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812" firstSheet="2" activeTab="2"/>
  </bookViews>
  <sheets>
    <sheet name="mktcap" sheetId="8" r:id="rId1"/>
    <sheet name="port.wkly" sheetId="4" r:id="rId2"/>
    <sheet name="port" sheetId="5" r:id="rId3"/>
    <sheet name="composition" sheetId="7" r:id="rId4"/>
    <sheet name="ssec.wkly" sheetId="6" r:id="rId5"/>
    <sheet name="IXY" sheetId="9" r:id="rId6"/>
    <sheet name="IXR" sheetId="10" r:id="rId7"/>
    <sheet name="IXP" sheetId="11" r:id="rId8"/>
    <sheet name="IXA" sheetId="12" r:id="rId9"/>
    <sheet name="IXC" sheetId="13" r:id="rId10"/>
    <sheet name="IXI" sheetId="14" r:id="rId11"/>
    <sheet name="IXD" sheetId="15" r:id="rId12"/>
    <sheet name="IXT" sheetId="16" r:id="rId13"/>
    <sheet name="IXS" sheetId="17" r:id="rId14"/>
    <sheet name="port.ssec" sheetId="19" r:id="rId15"/>
    <sheet name="share performance" sheetId="18" r:id="rId16"/>
    <sheet name="Sheet1" sheetId="1" r:id="rId17"/>
    <sheet name="Sheet2" sheetId="2" r:id="rId18"/>
    <sheet name="Sheet3" sheetId="3" r:id="rId19"/>
  </sheets>
  <calcPr calcId="125725"/>
</workbook>
</file>

<file path=xl/calcChain.xml><?xml version="1.0" encoding="utf-8"?>
<calcChain xmlns="http://schemas.openxmlformats.org/spreadsheetml/2006/main">
  <c r="Y3" i="5"/>
  <c r="V7"/>
  <c r="X1"/>
  <c r="W7" s="1"/>
  <c r="V3"/>
  <c r="W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3"/>
  <c r="AP514" i="19"/>
  <c r="AQ514" s="1"/>
  <c r="AP518"/>
  <c r="AQ518" s="1"/>
  <c r="AP522"/>
  <c r="AQ522" s="1"/>
  <c r="AP526"/>
  <c r="AQ526" s="1"/>
  <c r="AP530"/>
  <c r="AQ530" s="1"/>
  <c r="AP534"/>
  <c r="AQ534" s="1"/>
  <c r="AP538"/>
  <c r="AQ538" s="1"/>
  <c r="AP542"/>
  <c r="AQ542" s="1"/>
  <c r="AP546"/>
  <c r="AQ546" s="1"/>
  <c r="AP550"/>
  <c r="AQ550" s="1"/>
  <c r="AP554"/>
  <c r="AQ554" s="1"/>
  <c r="AP558"/>
  <c r="AQ558" s="1"/>
  <c r="AP562"/>
  <c r="AQ562" s="1"/>
  <c r="AP566"/>
  <c r="AQ566" s="1"/>
  <c r="AP570"/>
  <c r="AQ570" s="1"/>
  <c r="AP574"/>
  <c r="AQ574" s="1"/>
  <c r="AP578"/>
  <c r="AQ578" s="1"/>
  <c r="AP582"/>
  <c r="AQ582" s="1"/>
  <c r="AP586"/>
  <c r="AQ586" s="1"/>
  <c r="AP590"/>
  <c r="AQ590" s="1"/>
  <c r="AP594"/>
  <c r="AQ594" s="1"/>
  <c r="AP598"/>
  <c r="AQ598" s="1"/>
  <c r="AP602"/>
  <c r="AQ602" s="1"/>
  <c r="AP606"/>
  <c r="AQ606" s="1"/>
  <c r="AP610"/>
  <c r="AQ610" s="1"/>
  <c r="AP614"/>
  <c r="AQ614" s="1"/>
  <c r="AP618"/>
  <c r="AQ618" s="1"/>
  <c r="AP622"/>
  <c r="AQ622" s="1"/>
  <c r="AP626"/>
  <c r="AQ626" s="1"/>
  <c r="AP630"/>
  <c r="AQ630" s="1"/>
  <c r="AP634"/>
  <c r="AQ634" s="1"/>
  <c r="AP638"/>
  <c r="AQ638" s="1"/>
  <c r="AP642"/>
  <c r="AQ642" s="1"/>
  <c r="AP646"/>
  <c r="AQ646" s="1"/>
  <c r="AP650"/>
  <c r="AQ650" s="1"/>
  <c r="AP654"/>
  <c r="AQ654" s="1"/>
  <c r="AP658"/>
  <c r="AQ658" s="1"/>
  <c r="AP662"/>
  <c r="AQ662" s="1"/>
  <c r="AP666"/>
  <c r="AQ666" s="1"/>
  <c r="AO512"/>
  <c r="AO513"/>
  <c r="AO514"/>
  <c r="AO515"/>
  <c r="AO516"/>
  <c r="AO517"/>
  <c r="AO518"/>
  <c r="AO519"/>
  <c r="AO520"/>
  <c r="AO521"/>
  <c r="AO522"/>
  <c r="AO523"/>
  <c r="AO524"/>
  <c r="AO525"/>
  <c r="AO526"/>
  <c r="AO527"/>
  <c r="AO528"/>
  <c r="AO529"/>
  <c r="AO530"/>
  <c r="AO531"/>
  <c r="AO532"/>
  <c r="AO533"/>
  <c r="AO534"/>
  <c r="AO535"/>
  <c r="AO536"/>
  <c r="AO537"/>
  <c r="AO538"/>
  <c r="AO539"/>
  <c r="AO540"/>
  <c r="AO541"/>
  <c r="AO542"/>
  <c r="AO543"/>
  <c r="AO544"/>
  <c r="AO545"/>
  <c r="AO546"/>
  <c r="AO547"/>
  <c r="AO548"/>
  <c r="AO549"/>
  <c r="AO550"/>
  <c r="AO551"/>
  <c r="AO552"/>
  <c r="AO553"/>
  <c r="AO554"/>
  <c r="AO555"/>
  <c r="AO556"/>
  <c r="AO557"/>
  <c r="AO558"/>
  <c r="AO559"/>
  <c r="AO560"/>
  <c r="AO561"/>
  <c r="AO562"/>
  <c r="AO563"/>
  <c r="AO564"/>
  <c r="AO565"/>
  <c r="AO566"/>
  <c r="AO567"/>
  <c r="AO568"/>
  <c r="AO569"/>
  <c r="AO570"/>
  <c r="AO571"/>
  <c r="AO572"/>
  <c r="AO573"/>
  <c r="AO574"/>
  <c r="AO575"/>
  <c r="AO576"/>
  <c r="AO577"/>
  <c r="AO578"/>
  <c r="AO579"/>
  <c r="AO580"/>
  <c r="AO581"/>
  <c r="AO582"/>
  <c r="AO583"/>
  <c r="AO584"/>
  <c r="AO585"/>
  <c r="AO586"/>
  <c r="AO587"/>
  <c r="AO588"/>
  <c r="AO589"/>
  <c r="AO590"/>
  <c r="AO591"/>
  <c r="AO592"/>
  <c r="AO593"/>
  <c r="AO594"/>
  <c r="AO595"/>
  <c r="AO596"/>
  <c r="AO597"/>
  <c r="AO598"/>
  <c r="AO599"/>
  <c r="AO600"/>
  <c r="AO601"/>
  <c r="AO602"/>
  <c r="AO603"/>
  <c r="AO604"/>
  <c r="AO605"/>
  <c r="AO606"/>
  <c r="AO607"/>
  <c r="AO608"/>
  <c r="AO609"/>
  <c r="AO610"/>
  <c r="AO611"/>
  <c r="AO612"/>
  <c r="AO613"/>
  <c r="AO614"/>
  <c r="AO615"/>
  <c r="AO616"/>
  <c r="AO617"/>
  <c r="AO618"/>
  <c r="AO619"/>
  <c r="AO620"/>
  <c r="AO621"/>
  <c r="AO622"/>
  <c r="AO623"/>
  <c r="AO624"/>
  <c r="AO625"/>
  <c r="AO626"/>
  <c r="AO627"/>
  <c r="AO628"/>
  <c r="AO629"/>
  <c r="AO630"/>
  <c r="AO631"/>
  <c r="AO632"/>
  <c r="AO633"/>
  <c r="AO634"/>
  <c r="AO635"/>
  <c r="AO636"/>
  <c r="AO637"/>
  <c r="AO638"/>
  <c r="AO639"/>
  <c r="AO640"/>
  <c r="AO641"/>
  <c r="AO642"/>
  <c r="AO643"/>
  <c r="AO644"/>
  <c r="AO645"/>
  <c r="AO646"/>
  <c r="AO647"/>
  <c r="AO648"/>
  <c r="AO649"/>
  <c r="AO650"/>
  <c r="AO651"/>
  <c r="AO652"/>
  <c r="AO653"/>
  <c r="AO654"/>
  <c r="AO655"/>
  <c r="AO656"/>
  <c r="AO657"/>
  <c r="AO658"/>
  <c r="AO659"/>
  <c r="AO660"/>
  <c r="AO661"/>
  <c r="AO662"/>
  <c r="AO663"/>
  <c r="AO664"/>
  <c r="AO665"/>
  <c r="AO666"/>
  <c r="AO667"/>
  <c r="AN512"/>
  <c r="AN513"/>
  <c r="AN514"/>
  <c r="AN515"/>
  <c r="AN516"/>
  <c r="AN517"/>
  <c r="AN518"/>
  <c r="AN519"/>
  <c r="AN520"/>
  <c r="AN521"/>
  <c r="AN522"/>
  <c r="AN523"/>
  <c r="AN524"/>
  <c r="AN525"/>
  <c r="AN526"/>
  <c r="AN527"/>
  <c r="AN528"/>
  <c r="AN529"/>
  <c r="AN530"/>
  <c r="AN531"/>
  <c r="AN532"/>
  <c r="AN533"/>
  <c r="AN534"/>
  <c r="AN535"/>
  <c r="AN536"/>
  <c r="AN537"/>
  <c r="AN538"/>
  <c r="AN539"/>
  <c r="AN540"/>
  <c r="AN541"/>
  <c r="AN542"/>
  <c r="AN543"/>
  <c r="AN544"/>
  <c r="AN545"/>
  <c r="AN546"/>
  <c r="AN547"/>
  <c r="AN548"/>
  <c r="AN549"/>
  <c r="AN550"/>
  <c r="AN551"/>
  <c r="AN552"/>
  <c r="AN553"/>
  <c r="AN554"/>
  <c r="AN555"/>
  <c r="AN556"/>
  <c r="AN557"/>
  <c r="AN558"/>
  <c r="AN559"/>
  <c r="AN560"/>
  <c r="AN561"/>
  <c r="AN562"/>
  <c r="AN563"/>
  <c r="AN564"/>
  <c r="AN565"/>
  <c r="AN566"/>
  <c r="AN567"/>
  <c r="AN568"/>
  <c r="AN569"/>
  <c r="AN570"/>
  <c r="AN571"/>
  <c r="AN572"/>
  <c r="AN573"/>
  <c r="AN574"/>
  <c r="AN575"/>
  <c r="AN576"/>
  <c r="AN577"/>
  <c r="AN578"/>
  <c r="AN579"/>
  <c r="AN580"/>
  <c r="AN581"/>
  <c r="AN582"/>
  <c r="AN583"/>
  <c r="AN584"/>
  <c r="AN585"/>
  <c r="AN586"/>
  <c r="AN587"/>
  <c r="AN588"/>
  <c r="AN589"/>
  <c r="AN590"/>
  <c r="AN591"/>
  <c r="AN592"/>
  <c r="AN593"/>
  <c r="AN594"/>
  <c r="AN595"/>
  <c r="AN596"/>
  <c r="AN597"/>
  <c r="AN598"/>
  <c r="AN599"/>
  <c r="AN600"/>
  <c r="AN601"/>
  <c r="AN602"/>
  <c r="AN603"/>
  <c r="AN604"/>
  <c r="AN605"/>
  <c r="AN606"/>
  <c r="AN607"/>
  <c r="AN608"/>
  <c r="AN609"/>
  <c r="AN610"/>
  <c r="AN611"/>
  <c r="AN612"/>
  <c r="AN613"/>
  <c r="AN614"/>
  <c r="AN615"/>
  <c r="AN616"/>
  <c r="AN617"/>
  <c r="AN618"/>
  <c r="AN619"/>
  <c r="AN620"/>
  <c r="AN621"/>
  <c r="AN622"/>
  <c r="AN623"/>
  <c r="AN624"/>
  <c r="AN625"/>
  <c r="AN626"/>
  <c r="AN627"/>
  <c r="AN628"/>
  <c r="AN629"/>
  <c r="AN630"/>
  <c r="AN631"/>
  <c r="AN632"/>
  <c r="AN633"/>
  <c r="AN634"/>
  <c r="AN635"/>
  <c r="AN636"/>
  <c r="AN637"/>
  <c r="AN638"/>
  <c r="AN639"/>
  <c r="AN640"/>
  <c r="AN641"/>
  <c r="AN642"/>
  <c r="AN643"/>
  <c r="AN644"/>
  <c r="AN645"/>
  <c r="AN646"/>
  <c r="AN647"/>
  <c r="AN648"/>
  <c r="AN649"/>
  <c r="AN650"/>
  <c r="AN651"/>
  <c r="AN652"/>
  <c r="AN653"/>
  <c r="AN654"/>
  <c r="AN655"/>
  <c r="AN656"/>
  <c r="AN657"/>
  <c r="AN658"/>
  <c r="AN659"/>
  <c r="AN660"/>
  <c r="AN661"/>
  <c r="AN662"/>
  <c r="AN663"/>
  <c r="AN664"/>
  <c r="AN665"/>
  <c r="AN666"/>
  <c r="AN667"/>
  <c r="AM512"/>
  <c r="AM513"/>
  <c r="AM514"/>
  <c r="AM515"/>
  <c r="AM516"/>
  <c r="AM517"/>
  <c r="AM518"/>
  <c r="AM519"/>
  <c r="AM520"/>
  <c r="AM521"/>
  <c r="AM522"/>
  <c r="AM523"/>
  <c r="AM524"/>
  <c r="AM525"/>
  <c r="AM526"/>
  <c r="AM527"/>
  <c r="AM528"/>
  <c r="AM529"/>
  <c r="AM530"/>
  <c r="AM531"/>
  <c r="AM532"/>
  <c r="AM533"/>
  <c r="AM534"/>
  <c r="AM535"/>
  <c r="AM536"/>
  <c r="AM537"/>
  <c r="AM538"/>
  <c r="AM539"/>
  <c r="AM540"/>
  <c r="AM541"/>
  <c r="AM542"/>
  <c r="AM543"/>
  <c r="AM544"/>
  <c r="AM545"/>
  <c r="AM546"/>
  <c r="AM547"/>
  <c r="AM548"/>
  <c r="AM549"/>
  <c r="AM550"/>
  <c r="AM551"/>
  <c r="AM552"/>
  <c r="AM553"/>
  <c r="AM554"/>
  <c r="AM555"/>
  <c r="AM556"/>
  <c r="AM557"/>
  <c r="AM558"/>
  <c r="AM559"/>
  <c r="AM560"/>
  <c r="AM561"/>
  <c r="AM562"/>
  <c r="AM563"/>
  <c r="AM564"/>
  <c r="AM565"/>
  <c r="AM566"/>
  <c r="AM567"/>
  <c r="AM568"/>
  <c r="AM569"/>
  <c r="AM570"/>
  <c r="AM571"/>
  <c r="AM572"/>
  <c r="AM573"/>
  <c r="AM574"/>
  <c r="AM575"/>
  <c r="AM576"/>
  <c r="AM577"/>
  <c r="AM578"/>
  <c r="AM579"/>
  <c r="AM580"/>
  <c r="AM581"/>
  <c r="AM582"/>
  <c r="AM583"/>
  <c r="AM584"/>
  <c r="AM585"/>
  <c r="AM586"/>
  <c r="AM587"/>
  <c r="AM588"/>
  <c r="AM589"/>
  <c r="AM590"/>
  <c r="AM591"/>
  <c r="AM592"/>
  <c r="AM593"/>
  <c r="AM594"/>
  <c r="AM595"/>
  <c r="AM596"/>
  <c r="AM597"/>
  <c r="AM598"/>
  <c r="AM599"/>
  <c r="AM600"/>
  <c r="AM601"/>
  <c r="AM602"/>
  <c r="AM603"/>
  <c r="AM604"/>
  <c r="AM605"/>
  <c r="AM606"/>
  <c r="AM607"/>
  <c r="AM608"/>
  <c r="AM609"/>
  <c r="AM610"/>
  <c r="AM611"/>
  <c r="AM612"/>
  <c r="AM613"/>
  <c r="AM614"/>
  <c r="AM615"/>
  <c r="AM616"/>
  <c r="AM617"/>
  <c r="AM618"/>
  <c r="AM619"/>
  <c r="AM620"/>
  <c r="AM621"/>
  <c r="AM622"/>
  <c r="AM623"/>
  <c r="AM624"/>
  <c r="AM625"/>
  <c r="AM626"/>
  <c r="AM627"/>
  <c r="AM628"/>
  <c r="AM629"/>
  <c r="AM630"/>
  <c r="AM631"/>
  <c r="AM632"/>
  <c r="AM633"/>
  <c r="AM634"/>
  <c r="AM635"/>
  <c r="AM636"/>
  <c r="AM637"/>
  <c r="AM638"/>
  <c r="AM639"/>
  <c r="AM640"/>
  <c r="AM641"/>
  <c r="AM642"/>
  <c r="AM643"/>
  <c r="AM644"/>
  <c r="AM645"/>
  <c r="AM646"/>
  <c r="AM647"/>
  <c r="AM648"/>
  <c r="AM649"/>
  <c r="AM650"/>
  <c r="AM651"/>
  <c r="AM652"/>
  <c r="AM653"/>
  <c r="AM654"/>
  <c r="AM655"/>
  <c r="AM656"/>
  <c r="AM657"/>
  <c r="AM658"/>
  <c r="AM659"/>
  <c r="AM660"/>
  <c r="AM661"/>
  <c r="AM662"/>
  <c r="AM663"/>
  <c r="AM664"/>
  <c r="AM665"/>
  <c r="AM666"/>
  <c r="AM667"/>
  <c r="AL512"/>
  <c r="AL513"/>
  <c r="AL514"/>
  <c r="AL515"/>
  <c r="AL516"/>
  <c r="AL517"/>
  <c r="AL518"/>
  <c r="AL519"/>
  <c r="AL520"/>
  <c r="AL521"/>
  <c r="AL522"/>
  <c r="AL523"/>
  <c r="AL524"/>
  <c r="AL525"/>
  <c r="AL526"/>
  <c r="AL527"/>
  <c r="AL528"/>
  <c r="AL529"/>
  <c r="AL530"/>
  <c r="AL531"/>
  <c r="AL532"/>
  <c r="AL533"/>
  <c r="AL534"/>
  <c r="AL535"/>
  <c r="AL536"/>
  <c r="AL537"/>
  <c r="AL538"/>
  <c r="AL539"/>
  <c r="AL540"/>
  <c r="AL541"/>
  <c r="AL542"/>
  <c r="AL543"/>
  <c r="AL544"/>
  <c r="AL545"/>
  <c r="AL546"/>
  <c r="AL547"/>
  <c r="AL548"/>
  <c r="AL549"/>
  <c r="AL550"/>
  <c r="AL551"/>
  <c r="AL552"/>
  <c r="AL553"/>
  <c r="AL554"/>
  <c r="AL555"/>
  <c r="AL556"/>
  <c r="AL557"/>
  <c r="AL558"/>
  <c r="AL559"/>
  <c r="AL560"/>
  <c r="AL561"/>
  <c r="AL562"/>
  <c r="AL563"/>
  <c r="AL564"/>
  <c r="AL565"/>
  <c r="AL566"/>
  <c r="AL567"/>
  <c r="AL568"/>
  <c r="AL569"/>
  <c r="AL570"/>
  <c r="AL571"/>
  <c r="AL572"/>
  <c r="AL573"/>
  <c r="AL574"/>
  <c r="AL575"/>
  <c r="AL576"/>
  <c r="AL577"/>
  <c r="AL578"/>
  <c r="AL579"/>
  <c r="AL580"/>
  <c r="AL581"/>
  <c r="AL582"/>
  <c r="AL583"/>
  <c r="AL584"/>
  <c r="AL585"/>
  <c r="AL586"/>
  <c r="AL587"/>
  <c r="AL588"/>
  <c r="AL589"/>
  <c r="AL590"/>
  <c r="AL591"/>
  <c r="AL592"/>
  <c r="AL593"/>
  <c r="AL594"/>
  <c r="AL595"/>
  <c r="AL596"/>
  <c r="AL597"/>
  <c r="AL598"/>
  <c r="AL599"/>
  <c r="AL600"/>
  <c r="AL601"/>
  <c r="AL602"/>
  <c r="AL603"/>
  <c r="AL604"/>
  <c r="AL605"/>
  <c r="AL606"/>
  <c r="AL607"/>
  <c r="AL608"/>
  <c r="AL609"/>
  <c r="AL610"/>
  <c r="AL611"/>
  <c r="AL612"/>
  <c r="AL613"/>
  <c r="AL614"/>
  <c r="AL615"/>
  <c r="AL616"/>
  <c r="AL617"/>
  <c r="AL618"/>
  <c r="AL619"/>
  <c r="AL620"/>
  <c r="AL621"/>
  <c r="AL622"/>
  <c r="AL623"/>
  <c r="AL624"/>
  <c r="AL625"/>
  <c r="AL626"/>
  <c r="AL627"/>
  <c r="AL628"/>
  <c r="AL629"/>
  <c r="AL630"/>
  <c r="AL631"/>
  <c r="AL632"/>
  <c r="AL633"/>
  <c r="AL634"/>
  <c r="AL635"/>
  <c r="AL636"/>
  <c r="AL637"/>
  <c r="AL638"/>
  <c r="AL639"/>
  <c r="AL640"/>
  <c r="AL641"/>
  <c r="AL642"/>
  <c r="AL643"/>
  <c r="AL644"/>
  <c r="AL645"/>
  <c r="AL646"/>
  <c r="AL647"/>
  <c r="AL648"/>
  <c r="AL649"/>
  <c r="AL650"/>
  <c r="AL651"/>
  <c r="AL652"/>
  <c r="AL653"/>
  <c r="AL654"/>
  <c r="AL655"/>
  <c r="AL656"/>
  <c r="AL657"/>
  <c r="AL658"/>
  <c r="AL659"/>
  <c r="AL660"/>
  <c r="AL661"/>
  <c r="AL662"/>
  <c r="AL663"/>
  <c r="AL664"/>
  <c r="AL665"/>
  <c r="AL666"/>
  <c r="AL667"/>
  <c r="AK518"/>
  <c r="AK519"/>
  <c r="AP519" s="1"/>
  <c r="AQ519" s="1"/>
  <c r="AK520"/>
  <c r="AP520" s="1"/>
  <c r="AQ520" s="1"/>
  <c r="AK521"/>
  <c r="AP521" s="1"/>
  <c r="AQ521" s="1"/>
  <c r="AK522"/>
  <c r="AK523"/>
  <c r="AP523" s="1"/>
  <c r="AQ523" s="1"/>
  <c r="AK524"/>
  <c r="AP524" s="1"/>
  <c r="AQ524" s="1"/>
  <c r="AK525"/>
  <c r="AP525" s="1"/>
  <c r="AQ525" s="1"/>
  <c r="AK526"/>
  <c r="AK527"/>
  <c r="AP527" s="1"/>
  <c r="AQ527" s="1"/>
  <c r="AK528"/>
  <c r="AP528" s="1"/>
  <c r="AQ528" s="1"/>
  <c r="AK529"/>
  <c r="AP529" s="1"/>
  <c r="AQ529" s="1"/>
  <c r="AK530"/>
  <c r="AK531"/>
  <c r="AP531" s="1"/>
  <c r="AQ531" s="1"/>
  <c r="AK532"/>
  <c r="AP532" s="1"/>
  <c r="AQ532" s="1"/>
  <c r="AK533"/>
  <c r="AP533" s="1"/>
  <c r="AQ533" s="1"/>
  <c r="AK534"/>
  <c r="AK535"/>
  <c r="AP535" s="1"/>
  <c r="AQ535" s="1"/>
  <c r="AK536"/>
  <c r="AP536" s="1"/>
  <c r="AQ536" s="1"/>
  <c r="AK537"/>
  <c r="AP537" s="1"/>
  <c r="AQ537" s="1"/>
  <c r="AK538"/>
  <c r="AK539"/>
  <c r="AP539" s="1"/>
  <c r="AQ539" s="1"/>
  <c r="AK540"/>
  <c r="AP540" s="1"/>
  <c r="AQ540" s="1"/>
  <c r="AK541"/>
  <c r="AP541" s="1"/>
  <c r="AQ541" s="1"/>
  <c r="AK542"/>
  <c r="AK543"/>
  <c r="AP543" s="1"/>
  <c r="AQ543" s="1"/>
  <c r="AK544"/>
  <c r="AP544" s="1"/>
  <c r="AQ544" s="1"/>
  <c r="AK545"/>
  <c r="AP545" s="1"/>
  <c r="AQ545" s="1"/>
  <c r="AK546"/>
  <c r="AK547"/>
  <c r="AP547" s="1"/>
  <c r="AQ547" s="1"/>
  <c r="AK548"/>
  <c r="AP548" s="1"/>
  <c r="AQ548" s="1"/>
  <c r="AK549"/>
  <c r="AP549" s="1"/>
  <c r="AQ549" s="1"/>
  <c r="AK550"/>
  <c r="AK551"/>
  <c r="AP551" s="1"/>
  <c r="AQ551" s="1"/>
  <c r="AK552"/>
  <c r="AP552" s="1"/>
  <c r="AQ552" s="1"/>
  <c r="AK553"/>
  <c r="AP553" s="1"/>
  <c r="AQ553" s="1"/>
  <c r="AK554"/>
  <c r="AK555"/>
  <c r="AP555" s="1"/>
  <c r="AQ555" s="1"/>
  <c r="AK556"/>
  <c r="AP556" s="1"/>
  <c r="AQ556" s="1"/>
  <c r="AK557"/>
  <c r="AP557" s="1"/>
  <c r="AQ557" s="1"/>
  <c r="AK558"/>
  <c r="AK559"/>
  <c r="AP559" s="1"/>
  <c r="AQ559" s="1"/>
  <c r="AK560"/>
  <c r="AP560" s="1"/>
  <c r="AQ560" s="1"/>
  <c r="AK561"/>
  <c r="AP561" s="1"/>
  <c r="AQ561" s="1"/>
  <c r="AK562"/>
  <c r="AK563"/>
  <c r="AP563" s="1"/>
  <c r="AQ563" s="1"/>
  <c r="AK564"/>
  <c r="AP564" s="1"/>
  <c r="AQ564" s="1"/>
  <c r="AK565"/>
  <c r="AP565" s="1"/>
  <c r="AQ565" s="1"/>
  <c r="AK566"/>
  <c r="AK567"/>
  <c r="AP567" s="1"/>
  <c r="AQ567" s="1"/>
  <c r="AK568"/>
  <c r="AP568" s="1"/>
  <c r="AQ568" s="1"/>
  <c r="AK569"/>
  <c r="AP569" s="1"/>
  <c r="AQ569" s="1"/>
  <c r="AK570"/>
  <c r="AK571"/>
  <c r="AP571" s="1"/>
  <c r="AQ571" s="1"/>
  <c r="AK572"/>
  <c r="AP572" s="1"/>
  <c r="AQ572" s="1"/>
  <c r="AK573"/>
  <c r="AP573" s="1"/>
  <c r="AQ573" s="1"/>
  <c r="AK574"/>
  <c r="AK575"/>
  <c r="AP575" s="1"/>
  <c r="AQ575" s="1"/>
  <c r="AK576"/>
  <c r="AP576" s="1"/>
  <c r="AQ576" s="1"/>
  <c r="AK577"/>
  <c r="AP577" s="1"/>
  <c r="AQ577" s="1"/>
  <c r="AK578"/>
  <c r="AK579"/>
  <c r="AP579" s="1"/>
  <c r="AQ579" s="1"/>
  <c r="AK580"/>
  <c r="AP580" s="1"/>
  <c r="AQ580" s="1"/>
  <c r="AK581"/>
  <c r="AP581" s="1"/>
  <c r="AQ581" s="1"/>
  <c r="AK582"/>
  <c r="AK583"/>
  <c r="AP583" s="1"/>
  <c r="AQ583" s="1"/>
  <c r="AK584"/>
  <c r="AP584" s="1"/>
  <c r="AQ584" s="1"/>
  <c r="AK585"/>
  <c r="AP585" s="1"/>
  <c r="AQ585" s="1"/>
  <c r="AK586"/>
  <c r="AK587"/>
  <c r="AP587" s="1"/>
  <c r="AQ587" s="1"/>
  <c r="AK588"/>
  <c r="AP588" s="1"/>
  <c r="AQ588" s="1"/>
  <c r="AK589"/>
  <c r="AP589" s="1"/>
  <c r="AQ589" s="1"/>
  <c r="AK590"/>
  <c r="AK591"/>
  <c r="AP591" s="1"/>
  <c r="AQ591" s="1"/>
  <c r="AK592"/>
  <c r="AP592" s="1"/>
  <c r="AQ592" s="1"/>
  <c r="AK593"/>
  <c r="AP593" s="1"/>
  <c r="AQ593" s="1"/>
  <c r="AK594"/>
  <c r="AK595"/>
  <c r="AP595" s="1"/>
  <c r="AQ595" s="1"/>
  <c r="AK596"/>
  <c r="AP596" s="1"/>
  <c r="AQ596" s="1"/>
  <c r="AK597"/>
  <c r="AP597" s="1"/>
  <c r="AQ597" s="1"/>
  <c r="AK598"/>
  <c r="AK599"/>
  <c r="AP599" s="1"/>
  <c r="AQ599" s="1"/>
  <c r="AK600"/>
  <c r="AP600" s="1"/>
  <c r="AQ600" s="1"/>
  <c r="AK601"/>
  <c r="AP601" s="1"/>
  <c r="AQ601" s="1"/>
  <c r="AK602"/>
  <c r="AK603"/>
  <c r="AP603" s="1"/>
  <c r="AQ603" s="1"/>
  <c r="AK604"/>
  <c r="AP604" s="1"/>
  <c r="AQ604" s="1"/>
  <c r="AK605"/>
  <c r="AP605" s="1"/>
  <c r="AQ605" s="1"/>
  <c r="AK606"/>
  <c r="AK607"/>
  <c r="AP607" s="1"/>
  <c r="AQ607" s="1"/>
  <c r="AK608"/>
  <c r="AP608" s="1"/>
  <c r="AQ608" s="1"/>
  <c r="AK609"/>
  <c r="AP609" s="1"/>
  <c r="AQ609" s="1"/>
  <c r="AK610"/>
  <c r="AK611"/>
  <c r="AP611" s="1"/>
  <c r="AQ611" s="1"/>
  <c r="AK612"/>
  <c r="AP612" s="1"/>
  <c r="AQ612" s="1"/>
  <c r="AK613"/>
  <c r="AP613" s="1"/>
  <c r="AQ613" s="1"/>
  <c r="AK614"/>
  <c r="AK615"/>
  <c r="AP615" s="1"/>
  <c r="AQ615" s="1"/>
  <c r="AK616"/>
  <c r="AP616" s="1"/>
  <c r="AQ616" s="1"/>
  <c r="AK617"/>
  <c r="AP617" s="1"/>
  <c r="AQ617" s="1"/>
  <c r="AK618"/>
  <c r="AK619"/>
  <c r="AP619" s="1"/>
  <c r="AQ619" s="1"/>
  <c r="AK620"/>
  <c r="AP620" s="1"/>
  <c r="AQ620" s="1"/>
  <c r="AK621"/>
  <c r="AP621" s="1"/>
  <c r="AQ621" s="1"/>
  <c r="AK622"/>
  <c r="AK623"/>
  <c r="AP623" s="1"/>
  <c r="AQ623" s="1"/>
  <c r="AK624"/>
  <c r="AP624" s="1"/>
  <c r="AQ624" s="1"/>
  <c r="AK625"/>
  <c r="AP625" s="1"/>
  <c r="AQ625" s="1"/>
  <c r="AK626"/>
  <c r="AK627"/>
  <c r="AP627" s="1"/>
  <c r="AQ627" s="1"/>
  <c r="AK628"/>
  <c r="AP628" s="1"/>
  <c r="AQ628" s="1"/>
  <c r="AK629"/>
  <c r="AP629" s="1"/>
  <c r="AQ629" s="1"/>
  <c r="AK630"/>
  <c r="AK631"/>
  <c r="AP631" s="1"/>
  <c r="AQ631" s="1"/>
  <c r="AK632"/>
  <c r="AP632" s="1"/>
  <c r="AQ632" s="1"/>
  <c r="AK633"/>
  <c r="AP633" s="1"/>
  <c r="AQ633" s="1"/>
  <c r="AK634"/>
  <c r="AK635"/>
  <c r="AP635" s="1"/>
  <c r="AQ635" s="1"/>
  <c r="AK636"/>
  <c r="AP636" s="1"/>
  <c r="AQ636" s="1"/>
  <c r="AK637"/>
  <c r="AP637" s="1"/>
  <c r="AQ637" s="1"/>
  <c r="AK638"/>
  <c r="AK639"/>
  <c r="AP639" s="1"/>
  <c r="AQ639" s="1"/>
  <c r="AK640"/>
  <c r="AP640" s="1"/>
  <c r="AQ640" s="1"/>
  <c r="AK641"/>
  <c r="AP641" s="1"/>
  <c r="AQ641" s="1"/>
  <c r="AK642"/>
  <c r="AK643"/>
  <c r="AP643" s="1"/>
  <c r="AQ643" s="1"/>
  <c r="AK644"/>
  <c r="AP644" s="1"/>
  <c r="AQ644" s="1"/>
  <c r="AK645"/>
  <c r="AP645" s="1"/>
  <c r="AQ645" s="1"/>
  <c r="AK646"/>
  <c r="AK647"/>
  <c r="AP647" s="1"/>
  <c r="AQ647" s="1"/>
  <c r="AK648"/>
  <c r="AP648" s="1"/>
  <c r="AQ648" s="1"/>
  <c r="AK649"/>
  <c r="AP649" s="1"/>
  <c r="AQ649" s="1"/>
  <c r="AK650"/>
  <c r="AK651"/>
  <c r="AP651" s="1"/>
  <c r="AQ651" s="1"/>
  <c r="AK652"/>
  <c r="AP652" s="1"/>
  <c r="AQ652" s="1"/>
  <c r="AK653"/>
  <c r="AP653" s="1"/>
  <c r="AQ653" s="1"/>
  <c r="AK654"/>
  <c r="AK655"/>
  <c r="AP655" s="1"/>
  <c r="AQ655" s="1"/>
  <c r="AK656"/>
  <c r="AP656" s="1"/>
  <c r="AQ656" s="1"/>
  <c r="AK657"/>
  <c r="AP657" s="1"/>
  <c r="AQ657" s="1"/>
  <c r="AK658"/>
  <c r="AK659"/>
  <c r="AP659" s="1"/>
  <c r="AQ659" s="1"/>
  <c r="AK660"/>
  <c r="AP660" s="1"/>
  <c r="AQ660" s="1"/>
  <c r="AK661"/>
  <c r="AP661" s="1"/>
  <c r="AQ661" s="1"/>
  <c r="AK662"/>
  <c r="AK663"/>
  <c r="AP663" s="1"/>
  <c r="AQ663" s="1"/>
  <c r="AK664"/>
  <c r="AP664" s="1"/>
  <c r="AQ664" s="1"/>
  <c r="AK665"/>
  <c r="AP665" s="1"/>
  <c r="AQ665" s="1"/>
  <c r="AK666"/>
  <c r="AK667"/>
  <c r="AP667" s="1"/>
  <c r="AQ667" s="1"/>
  <c r="AK512"/>
  <c r="AP512" s="1"/>
  <c r="AQ512" s="1"/>
  <c r="AK513"/>
  <c r="AP513" s="1"/>
  <c r="AQ513" s="1"/>
  <c r="AK514"/>
  <c r="AK515"/>
  <c r="AP515" s="1"/>
  <c r="AQ515" s="1"/>
  <c r="AK516"/>
  <c r="AP516" s="1"/>
  <c r="AQ516" s="1"/>
  <c r="AK517"/>
  <c r="AP517" s="1"/>
  <c r="AQ517" s="1"/>
  <c r="AM511"/>
  <c r="AL511"/>
  <c r="AK511"/>
  <c r="AP511" s="1"/>
  <c r="AQ511" s="1"/>
  <c r="AO511"/>
  <c r="AN511"/>
  <c r="C10" i="18"/>
  <c r="D10"/>
  <c r="E10"/>
  <c r="F10"/>
  <c r="G10"/>
  <c r="H10"/>
  <c r="I10"/>
  <c r="J10"/>
  <c r="B10"/>
  <c r="AG512" i="19"/>
  <c r="AG513"/>
  <c r="AG516"/>
  <c r="AG517"/>
  <c r="AG519"/>
  <c r="AG521"/>
  <c r="AG523"/>
  <c r="AG524"/>
  <c r="AG527"/>
  <c r="AG528"/>
  <c r="AG529"/>
  <c r="AG532"/>
  <c r="AG533"/>
  <c r="AG535"/>
  <c r="AG537"/>
  <c r="AG539"/>
  <c r="AG540"/>
  <c r="AG543"/>
  <c r="AG544"/>
  <c r="AG545"/>
  <c r="AG548"/>
  <c r="AG549"/>
  <c r="AG551"/>
  <c r="AG553"/>
  <c r="AG555"/>
  <c r="AG556"/>
  <c r="AG559"/>
  <c r="AG560"/>
  <c r="AG561"/>
  <c r="AG564"/>
  <c r="AG565"/>
  <c r="AG567"/>
  <c r="AG569"/>
  <c r="AG571"/>
  <c r="AG572"/>
  <c r="AG575"/>
  <c r="AG576"/>
  <c r="AG577"/>
  <c r="AG580"/>
  <c r="AG581"/>
  <c r="AG583"/>
  <c r="AG585"/>
  <c r="AG587"/>
  <c r="AG588"/>
  <c r="AG591"/>
  <c r="AG592"/>
  <c r="AG593"/>
  <c r="AG596"/>
  <c r="AG597"/>
  <c r="AG599"/>
  <c r="AG601"/>
  <c r="AG603"/>
  <c r="AG604"/>
  <c r="AG607"/>
  <c r="AG608"/>
  <c r="AG609"/>
  <c r="AG612"/>
  <c r="AG613"/>
  <c r="AG615"/>
  <c r="AG617"/>
  <c r="AG619"/>
  <c r="AG620"/>
  <c r="AG623"/>
  <c r="AG624"/>
  <c r="AG625"/>
  <c r="AG628"/>
  <c r="AG629"/>
  <c r="AG631"/>
  <c r="AG633"/>
  <c r="AG635"/>
  <c r="AG636"/>
  <c r="AG639"/>
  <c r="AG640"/>
  <c r="AG641"/>
  <c r="AG644"/>
  <c r="AG645"/>
  <c r="AG647"/>
  <c r="AG649"/>
  <c r="AG651"/>
  <c r="AG652"/>
  <c r="AG655"/>
  <c r="AG656"/>
  <c r="AG657"/>
  <c r="AG660"/>
  <c r="AG661"/>
  <c r="AG663"/>
  <c r="AG665"/>
  <c r="AG667"/>
  <c r="AG511"/>
  <c r="AD520"/>
  <c r="AD531"/>
  <c r="AD542"/>
  <c r="AD552"/>
  <c r="AD563"/>
  <c r="AD574"/>
  <c r="AD584"/>
  <c r="AD595"/>
  <c r="AD606"/>
  <c r="AD616"/>
  <c r="AD627"/>
  <c r="AD638"/>
  <c r="AD648"/>
  <c r="AD659"/>
  <c r="AC515"/>
  <c r="AC519"/>
  <c r="AC526"/>
  <c r="AC530"/>
  <c r="AC537"/>
  <c r="AC541"/>
  <c r="AC547"/>
  <c r="AC551"/>
  <c r="AC558"/>
  <c r="AC562"/>
  <c r="AC569"/>
  <c r="AC573"/>
  <c r="AC579"/>
  <c r="AC583"/>
  <c r="AC590"/>
  <c r="AC594"/>
  <c r="AC601"/>
  <c r="AC605"/>
  <c r="AC611"/>
  <c r="AC615"/>
  <c r="AC622"/>
  <c r="AC626"/>
  <c r="AC633"/>
  <c r="AC637"/>
  <c r="AC643"/>
  <c r="AC647"/>
  <c r="AC654"/>
  <c r="AC658"/>
  <c r="AC665"/>
  <c r="AF519"/>
  <c r="AF530"/>
  <c r="AF541"/>
  <c r="AF551"/>
  <c r="AF562"/>
  <c r="AF573"/>
  <c r="AF583"/>
  <c r="AF594"/>
  <c r="AF605"/>
  <c r="AF615"/>
  <c r="AF626"/>
  <c r="AF637"/>
  <c r="AF647"/>
  <c r="AF658"/>
  <c r="AE513"/>
  <c r="AE517"/>
  <c r="AE523"/>
  <c r="AE527"/>
  <c r="AE534"/>
  <c r="AE538"/>
  <c r="AE545"/>
  <c r="AE549"/>
  <c r="AE555"/>
  <c r="AE559"/>
  <c r="AE566"/>
  <c r="AE570"/>
  <c r="AE577"/>
  <c r="AE581"/>
  <c r="AE587"/>
  <c r="AE591"/>
  <c r="AE598"/>
  <c r="AE602"/>
  <c r="AE609"/>
  <c r="AE613"/>
  <c r="AE619"/>
  <c r="AE623"/>
  <c r="AE630"/>
  <c r="AE634"/>
  <c r="AE641"/>
  <c r="AE645"/>
  <c r="AE651"/>
  <c r="AE655"/>
  <c r="AE662"/>
  <c r="AE666"/>
  <c r="W517"/>
  <c r="W521"/>
  <c r="W527"/>
  <c r="W531"/>
  <c r="W538"/>
  <c r="W542"/>
  <c r="W549"/>
  <c r="W553"/>
  <c r="W554"/>
  <c r="W559"/>
  <c r="W563"/>
  <c r="W565"/>
  <c r="W570"/>
  <c r="W574"/>
  <c r="W575"/>
  <c r="W581"/>
  <c r="W585"/>
  <c r="W586"/>
  <c r="W591"/>
  <c r="W595"/>
  <c r="W597"/>
  <c r="W602"/>
  <c r="W606"/>
  <c r="W607"/>
  <c r="W613"/>
  <c r="W617"/>
  <c r="W618"/>
  <c r="W623"/>
  <c r="W627"/>
  <c r="W629"/>
  <c r="W634"/>
  <c r="W638"/>
  <c r="W639"/>
  <c r="W645"/>
  <c r="W649"/>
  <c r="W650"/>
  <c r="W654"/>
  <c r="W657"/>
  <c r="W658"/>
  <c r="W662"/>
  <c r="W665"/>
  <c r="W666"/>
  <c r="Y513"/>
  <c r="Y516"/>
  <c r="Y521"/>
  <c r="Y524"/>
  <c r="Y529"/>
  <c r="Y532"/>
  <c r="Y537"/>
  <c r="Y540"/>
  <c r="Y545"/>
  <c r="Y548"/>
  <c r="Y553"/>
  <c r="Y556"/>
  <c r="Y561"/>
  <c r="Y564"/>
  <c r="Y569"/>
  <c r="Y572"/>
  <c r="Y577"/>
  <c r="Y580"/>
  <c r="Y585"/>
  <c r="Y586"/>
  <c r="Y590"/>
  <c r="Y592"/>
  <c r="Y596"/>
  <c r="Y597"/>
  <c r="Y601"/>
  <c r="Y602"/>
  <c r="Y606"/>
  <c r="Y608"/>
  <c r="Y612"/>
  <c r="Y613"/>
  <c r="Y617"/>
  <c r="Y618"/>
  <c r="Y622"/>
  <c r="Y624"/>
  <c r="Y628"/>
  <c r="Y629"/>
  <c r="Y633"/>
  <c r="Y634"/>
  <c r="Y638"/>
  <c r="Y640"/>
  <c r="Y644"/>
  <c r="Y645"/>
  <c r="Y649"/>
  <c r="Y650"/>
  <c r="Y654"/>
  <c r="Y656"/>
  <c r="Y660"/>
  <c r="Y661"/>
  <c r="Y665"/>
  <c r="Y666"/>
  <c r="X513"/>
  <c r="X515"/>
  <c r="X516"/>
  <c r="X519"/>
  <c r="X520"/>
  <c r="X521"/>
  <c r="X524"/>
  <c r="X525"/>
  <c r="X527"/>
  <c r="X529"/>
  <c r="X531"/>
  <c r="X532"/>
  <c r="X535"/>
  <c r="X536"/>
  <c r="X537"/>
  <c r="X540"/>
  <c r="X541"/>
  <c r="X543"/>
  <c r="X545"/>
  <c r="X547"/>
  <c r="X548"/>
  <c r="X551"/>
  <c r="X552"/>
  <c r="X553"/>
  <c r="X556"/>
  <c r="X557"/>
  <c r="X559"/>
  <c r="X561"/>
  <c r="X563"/>
  <c r="X564"/>
  <c r="X567"/>
  <c r="X568"/>
  <c r="X569"/>
  <c r="X572"/>
  <c r="X573"/>
  <c r="X575"/>
  <c r="X577"/>
  <c r="X579"/>
  <c r="X580"/>
  <c r="X583"/>
  <c r="X584"/>
  <c r="X585"/>
  <c r="X588"/>
  <c r="X589"/>
  <c r="X591"/>
  <c r="X593"/>
  <c r="X595"/>
  <c r="X596"/>
  <c r="X599"/>
  <c r="X600"/>
  <c r="X601"/>
  <c r="X604"/>
  <c r="X605"/>
  <c r="X607"/>
  <c r="X609"/>
  <c r="X611"/>
  <c r="X612"/>
  <c r="X615"/>
  <c r="X616"/>
  <c r="X617"/>
  <c r="X620"/>
  <c r="X621"/>
  <c r="X623"/>
  <c r="X625"/>
  <c r="X627"/>
  <c r="X628"/>
  <c r="X631"/>
  <c r="X632"/>
  <c r="X633"/>
  <c r="X636"/>
  <c r="X637"/>
  <c r="X639"/>
  <c r="X641"/>
  <c r="X643"/>
  <c r="X644"/>
  <c r="X647"/>
  <c r="X648"/>
  <c r="X649"/>
  <c r="X652"/>
  <c r="X653"/>
  <c r="X655"/>
  <c r="X657"/>
  <c r="X659"/>
  <c r="X660"/>
  <c r="X663"/>
  <c r="X664"/>
  <c r="X665"/>
  <c r="X511"/>
  <c r="V512"/>
  <c r="V514"/>
  <c r="V515"/>
  <c r="V516"/>
  <c r="V518"/>
  <c r="V519"/>
  <c r="V520"/>
  <c r="V522"/>
  <c r="V523"/>
  <c r="V524"/>
  <c r="V526"/>
  <c r="V527"/>
  <c r="V528"/>
  <c r="V530"/>
  <c r="V531"/>
  <c r="V532"/>
  <c r="V534"/>
  <c r="V535"/>
  <c r="V536"/>
  <c r="V538"/>
  <c r="V539"/>
  <c r="V540"/>
  <c r="V542"/>
  <c r="V543"/>
  <c r="V544"/>
  <c r="V546"/>
  <c r="V547"/>
  <c r="V548"/>
  <c r="V550"/>
  <c r="V551"/>
  <c r="V552"/>
  <c r="V554"/>
  <c r="V555"/>
  <c r="V556"/>
  <c r="V558"/>
  <c r="V559"/>
  <c r="V560"/>
  <c r="V562"/>
  <c r="V563"/>
  <c r="V564"/>
  <c r="V566"/>
  <c r="V567"/>
  <c r="V568"/>
  <c r="V570"/>
  <c r="V571"/>
  <c r="V572"/>
  <c r="V574"/>
  <c r="V575"/>
  <c r="V576"/>
  <c r="V578"/>
  <c r="V579"/>
  <c r="V580"/>
  <c r="V582"/>
  <c r="V583"/>
  <c r="V584"/>
  <c r="V586"/>
  <c r="V587"/>
  <c r="V588"/>
  <c r="V590"/>
  <c r="V591"/>
  <c r="V592"/>
  <c r="V594"/>
  <c r="V595"/>
  <c r="V596"/>
  <c r="V598"/>
  <c r="V599"/>
  <c r="V600"/>
  <c r="V602"/>
  <c r="V603"/>
  <c r="V604"/>
  <c r="V606"/>
  <c r="V607"/>
  <c r="V608"/>
  <c r="V610"/>
  <c r="V611"/>
  <c r="V612"/>
  <c r="V614"/>
  <c r="V615"/>
  <c r="V616"/>
  <c r="V618"/>
  <c r="V619"/>
  <c r="V620"/>
  <c r="V622"/>
  <c r="V623"/>
  <c r="V624"/>
  <c r="V626"/>
  <c r="V627"/>
  <c r="V628"/>
  <c r="V630"/>
  <c r="V631"/>
  <c r="V632"/>
  <c r="V634"/>
  <c r="V635"/>
  <c r="V636"/>
  <c r="V638"/>
  <c r="V639"/>
  <c r="V640"/>
  <c r="V642"/>
  <c r="V643"/>
  <c r="V644"/>
  <c r="V646"/>
  <c r="V647"/>
  <c r="V648"/>
  <c r="V650"/>
  <c r="V651"/>
  <c r="V652"/>
  <c r="V654"/>
  <c r="V655"/>
  <c r="V656"/>
  <c r="V658"/>
  <c r="V659"/>
  <c r="V660"/>
  <c r="V662"/>
  <c r="V663"/>
  <c r="V664"/>
  <c r="V666"/>
  <c r="V667"/>
  <c r="V511"/>
  <c r="AC511"/>
  <c r="J7" i="18"/>
  <c r="H7"/>
  <c r="E7"/>
  <c r="B7"/>
  <c r="J6"/>
  <c r="Y512" i="19" s="1"/>
  <c r="I6" i="18"/>
  <c r="H6"/>
  <c r="G6"/>
  <c r="AF518" i="19" s="1"/>
  <c r="F6" i="18"/>
  <c r="E6"/>
  <c r="D6"/>
  <c r="V513" i="19" s="1"/>
  <c r="C6" i="18"/>
  <c r="AD519" i="19" s="1"/>
  <c r="B6" i="18"/>
  <c r="AC514" i="19" s="1"/>
  <c r="U3" i="18"/>
  <c r="T3"/>
  <c r="S3"/>
  <c r="R3"/>
  <c r="Q3"/>
  <c r="P3"/>
  <c r="O3"/>
  <c r="N3"/>
  <c r="M3"/>
  <c r="L3"/>
  <c r="K3"/>
  <c r="J3"/>
  <c r="I3"/>
  <c r="H3"/>
  <c r="G3"/>
  <c r="F3"/>
  <c r="E3"/>
  <c r="D3"/>
  <c r="C3"/>
  <c r="B3"/>
  <c r="J5" i="7"/>
  <c r="I5"/>
  <c r="H5"/>
  <c r="G5"/>
  <c r="F5"/>
  <c r="E5"/>
  <c r="D5"/>
  <c r="C5"/>
  <c r="B5"/>
  <c r="J3"/>
  <c r="I3"/>
  <c r="H3"/>
  <c r="G3"/>
  <c r="F3"/>
  <c r="E3"/>
  <c r="D3"/>
  <c r="C3"/>
  <c r="B3"/>
  <c r="R638" i="5"/>
  <c r="Q638"/>
  <c r="P638"/>
  <c r="R637"/>
  <c r="Q637"/>
  <c r="P637"/>
  <c r="R636"/>
  <c r="Q636"/>
  <c r="P636"/>
  <c r="R635"/>
  <c r="Q635"/>
  <c r="P635"/>
  <c r="R634"/>
  <c r="Q634"/>
  <c r="P634"/>
  <c r="R633"/>
  <c r="Q633"/>
  <c r="P633"/>
  <c r="R632"/>
  <c r="Q632"/>
  <c r="P632"/>
  <c r="R631"/>
  <c r="Q631"/>
  <c r="P631"/>
  <c r="R630"/>
  <c r="Q630"/>
  <c r="P630"/>
  <c r="R629"/>
  <c r="Q629"/>
  <c r="P629"/>
  <c r="R628"/>
  <c r="Q628"/>
  <c r="P628"/>
  <c r="R627"/>
  <c r="Q627"/>
  <c r="P627"/>
  <c r="R626"/>
  <c r="Q626"/>
  <c r="P626"/>
  <c r="R625"/>
  <c r="Q625"/>
  <c r="P625"/>
  <c r="R624"/>
  <c r="Q624"/>
  <c r="P624"/>
  <c r="R623"/>
  <c r="Q623"/>
  <c r="P623"/>
  <c r="R622"/>
  <c r="Q622"/>
  <c r="P622"/>
  <c r="R621"/>
  <c r="Q621"/>
  <c r="P621"/>
  <c r="R620"/>
  <c r="Q620"/>
  <c r="P620"/>
  <c r="R619"/>
  <c r="Q619"/>
  <c r="P619"/>
  <c r="R618"/>
  <c r="Q618"/>
  <c r="P618"/>
  <c r="R617"/>
  <c r="Q617"/>
  <c r="P617"/>
  <c r="R616"/>
  <c r="Q616"/>
  <c r="P616"/>
  <c r="R615"/>
  <c r="Q615"/>
  <c r="P615"/>
  <c r="R614"/>
  <c r="Q614"/>
  <c r="P614"/>
  <c r="R613"/>
  <c r="Q613"/>
  <c r="P613"/>
  <c r="R612"/>
  <c r="Q612"/>
  <c r="P612"/>
  <c r="R611"/>
  <c r="Q611"/>
  <c r="P611"/>
  <c r="R610"/>
  <c r="Q610"/>
  <c r="P610"/>
  <c r="R609"/>
  <c r="Q609"/>
  <c r="P609"/>
  <c r="R608"/>
  <c r="Q608"/>
  <c r="P608"/>
  <c r="R607"/>
  <c r="Q607"/>
  <c r="P607"/>
  <c r="R606"/>
  <c r="Q606"/>
  <c r="P606"/>
  <c r="R605"/>
  <c r="Q605"/>
  <c r="P605"/>
  <c r="R604"/>
  <c r="Q604"/>
  <c r="P604"/>
  <c r="R603"/>
  <c r="Q603"/>
  <c r="P603"/>
  <c r="R602"/>
  <c r="Q602"/>
  <c r="P602"/>
  <c r="R601"/>
  <c r="Q601"/>
  <c r="P601"/>
  <c r="R600"/>
  <c r="Q600"/>
  <c r="P600"/>
  <c r="R599"/>
  <c r="Q599"/>
  <c r="P599"/>
  <c r="R598"/>
  <c r="Q598"/>
  <c r="P598"/>
  <c r="R597"/>
  <c r="Q597"/>
  <c r="P597"/>
  <c r="R596"/>
  <c r="Q596"/>
  <c r="P596"/>
  <c r="R595"/>
  <c r="Q595"/>
  <c r="P595"/>
  <c r="R594"/>
  <c r="Q594"/>
  <c r="P594"/>
  <c r="R593"/>
  <c r="Q593"/>
  <c r="P593"/>
  <c r="R592"/>
  <c r="Q592"/>
  <c r="P592"/>
  <c r="R591"/>
  <c r="Q591"/>
  <c r="P591"/>
  <c r="R590"/>
  <c r="Q590"/>
  <c r="P590"/>
  <c r="R589"/>
  <c r="Q589"/>
  <c r="P589"/>
  <c r="R588"/>
  <c r="Q588"/>
  <c r="P588"/>
  <c r="R587"/>
  <c r="Q587"/>
  <c r="P587"/>
  <c r="R586"/>
  <c r="Q586"/>
  <c r="P586"/>
  <c r="R585"/>
  <c r="Q585"/>
  <c r="P585"/>
  <c r="R584"/>
  <c r="Q584"/>
  <c r="P584"/>
  <c r="R583"/>
  <c r="Q583"/>
  <c r="P583"/>
  <c r="R582"/>
  <c r="Q582"/>
  <c r="P582"/>
  <c r="R581"/>
  <c r="Q581"/>
  <c r="P581"/>
  <c r="R580"/>
  <c r="Q580"/>
  <c r="P580"/>
  <c r="R579"/>
  <c r="Q579"/>
  <c r="P579"/>
  <c r="R578"/>
  <c r="Q578"/>
  <c r="P578"/>
  <c r="R577"/>
  <c r="Q577"/>
  <c r="P577"/>
  <c r="R576"/>
  <c r="Q576"/>
  <c r="P576"/>
  <c r="R575"/>
  <c r="Q575"/>
  <c r="P575"/>
  <c r="R574"/>
  <c r="Q574"/>
  <c r="P574"/>
  <c r="R573"/>
  <c r="Q573"/>
  <c r="P573"/>
  <c r="R572"/>
  <c r="Q572"/>
  <c r="P572"/>
  <c r="R571"/>
  <c r="Q571"/>
  <c r="P571"/>
  <c r="R570"/>
  <c r="Q570"/>
  <c r="P570"/>
  <c r="R569"/>
  <c r="Q569"/>
  <c r="P569"/>
  <c r="R568"/>
  <c r="Q568"/>
  <c r="P568"/>
  <c r="R567"/>
  <c r="Q567"/>
  <c r="P567"/>
  <c r="R566"/>
  <c r="Q566"/>
  <c r="P566"/>
  <c r="R565"/>
  <c r="Q565"/>
  <c r="P565"/>
  <c r="R564"/>
  <c r="Q564"/>
  <c r="P564"/>
  <c r="R563"/>
  <c r="Q563"/>
  <c r="P563"/>
  <c r="R562"/>
  <c r="Q562"/>
  <c r="P562"/>
  <c r="R561"/>
  <c r="Q561"/>
  <c r="P561"/>
  <c r="R560"/>
  <c r="Q560"/>
  <c r="P560"/>
  <c r="R559"/>
  <c r="Q559"/>
  <c r="P559"/>
  <c r="R558"/>
  <c r="Q558"/>
  <c r="P558"/>
  <c r="R557"/>
  <c r="Q557"/>
  <c r="P557"/>
  <c r="R556"/>
  <c r="Q556"/>
  <c r="P556"/>
  <c r="R555"/>
  <c r="Q555"/>
  <c r="P555"/>
  <c r="R554"/>
  <c r="Q554"/>
  <c r="P554"/>
  <c r="R553"/>
  <c r="Q553"/>
  <c r="P553"/>
  <c r="R552"/>
  <c r="Q552"/>
  <c r="P552"/>
  <c r="R551"/>
  <c r="Q551"/>
  <c r="P551"/>
  <c r="R550"/>
  <c r="Q550"/>
  <c r="P550"/>
  <c r="R549"/>
  <c r="Q549"/>
  <c r="P549"/>
  <c r="R548"/>
  <c r="Q548"/>
  <c r="P548"/>
  <c r="R547"/>
  <c r="Q547"/>
  <c r="P547"/>
  <c r="R546"/>
  <c r="Q546"/>
  <c r="P546"/>
  <c r="R545"/>
  <c r="Q545"/>
  <c r="P545"/>
  <c r="R544"/>
  <c r="Q544"/>
  <c r="P544"/>
  <c r="R543"/>
  <c r="Q543"/>
  <c r="P543"/>
  <c r="R542"/>
  <c r="Q542"/>
  <c r="P542"/>
  <c r="R541"/>
  <c r="Q541"/>
  <c r="P541"/>
  <c r="R540"/>
  <c r="Q540"/>
  <c r="P540"/>
  <c r="R539"/>
  <c r="Q539"/>
  <c r="P539"/>
  <c r="R538"/>
  <c r="Q538"/>
  <c r="P538"/>
  <c r="R537"/>
  <c r="Q537"/>
  <c r="P537"/>
  <c r="R536"/>
  <c r="Q536"/>
  <c r="P536"/>
  <c r="R535"/>
  <c r="Q535"/>
  <c r="P535"/>
  <c r="R534"/>
  <c r="Q534"/>
  <c r="P534"/>
  <c r="R533"/>
  <c r="Q533"/>
  <c r="P533"/>
  <c r="R532"/>
  <c r="Q532"/>
  <c r="P532"/>
  <c r="R531"/>
  <c r="Q531"/>
  <c r="P531"/>
  <c r="R530"/>
  <c r="Q530"/>
  <c r="P530"/>
  <c r="R529"/>
  <c r="Q529"/>
  <c r="P529"/>
  <c r="R528"/>
  <c r="Q528"/>
  <c r="P528"/>
  <c r="R527"/>
  <c r="Q527"/>
  <c r="P527"/>
  <c r="R526"/>
  <c r="Q526"/>
  <c r="P526"/>
  <c r="R525"/>
  <c r="Q525"/>
  <c r="P525"/>
  <c r="R524"/>
  <c r="Q524"/>
  <c r="P524"/>
  <c r="R523"/>
  <c r="Q523"/>
  <c r="P523"/>
  <c r="R522"/>
  <c r="Q522"/>
  <c r="P522"/>
  <c r="R521"/>
  <c r="Q521"/>
  <c r="P521"/>
  <c r="R520"/>
  <c r="Q520"/>
  <c r="P520"/>
  <c r="R519"/>
  <c r="Q519"/>
  <c r="P519"/>
  <c r="R518"/>
  <c r="Q518"/>
  <c r="P518"/>
  <c r="R517"/>
  <c r="Q517"/>
  <c r="P517"/>
  <c r="R516"/>
  <c r="Q516"/>
  <c r="P516"/>
  <c r="R515"/>
  <c r="Q515"/>
  <c r="P515"/>
  <c r="R514"/>
  <c r="Q514"/>
  <c r="P514"/>
  <c r="R513"/>
  <c r="Q513"/>
  <c r="P513"/>
  <c r="R512"/>
  <c r="Q512"/>
  <c r="P512"/>
  <c r="R511"/>
  <c r="Q511"/>
  <c r="P511"/>
  <c r="R510"/>
  <c r="Q510"/>
  <c r="P510"/>
  <c r="R509"/>
  <c r="Q509"/>
  <c r="P509"/>
  <c r="R508"/>
  <c r="Q508"/>
  <c r="P508"/>
  <c r="R507"/>
  <c r="Q507"/>
  <c r="P507"/>
  <c r="R506"/>
  <c r="Q506"/>
  <c r="P506"/>
  <c r="R505"/>
  <c r="Q505"/>
  <c r="P505"/>
  <c r="R504"/>
  <c r="Q504"/>
  <c r="P504"/>
  <c r="R503"/>
  <c r="Q503"/>
  <c r="P503"/>
  <c r="R502"/>
  <c r="Q502"/>
  <c r="P502"/>
  <c r="R501"/>
  <c r="Q501"/>
  <c r="P501"/>
  <c r="R500"/>
  <c r="Q500"/>
  <c r="P500"/>
  <c r="R499"/>
  <c r="Q499"/>
  <c r="P499"/>
  <c r="R498"/>
  <c r="Q498"/>
  <c r="P498"/>
  <c r="R497"/>
  <c r="Q497"/>
  <c r="P497"/>
  <c r="R496"/>
  <c r="Q496"/>
  <c r="P496"/>
  <c r="R495"/>
  <c r="Q495"/>
  <c r="P495"/>
  <c r="R494"/>
  <c r="Q494"/>
  <c r="P494"/>
  <c r="R493"/>
  <c r="Q493"/>
  <c r="P493"/>
  <c r="R492"/>
  <c r="Q492"/>
  <c r="P492"/>
  <c r="R491"/>
  <c r="Q491"/>
  <c r="P491"/>
  <c r="R490"/>
  <c r="Q490"/>
  <c r="P490"/>
  <c r="R489"/>
  <c r="Q489"/>
  <c r="P489"/>
  <c r="R488"/>
  <c r="Q488"/>
  <c r="P488"/>
  <c r="R487"/>
  <c r="Q487"/>
  <c r="P487"/>
  <c r="R486"/>
  <c r="Q486"/>
  <c r="P486"/>
  <c r="R485"/>
  <c r="Q485"/>
  <c r="P485"/>
  <c r="R484"/>
  <c r="Q484"/>
  <c r="P484"/>
  <c r="R483"/>
  <c r="Q483"/>
  <c r="P483"/>
  <c r="R482"/>
  <c r="Q482"/>
  <c r="P482"/>
  <c r="R481"/>
  <c r="Q481"/>
  <c r="P481"/>
  <c r="R480"/>
  <c r="Q480"/>
  <c r="P480"/>
  <c r="R479"/>
  <c r="Q479"/>
  <c r="P479"/>
  <c r="R478"/>
  <c r="Q478"/>
  <c r="P478"/>
  <c r="R477"/>
  <c r="Q477"/>
  <c r="P477"/>
  <c r="R476"/>
  <c r="Q476"/>
  <c r="P476"/>
  <c r="R475"/>
  <c r="Q475"/>
  <c r="P475"/>
  <c r="R474"/>
  <c r="Q474"/>
  <c r="P474"/>
  <c r="R473"/>
  <c r="Q473"/>
  <c r="P473"/>
  <c r="R472"/>
  <c r="Q472"/>
  <c r="P472"/>
  <c r="R471"/>
  <c r="Q471"/>
  <c r="P471"/>
  <c r="R470"/>
  <c r="Q470"/>
  <c r="P470"/>
  <c r="R469"/>
  <c r="Q469"/>
  <c r="P469"/>
  <c r="R468"/>
  <c r="Q468"/>
  <c r="P468"/>
  <c r="R467"/>
  <c r="Q467"/>
  <c r="P467"/>
  <c r="R466"/>
  <c r="Q466"/>
  <c r="P466"/>
  <c r="R465"/>
  <c r="Q465"/>
  <c r="P465"/>
  <c r="R464"/>
  <c r="Q464"/>
  <c r="P464"/>
  <c r="R463"/>
  <c r="Q463"/>
  <c r="P463"/>
  <c r="R462"/>
  <c r="Q462"/>
  <c r="P462"/>
  <c r="R461"/>
  <c r="Q461"/>
  <c r="P461"/>
  <c r="R460"/>
  <c r="Q460"/>
  <c r="P460"/>
  <c r="R459"/>
  <c r="Q459"/>
  <c r="P459"/>
  <c r="R458"/>
  <c r="Q458"/>
  <c r="P458"/>
  <c r="R457"/>
  <c r="Q457"/>
  <c r="P457"/>
  <c r="R456"/>
  <c r="Q456"/>
  <c r="P456"/>
  <c r="R455"/>
  <c r="Q455"/>
  <c r="P455"/>
  <c r="R454"/>
  <c r="Q454"/>
  <c r="P454"/>
  <c r="R453"/>
  <c r="Q453"/>
  <c r="P453"/>
  <c r="R452"/>
  <c r="Q452"/>
  <c r="P452"/>
  <c r="R451"/>
  <c r="Q451"/>
  <c r="P451"/>
  <c r="R450"/>
  <c r="Q450"/>
  <c r="P450"/>
  <c r="R449"/>
  <c r="Q449"/>
  <c r="P449"/>
  <c r="R448"/>
  <c r="Q448"/>
  <c r="P448"/>
  <c r="R447"/>
  <c r="Q447"/>
  <c r="P447"/>
  <c r="R446"/>
  <c r="Q446"/>
  <c r="P446"/>
  <c r="R445"/>
  <c r="Q445"/>
  <c r="P445"/>
  <c r="R444"/>
  <c r="Q444"/>
  <c r="P444"/>
  <c r="R443"/>
  <c r="Q443"/>
  <c r="P443"/>
  <c r="R442"/>
  <c r="Q442"/>
  <c r="P442"/>
  <c r="R441"/>
  <c r="Q441"/>
  <c r="P441"/>
  <c r="R440"/>
  <c r="Q440"/>
  <c r="P440"/>
  <c r="R439"/>
  <c r="Q439"/>
  <c r="P439"/>
  <c r="R438"/>
  <c r="Q438"/>
  <c r="P438"/>
  <c r="R437"/>
  <c r="Q437"/>
  <c r="P437"/>
  <c r="R436"/>
  <c r="Q436"/>
  <c r="P436"/>
  <c r="R435"/>
  <c r="Q435"/>
  <c r="P435"/>
  <c r="R434"/>
  <c r="Q434"/>
  <c r="P434"/>
  <c r="R433"/>
  <c r="Q433"/>
  <c r="P433"/>
  <c r="R432"/>
  <c r="Q432"/>
  <c r="P432"/>
  <c r="R431"/>
  <c r="Q431"/>
  <c r="P431"/>
  <c r="R430"/>
  <c r="Q430"/>
  <c r="P430"/>
  <c r="R429"/>
  <c r="Q429"/>
  <c r="P429"/>
  <c r="R428"/>
  <c r="Q428"/>
  <c r="P428"/>
  <c r="R427"/>
  <c r="Q427"/>
  <c r="P427"/>
  <c r="R426"/>
  <c r="Q426"/>
  <c r="P426"/>
  <c r="R425"/>
  <c r="Q425"/>
  <c r="P425"/>
  <c r="R424"/>
  <c r="Q424"/>
  <c r="P424"/>
  <c r="R423"/>
  <c r="Q423"/>
  <c r="P423"/>
  <c r="R422"/>
  <c r="Q422"/>
  <c r="P422"/>
  <c r="R421"/>
  <c r="Q421"/>
  <c r="P421"/>
  <c r="R420"/>
  <c r="Q420"/>
  <c r="P420"/>
  <c r="R419"/>
  <c r="Q419"/>
  <c r="P419"/>
  <c r="R418"/>
  <c r="Q418"/>
  <c r="P418"/>
  <c r="R417"/>
  <c r="Q417"/>
  <c r="P417"/>
  <c r="R416"/>
  <c r="Q416"/>
  <c r="P416"/>
  <c r="R415"/>
  <c r="Q415"/>
  <c r="P415"/>
  <c r="R414"/>
  <c r="Q414"/>
  <c r="P414"/>
  <c r="R413"/>
  <c r="Q413"/>
  <c r="P413"/>
  <c r="R412"/>
  <c r="Q412"/>
  <c r="P412"/>
  <c r="R411"/>
  <c r="Q411"/>
  <c r="P411"/>
  <c r="R410"/>
  <c r="Q410"/>
  <c r="P410"/>
  <c r="R409"/>
  <c r="Q409"/>
  <c r="P409"/>
  <c r="R408"/>
  <c r="Q408"/>
  <c r="P408"/>
  <c r="R407"/>
  <c r="Q407"/>
  <c r="P407"/>
  <c r="R406"/>
  <c r="Q406"/>
  <c r="P406"/>
  <c r="R405"/>
  <c r="Q405"/>
  <c r="P405"/>
  <c r="R404"/>
  <c r="Q404"/>
  <c r="P404"/>
  <c r="R403"/>
  <c r="Q403"/>
  <c r="P403"/>
  <c r="R402"/>
  <c r="Q402"/>
  <c r="P402"/>
  <c r="R401"/>
  <c r="Q401"/>
  <c r="P401"/>
  <c r="R400"/>
  <c r="Q400"/>
  <c r="P400"/>
  <c r="R399"/>
  <c r="Q399"/>
  <c r="P399"/>
  <c r="R398"/>
  <c r="Q398"/>
  <c r="P398"/>
  <c r="R397"/>
  <c r="Q397"/>
  <c r="P397"/>
  <c r="R396"/>
  <c r="Q396"/>
  <c r="P396"/>
  <c r="R395"/>
  <c r="Q395"/>
  <c r="P395"/>
  <c r="R394"/>
  <c r="Q394"/>
  <c r="P394"/>
  <c r="R393"/>
  <c r="Q393"/>
  <c r="P393"/>
  <c r="R392"/>
  <c r="Q392"/>
  <c r="P392"/>
  <c r="R391"/>
  <c r="Q391"/>
  <c r="P391"/>
  <c r="R390"/>
  <c r="Q390"/>
  <c r="P390"/>
  <c r="R389"/>
  <c r="Q389"/>
  <c r="P389"/>
  <c r="R388"/>
  <c r="Q388"/>
  <c r="P388"/>
  <c r="R387"/>
  <c r="Q387"/>
  <c r="P387"/>
  <c r="R386"/>
  <c r="Q386"/>
  <c r="P386"/>
  <c r="R385"/>
  <c r="Q385"/>
  <c r="P385"/>
  <c r="R384"/>
  <c r="Q384"/>
  <c r="P384"/>
  <c r="R383"/>
  <c r="Q383"/>
  <c r="P383"/>
  <c r="R382"/>
  <c r="Q382"/>
  <c r="P382"/>
  <c r="R381"/>
  <c r="Q381"/>
  <c r="P381"/>
  <c r="R380"/>
  <c r="Q380"/>
  <c r="P380"/>
  <c r="R379"/>
  <c r="Q379"/>
  <c r="P379"/>
  <c r="R378"/>
  <c r="Q378"/>
  <c r="P378"/>
  <c r="R377"/>
  <c r="Q377"/>
  <c r="P377"/>
  <c r="R376"/>
  <c r="Q376"/>
  <c r="P376"/>
  <c r="R375"/>
  <c r="Q375"/>
  <c r="P375"/>
  <c r="R374"/>
  <c r="Q374"/>
  <c r="P374"/>
  <c r="R373"/>
  <c r="Q373"/>
  <c r="P373"/>
  <c r="R372"/>
  <c r="Q372"/>
  <c r="P372"/>
  <c r="R371"/>
  <c r="Q371"/>
  <c r="P371"/>
  <c r="R370"/>
  <c r="Q370"/>
  <c r="P370"/>
  <c r="R369"/>
  <c r="Q369"/>
  <c r="P369"/>
  <c r="R368"/>
  <c r="Q368"/>
  <c r="P368"/>
  <c r="R367"/>
  <c r="Q367"/>
  <c r="P367"/>
  <c r="R366"/>
  <c r="Q366"/>
  <c r="P366"/>
  <c r="R365"/>
  <c r="Q365"/>
  <c r="P365"/>
  <c r="R364"/>
  <c r="Q364"/>
  <c r="P364"/>
  <c r="R363"/>
  <c r="Q363"/>
  <c r="P363"/>
  <c r="R362"/>
  <c r="Q362"/>
  <c r="P362"/>
  <c r="R361"/>
  <c r="Q361"/>
  <c r="P361"/>
  <c r="R360"/>
  <c r="Q360"/>
  <c r="P360"/>
  <c r="R359"/>
  <c r="Q359"/>
  <c r="P359"/>
  <c r="R358"/>
  <c r="Q358"/>
  <c r="P358"/>
  <c r="R357"/>
  <c r="Q357"/>
  <c r="P357"/>
  <c r="R356"/>
  <c r="Q356"/>
  <c r="P356"/>
  <c r="R355"/>
  <c r="Q355"/>
  <c r="P355"/>
  <c r="R354"/>
  <c r="Q354"/>
  <c r="P354"/>
  <c r="R353"/>
  <c r="Q353"/>
  <c r="P353"/>
  <c r="R352"/>
  <c r="Q352"/>
  <c r="P352"/>
  <c r="R351"/>
  <c r="Q351"/>
  <c r="P351"/>
  <c r="R350"/>
  <c r="Q350"/>
  <c r="P350"/>
  <c r="R349"/>
  <c r="Q349"/>
  <c r="P349"/>
  <c r="R348"/>
  <c r="Q348"/>
  <c r="P348"/>
  <c r="R347"/>
  <c r="Q347"/>
  <c r="P347"/>
  <c r="R346"/>
  <c r="Q346"/>
  <c r="P346"/>
  <c r="R345"/>
  <c r="Q345"/>
  <c r="P345"/>
  <c r="R344"/>
  <c r="Q344"/>
  <c r="P344"/>
  <c r="R343"/>
  <c r="Q343"/>
  <c r="P343"/>
  <c r="R342"/>
  <c r="Q342"/>
  <c r="P342"/>
  <c r="R341"/>
  <c r="Q341"/>
  <c r="P341"/>
  <c r="R340"/>
  <c r="Q340"/>
  <c r="P340"/>
  <c r="R339"/>
  <c r="Q339"/>
  <c r="P339"/>
  <c r="R338"/>
  <c r="Q338"/>
  <c r="P338"/>
  <c r="R337"/>
  <c r="Q337"/>
  <c r="P337"/>
  <c r="R336"/>
  <c r="Q336"/>
  <c r="P336"/>
  <c r="R335"/>
  <c r="Q335"/>
  <c r="P335"/>
  <c r="R334"/>
  <c r="Q334"/>
  <c r="P334"/>
  <c r="R333"/>
  <c r="Q333"/>
  <c r="P333"/>
  <c r="R332"/>
  <c r="Q332"/>
  <c r="P332"/>
  <c r="R331"/>
  <c r="Q331"/>
  <c r="P331"/>
  <c r="R330"/>
  <c r="Q330"/>
  <c r="P330"/>
  <c r="R329"/>
  <c r="Q329"/>
  <c r="P329"/>
  <c r="R328"/>
  <c r="Q328"/>
  <c r="P328"/>
  <c r="R327"/>
  <c r="Q327"/>
  <c r="P327"/>
  <c r="R326"/>
  <c r="Q326"/>
  <c r="P326"/>
  <c r="R325"/>
  <c r="Q325"/>
  <c r="P325"/>
  <c r="R324"/>
  <c r="Q324"/>
  <c r="P324"/>
  <c r="R323"/>
  <c r="Q323"/>
  <c r="P323"/>
  <c r="R322"/>
  <c r="Q322"/>
  <c r="P322"/>
  <c r="R321"/>
  <c r="Q321"/>
  <c r="P321"/>
  <c r="R320"/>
  <c r="Q320"/>
  <c r="P320"/>
  <c r="R319"/>
  <c r="Q319"/>
  <c r="P319"/>
  <c r="R318"/>
  <c r="Q318"/>
  <c r="P318"/>
  <c r="R317"/>
  <c r="Q317"/>
  <c r="P317"/>
  <c r="R316"/>
  <c r="Q316"/>
  <c r="P316"/>
  <c r="R315"/>
  <c r="Q315"/>
  <c r="P315"/>
  <c r="R314"/>
  <c r="Q314"/>
  <c r="P314"/>
  <c r="R313"/>
  <c r="Q313"/>
  <c r="P313"/>
  <c r="R312"/>
  <c r="Q312"/>
  <c r="P312"/>
  <c r="R311"/>
  <c r="Q311"/>
  <c r="P311"/>
  <c r="R310"/>
  <c r="Q310"/>
  <c r="P310"/>
  <c r="R309"/>
  <c r="Q309"/>
  <c r="P309"/>
  <c r="R308"/>
  <c r="Q308"/>
  <c r="P308"/>
  <c r="R307"/>
  <c r="Q307"/>
  <c r="P307"/>
  <c r="R306"/>
  <c r="Q306"/>
  <c r="P306"/>
  <c r="R305"/>
  <c r="Q305"/>
  <c r="P305"/>
  <c r="R304"/>
  <c r="Q304"/>
  <c r="P304"/>
  <c r="R303"/>
  <c r="Q303"/>
  <c r="P303"/>
  <c r="R302"/>
  <c r="Q302"/>
  <c r="P302"/>
  <c r="R301"/>
  <c r="Q301"/>
  <c r="P301"/>
  <c r="R300"/>
  <c r="Q300"/>
  <c r="P300"/>
  <c r="R299"/>
  <c r="Q299"/>
  <c r="P299"/>
  <c r="R298"/>
  <c r="Q298"/>
  <c r="P298"/>
  <c r="R297"/>
  <c r="Q297"/>
  <c r="P297"/>
  <c r="R296"/>
  <c r="Q296"/>
  <c r="P296"/>
  <c r="R295"/>
  <c r="Q295"/>
  <c r="P295"/>
  <c r="R294"/>
  <c r="Q294"/>
  <c r="P294"/>
  <c r="R293"/>
  <c r="Q293"/>
  <c r="P293"/>
  <c r="R292"/>
  <c r="Q292"/>
  <c r="P292"/>
  <c r="R291"/>
  <c r="Q291"/>
  <c r="P291"/>
  <c r="R290"/>
  <c r="Q290"/>
  <c r="P290"/>
  <c r="R289"/>
  <c r="Q289"/>
  <c r="P289"/>
  <c r="R288"/>
  <c r="Q288"/>
  <c r="P288"/>
  <c r="R287"/>
  <c r="Q287"/>
  <c r="P287"/>
  <c r="R286"/>
  <c r="Q286"/>
  <c r="P286"/>
  <c r="R285"/>
  <c r="Q285"/>
  <c r="P285"/>
  <c r="R284"/>
  <c r="Q284"/>
  <c r="P284"/>
  <c r="R283"/>
  <c r="Q283"/>
  <c r="P283"/>
  <c r="R282"/>
  <c r="Q282"/>
  <c r="P282"/>
  <c r="R281"/>
  <c r="Q281"/>
  <c r="P281"/>
  <c r="R280"/>
  <c r="Q280"/>
  <c r="P280"/>
  <c r="R279"/>
  <c r="Q279"/>
  <c r="P279"/>
  <c r="R278"/>
  <c r="Q278"/>
  <c r="P278"/>
  <c r="R277"/>
  <c r="Q277"/>
  <c r="P277"/>
  <c r="R276"/>
  <c r="Q276"/>
  <c r="P276"/>
  <c r="R275"/>
  <c r="Q275"/>
  <c r="P275"/>
  <c r="R274"/>
  <c r="Q274"/>
  <c r="P274"/>
  <c r="R273"/>
  <c r="Q273"/>
  <c r="P273"/>
  <c r="R272"/>
  <c r="Q272"/>
  <c r="P272"/>
  <c r="R271"/>
  <c r="Q271"/>
  <c r="P271"/>
  <c r="R270"/>
  <c r="Q270"/>
  <c r="P270"/>
  <c r="R269"/>
  <c r="Q269"/>
  <c r="P269"/>
  <c r="R268"/>
  <c r="Q268"/>
  <c r="P268"/>
  <c r="R267"/>
  <c r="Q267"/>
  <c r="P267"/>
  <c r="R266"/>
  <c r="Q266"/>
  <c r="P266"/>
  <c r="R265"/>
  <c r="Q265"/>
  <c r="P265"/>
  <c r="R264"/>
  <c r="Q264"/>
  <c r="P264"/>
  <c r="R263"/>
  <c r="Q263"/>
  <c r="P263"/>
  <c r="R262"/>
  <c r="Q262"/>
  <c r="P262"/>
  <c r="R261"/>
  <c r="Q261"/>
  <c r="P261"/>
  <c r="R260"/>
  <c r="Q260"/>
  <c r="P260"/>
  <c r="R259"/>
  <c r="Q259"/>
  <c r="P259"/>
  <c r="R258"/>
  <c r="Q258"/>
  <c r="P258"/>
  <c r="R257"/>
  <c r="Q257"/>
  <c r="P257"/>
  <c r="R256"/>
  <c r="Q256"/>
  <c r="P256"/>
  <c r="R255"/>
  <c r="Q255"/>
  <c r="P255"/>
  <c r="R254"/>
  <c r="Q254"/>
  <c r="P254"/>
  <c r="R253"/>
  <c r="Q253"/>
  <c r="P253"/>
  <c r="R252"/>
  <c r="Q252"/>
  <c r="P252"/>
  <c r="R251"/>
  <c r="Q251"/>
  <c r="P251"/>
  <c r="R250"/>
  <c r="Q250"/>
  <c r="P250"/>
  <c r="R249"/>
  <c r="Q249"/>
  <c r="P249"/>
  <c r="R248"/>
  <c r="Q248"/>
  <c r="P248"/>
  <c r="R247"/>
  <c r="Q247"/>
  <c r="P247"/>
  <c r="R246"/>
  <c r="Q246"/>
  <c r="P246"/>
  <c r="R245"/>
  <c r="Q245"/>
  <c r="P245"/>
  <c r="R244"/>
  <c r="Q244"/>
  <c r="P244"/>
  <c r="R243"/>
  <c r="Q243"/>
  <c r="P243"/>
  <c r="R242"/>
  <c r="Q242"/>
  <c r="P242"/>
  <c r="R241"/>
  <c r="Q241"/>
  <c r="P241"/>
  <c r="R240"/>
  <c r="Q240"/>
  <c r="P240"/>
  <c r="R239"/>
  <c r="Q239"/>
  <c r="P239"/>
  <c r="R238"/>
  <c r="Q238"/>
  <c r="P238"/>
  <c r="R237"/>
  <c r="Q237"/>
  <c r="P237"/>
  <c r="R236"/>
  <c r="Q236"/>
  <c r="P236"/>
  <c r="R235"/>
  <c r="Q235"/>
  <c r="P235"/>
  <c r="R234"/>
  <c r="Q234"/>
  <c r="P234"/>
  <c r="R233"/>
  <c r="Q233"/>
  <c r="P233"/>
  <c r="R232"/>
  <c r="Q232"/>
  <c r="P232"/>
  <c r="R231"/>
  <c r="Q231"/>
  <c r="P231"/>
  <c r="R230"/>
  <c r="Q230"/>
  <c r="P230"/>
  <c r="R229"/>
  <c r="Q229"/>
  <c r="P229"/>
  <c r="R228"/>
  <c r="Q228"/>
  <c r="P228"/>
  <c r="R227"/>
  <c r="Q227"/>
  <c r="P227"/>
  <c r="R226"/>
  <c r="Q226"/>
  <c r="P226"/>
  <c r="R225"/>
  <c r="Q225"/>
  <c r="P225"/>
  <c r="R224"/>
  <c r="Q224"/>
  <c r="P224"/>
  <c r="R223"/>
  <c r="Q223"/>
  <c r="P223"/>
  <c r="R222"/>
  <c r="Q222"/>
  <c r="P222"/>
  <c r="R221"/>
  <c r="Q221"/>
  <c r="P221"/>
  <c r="R220"/>
  <c r="Q220"/>
  <c r="P220"/>
  <c r="R219"/>
  <c r="Q219"/>
  <c r="P219"/>
  <c r="R218"/>
  <c r="Q218"/>
  <c r="P218"/>
  <c r="R217"/>
  <c r="Q217"/>
  <c r="P217"/>
  <c r="R216"/>
  <c r="Q216"/>
  <c r="P216"/>
  <c r="R215"/>
  <c r="Q215"/>
  <c r="P215"/>
  <c r="R214"/>
  <c r="Q214"/>
  <c r="P214"/>
  <c r="R213"/>
  <c r="Q213"/>
  <c r="P213"/>
  <c r="R212"/>
  <c r="Q212"/>
  <c r="P212"/>
  <c r="R211"/>
  <c r="Q211"/>
  <c r="P211"/>
  <c r="R210"/>
  <c r="Q210"/>
  <c r="P210"/>
  <c r="R209"/>
  <c r="Q209"/>
  <c r="P209"/>
  <c r="R208"/>
  <c r="Q208"/>
  <c r="P208"/>
  <c r="R207"/>
  <c r="Q207"/>
  <c r="P207"/>
  <c r="R206"/>
  <c r="Q206"/>
  <c r="P206"/>
  <c r="R205"/>
  <c r="Q205"/>
  <c r="P205"/>
  <c r="R204"/>
  <c r="Q204"/>
  <c r="P204"/>
  <c r="R203"/>
  <c r="Q203"/>
  <c r="P203"/>
  <c r="R202"/>
  <c r="Q202"/>
  <c r="P202"/>
  <c r="R201"/>
  <c r="Q201"/>
  <c r="P201"/>
  <c r="R200"/>
  <c r="Q200"/>
  <c r="P200"/>
  <c r="R199"/>
  <c r="Q199"/>
  <c r="P199"/>
  <c r="R198"/>
  <c r="Q198"/>
  <c r="P198"/>
  <c r="R197"/>
  <c r="Q197"/>
  <c r="P197"/>
  <c r="R196"/>
  <c r="Q196"/>
  <c r="P196"/>
  <c r="R195"/>
  <c r="Q195"/>
  <c r="P195"/>
  <c r="R194"/>
  <c r="Q194"/>
  <c r="P194"/>
  <c r="R193"/>
  <c r="Q193"/>
  <c r="P193"/>
  <c r="R192"/>
  <c r="Q192"/>
  <c r="P192"/>
  <c r="R191"/>
  <c r="Q191"/>
  <c r="P191"/>
  <c r="R190"/>
  <c r="Q190"/>
  <c r="P190"/>
  <c r="R189"/>
  <c r="Q189"/>
  <c r="P189"/>
  <c r="R188"/>
  <c r="Q188"/>
  <c r="P188"/>
  <c r="R187"/>
  <c r="Q187"/>
  <c r="P187"/>
  <c r="R186"/>
  <c r="Q186"/>
  <c r="P186"/>
  <c r="R185"/>
  <c r="Q185"/>
  <c r="P185"/>
  <c r="R184"/>
  <c r="Q184"/>
  <c r="P184"/>
  <c r="R183"/>
  <c r="Q183"/>
  <c r="P183"/>
  <c r="R182"/>
  <c r="Q182"/>
  <c r="P182"/>
  <c r="R181"/>
  <c r="Q181"/>
  <c r="P181"/>
  <c r="R180"/>
  <c r="Q180"/>
  <c r="P180"/>
  <c r="R179"/>
  <c r="Q179"/>
  <c r="P179"/>
  <c r="R178"/>
  <c r="Q178"/>
  <c r="P178"/>
  <c r="R177"/>
  <c r="Q177"/>
  <c r="P177"/>
  <c r="R176"/>
  <c r="Q176"/>
  <c r="P176"/>
  <c r="R175"/>
  <c r="Q175"/>
  <c r="P175"/>
  <c r="R174"/>
  <c r="Q174"/>
  <c r="P174"/>
  <c r="R173"/>
  <c r="Q173"/>
  <c r="P173"/>
  <c r="R172"/>
  <c r="Q172"/>
  <c r="P172"/>
  <c r="R171"/>
  <c r="Q171"/>
  <c r="P171"/>
  <c r="R170"/>
  <c r="Q170"/>
  <c r="P170"/>
  <c r="R169"/>
  <c r="Q169"/>
  <c r="P169"/>
  <c r="R168"/>
  <c r="Q168"/>
  <c r="P168"/>
  <c r="R167"/>
  <c r="Q167"/>
  <c r="P167"/>
  <c r="R166"/>
  <c r="Q166"/>
  <c r="P166"/>
  <c r="R165"/>
  <c r="Q165"/>
  <c r="P165"/>
  <c r="R164"/>
  <c r="Q164"/>
  <c r="P164"/>
  <c r="R163"/>
  <c r="Q163"/>
  <c r="P163"/>
  <c r="R162"/>
  <c r="Q162"/>
  <c r="P162"/>
  <c r="R161"/>
  <c r="Q161"/>
  <c r="P161"/>
  <c r="R160"/>
  <c r="Q160"/>
  <c r="P160"/>
  <c r="R159"/>
  <c r="Q159"/>
  <c r="P159"/>
  <c r="R158"/>
  <c r="Q158"/>
  <c r="P158"/>
  <c r="R157"/>
  <c r="Q157"/>
  <c r="P157"/>
  <c r="R156"/>
  <c r="Q156"/>
  <c r="P156"/>
  <c r="R155"/>
  <c r="Q155"/>
  <c r="P155"/>
  <c r="R154"/>
  <c r="Q154"/>
  <c r="P154"/>
  <c r="R153"/>
  <c r="Q153"/>
  <c r="P153"/>
  <c r="R152"/>
  <c r="Q152"/>
  <c r="P152"/>
  <c r="R151"/>
  <c r="Q151"/>
  <c r="P151"/>
  <c r="R150"/>
  <c r="Q150"/>
  <c r="P150"/>
  <c r="R149"/>
  <c r="Q149"/>
  <c r="P149"/>
  <c r="R148"/>
  <c r="Q148"/>
  <c r="P148"/>
  <c r="R147"/>
  <c r="Q147"/>
  <c r="P147"/>
  <c r="R146"/>
  <c r="Q146"/>
  <c r="P146"/>
  <c r="R145"/>
  <c r="Q145"/>
  <c r="P145"/>
  <c r="R144"/>
  <c r="Q144"/>
  <c r="P144"/>
  <c r="R143"/>
  <c r="Q143"/>
  <c r="P143"/>
  <c r="R142"/>
  <c r="Q142"/>
  <c r="P142"/>
  <c r="R141"/>
  <c r="Q141"/>
  <c r="P141"/>
  <c r="R140"/>
  <c r="Q140"/>
  <c r="P140"/>
  <c r="R139"/>
  <c r="Q139"/>
  <c r="P139"/>
  <c r="R138"/>
  <c r="Q138"/>
  <c r="P138"/>
  <c r="R137"/>
  <c r="Q137"/>
  <c r="P137"/>
  <c r="R136"/>
  <c r="Q136"/>
  <c r="P136"/>
  <c r="R135"/>
  <c r="Q135"/>
  <c r="P135"/>
  <c r="R134"/>
  <c r="Q134"/>
  <c r="P134"/>
  <c r="R133"/>
  <c r="Q133"/>
  <c r="P133"/>
  <c r="R132"/>
  <c r="Q132"/>
  <c r="P132"/>
  <c r="R131"/>
  <c r="Q131"/>
  <c r="P131"/>
  <c r="R130"/>
  <c r="Q130"/>
  <c r="P130"/>
  <c r="R129"/>
  <c r="Q129"/>
  <c r="P129"/>
  <c r="R128"/>
  <c r="Q128"/>
  <c r="P128"/>
  <c r="R127"/>
  <c r="Q127"/>
  <c r="P127"/>
  <c r="R126"/>
  <c r="Q126"/>
  <c r="P126"/>
  <c r="R125"/>
  <c r="Q125"/>
  <c r="P125"/>
  <c r="R124"/>
  <c r="Q124"/>
  <c r="P124"/>
  <c r="R123"/>
  <c r="Q123"/>
  <c r="P123"/>
  <c r="R122"/>
  <c r="Q122"/>
  <c r="P122"/>
  <c r="R121"/>
  <c r="Q121"/>
  <c r="P121"/>
  <c r="R120"/>
  <c r="Q120"/>
  <c r="P120"/>
  <c r="R119"/>
  <c r="Q119"/>
  <c r="P119"/>
  <c r="R118"/>
  <c r="Q118"/>
  <c r="P118"/>
  <c r="R117"/>
  <c r="Q117"/>
  <c r="P117"/>
  <c r="R116"/>
  <c r="Q116"/>
  <c r="P116"/>
  <c r="R115"/>
  <c r="Q115"/>
  <c r="P115"/>
  <c r="R114"/>
  <c r="Q114"/>
  <c r="P114"/>
  <c r="R113"/>
  <c r="Q113"/>
  <c r="P113"/>
  <c r="R112"/>
  <c r="Q112"/>
  <c r="P112"/>
  <c r="R111"/>
  <c r="Q111"/>
  <c r="P111"/>
  <c r="R110"/>
  <c r="Q110"/>
  <c r="P110"/>
  <c r="R109"/>
  <c r="Q109"/>
  <c r="P109"/>
  <c r="R108"/>
  <c r="Q108"/>
  <c r="P108"/>
  <c r="R107"/>
  <c r="Q107"/>
  <c r="P107"/>
  <c r="R106"/>
  <c r="Q106"/>
  <c r="P106"/>
  <c r="R105"/>
  <c r="Q105"/>
  <c r="P105"/>
  <c r="R104"/>
  <c r="Q104"/>
  <c r="P104"/>
  <c r="R103"/>
  <c r="Q103"/>
  <c r="P103"/>
  <c r="R102"/>
  <c r="Q102"/>
  <c r="P102"/>
  <c r="R101"/>
  <c r="Q101"/>
  <c r="P101"/>
  <c r="R100"/>
  <c r="Q100"/>
  <c r="P100"/>
  <c r="R99"/>
  <c r="Q99"/>
  <c r="P99"/>
  <c r="R98"/>
  <c r="Q98"/>
  <c r="P98"/>
  <c r="R97"/>
  <c r="Q97"/>
  <c r="P97"/>
  <c r="R96"/>
  <c r="Q96"/>
  <c r="P96"/>
  <c r="R95"/>
  <c r="Q95"/>
  <c r="P95"/>
  <c r="R94"/>
  <c r="Q94"/>
  <c r="P94"/>
  <c r="R93"/>
  <c r="Q93"/>
  <c r="P93"/>
  <c r="R92"/>
  <c r="Q92"/>
  <c r="P92"/>
  <c r="R91"/>
  <c r="Q91"/>
  <c r="P91"/>
  <c r="R90"/>
  <c r="Q90"/>
  <c r="P90"/>
  <c r="R89"/>
  <c r="Q89"/>
  <c r="P89"/>
  <c r="R88"/>
  <c r="Q88"/>
  <c r="P88"/>
  <c r="R87"/>
  <c r="Q87"/>
  <c r="P87"/>
  <c r="R86"/>
  <c r="Q86"/>
  <c r="P86"/>
  <c r="R85"/>
  <c r="Q85"/>
  <c r="P85"/>
  <c r="R84"/>
  <c r="Q84"/>
  <c r="P84"/>
  <c r="R83"/>
  <c r="Q83"/>
  <c r="P83"/>
  <c r="R82"/>
  <c r="Q82"/>
  <c r="P82"/>
  <c r="R81"/>
  <c r="Q81"/>
  <c r="P81"/>
  <c r="R80"/>
  <c r="Q80"/>
  <c r="P80"/>
  <c r="R79"/>
  <c r="Q79"/>
  <c r="P79"/>
  <c r="R78"/>
  <c r="Q78"/>
  <c r="P78"/>
  <c r="R77"/>
  <c r="Q77"/>
  <c r="P77"/>
  <c r="R76"/>
  <c r="Q76"/>
  <c r="P76"/>
  <c r="R75"/>
  <c r="Q75"/>
  <c r="P75"/>
  <c r="R74"/>
  <c r="Q74"/>
  <c r="P74"/>
  <c r="R73"/>
  <c r="Q73"/>
  <c r="P73"/>
  <c r="R72"/>
  <c r="Q72"/>
  <c r="P72"/>
  <c r="R71"/>
  <c r="Q71"/>
  <c r="P71"/>
  <c r="R70"/>
  <c r="Q70"/>
  <c r="P70"/>
  <c r="R69"/>
  <c r="Q69"/>
  <c r="P69"/>
  <c r="R68"/>
  <c r="Q68"/>
  <c r="P68"/>
  <c r="R67"/>
  <c r="Q67"/>
  <c r="P67"/>
  <c r="R66"/>
  <c r="Q66"/>
  <c r="P66"/>
  <c r="R65"/>
  <c r="Q65"/>
  <c r="P65"/>
  <c r="R64"/>
  <c r="Q64"/>
  <c r="P64"/>
  <c r="R63"/>
  <c r="Q63"/>
  <c r="P63"/>
  <c r="R62"/>
  <c r="Q62"/>
  <c r="P62"/>
  <c r="R61"/>
  <c r="Q61"/>
  <c r="P61"/>
  <c r="R60"/>
  <c r="Q60"/>
  <c r="P60"/>
  <c r="R59"/>
  <c r="Q59"/>
  <c r="P59"/>
  <c r="R58"/>
  <c r="Q58"/>
  <c r="P58"/>
  <c r="R57"/>
  <c r="Q57"/>
  <c r="P57"/>
  <c r="R56"/>
  <c r="Q56"/>
  <c r="P56"/>
  <c r="R55"/>
  <c r="Q55"/>
  <c r="P55"/>
  <c r="R54"/>
  <c r="Q54"/>
  <c r="P54"/>
  <c r="R53"/>
  <c r="Q53"/>
  <c r="P53"/>
  <c r="R52"/>
  <c r="Q52"/>
  <c r="P52"/>
  <c r="R51"/>
  <c r="Q51"/>
  <c r="P51"/>
  <c r="R50"/>
  <c r="Q50"/>
  <c r="P50"/>
  <c r="R49"/>
  <c r="Q49"/>
  <c r="P49"/>
  <c r="R48"/>
  <c r="Q48"/>
  <c r="P48"/>
  <c r="R47"/>
  <c r="Q47"/>
  <c r="P47"/>
  <c r="R46"/>
  <c r="Q46"/>
  <c r="P46"/>
  <c r="R45"/>
  <c r="Q45"/>
  <c r="P45"/>
  <c r="R44"/>
  <c r="Q44"/>
  <c r="P44"/>
  <c r="R43"/>
  <c r="Q43"/>
  <c r="P43"/>
  <c r="R42"/>
  <c r="Q42"/>
  <c r="P42"/>
  <c r="R41"/>
  <c r="Q41"/>
  <c r="P41"/>
  <c r="R40"/>
  <c r="Q40"/>
  <c r="P40"/>
  <c r="R39"/>
  <c r="Q39"/>
  <c r="P39"/>
  <c r="R38"/>
  <c r="Q38"/>
  <c r="P38"/>
  <c r="R37"/>
  <c r="Q37"/>
  <c r="P37"/>
  <c r="R36"/>
  <c r="Q36"/>
  <c r="P36"/>
  <c r="R35"/>
  <c r="Q35"/>
  <c r="P35"/>
  <c r="R34"/>
  <c r="Q34"/>
  <c r="P34"/>
  <c r="R33"/>
  <c r="Q33"/>
  <c r="P33"/>
  <c r="R32"/>
  <c r="Q32"/>
  <c r="P32"/>
  <c r="R31"/>
  <c r="Q31"/>
  <c r="P31"/>
  <c r="R30"/>
  <c r="Q30"/>
  <c r="P30"/>
  <c r="R29"/>
  <c r="Q29"/>
  <c r="P29"/>
  <c r="R28"/>
  <c r="Q28"/>
  <c r="P28"/>
  <c r="R27"/>
  <c r="Q27"/>
  <c r="P27"/>
  <c r="R26"/>
  <c r="Q26"/>
  <c r="P26"/>
  <c r="R25"/>
  <c r="Q25"/>
  <c r="P25"/>
  <c r="R24"/>
  <c r="Q24"/>
  <c r="P24"/>
  <c r="R23"/>
  <c r="Q23"/>
  <c r="P23"/>
  <c r="R22"/>
  <c r="Q22"/>
  <c r="P22"/>
  <c r="R21"/>
  <c r="Q21"/>
  <c r="P21"/>
  <c r="R20"/>
  <c r="Q20"/>
  <c r="P20"/>
  <c r="R19"/>
  <c r="Q19"/>
  <c r="P19"/>
  <c r="R18"/>
  <c r="Q18"/>
  <c r="P18"/>
  <c r="R17"/>
  <c r="Q17"/>
  <c r="P17"/>
  <c r="R16"/>
  <c r="Q16"/>
  <c r="P16"/>
  <c r="R15"/>
  <c r="Q15"/>
  <c r="P15"/>
  <c r="R14"/>
  <c r="Q14"/>
  <c r="P14"/>
  <c r="R13"/>
  <c r="Q13"/>
  <c r="P13"/>
  <c r="R12"/>
  <c r="Q12"/>
  <c r="P12"/>
  <c r="R11"/>
  <c r="Q11"/>
  <c r="P11"/>
  <c r="R10"/>
  <c r="Q10"/>
  <c r="P10"/>
  <c r="R9"/>
  <c r="Q9"/>
  <c r="P9"/>
  <c r="R8"/>
  <c r="Q8"/>
  <c r="P8"/>
  <c r="R7"/>
  <c r="Q7"/>
  <c r="P7"/>
  <c r="R6"/>
  <c r="Q6"/>
  <c r="P6"/>
  <c r="V5"/>
  <c r="R5"/>
  <c r="Q5"/>
  <c r="P5"/>
  <c r="V4"/>
  <c r="R4"/>
  <c r="Q4"/>
  <c r="X2" s="1"/>
  <c r="P4"/>
  <c r="R3"/>
  <c r="Q3"/>
  <c r="P3"/>
  <c r="V1"/>
  <c r="M636" s="1"/>
  <c r="M12" l="1"/>
  <c r="N12" s="1"/>
  <c r="M27"/>
  <c r="O27" s="1"/>
  <c r="M44"/>
  <c r="N44" s="1"/>
  <c r="M60"/>
  <c r="N60" s="1"/>
  <c r="M76"/>
  <c r="N76" s="1"/>
  <c r="M92"/>
  <c r="N92" s="1"/>
  <c r="M107"/>
  <c r="M123"/>
  <c r="M147"/>
  <c r="S147" s="1"/>
  <c r="M157"/>
  <c r="N157" s="1"/>
  <c r="M177"/>
  <c r="N177" s="1"/>
  <c r="M189"/>
  <c r="M209"/>
  <c r="N209" s="1"/>
  <c r="M221"/>
  <c r="O221" s="1"/>
  <c r="M241"/>
  <c r="N241" s="1"/>
  <c r="M253"/>
  <c r="M275"/>
  <c r="S275" s="1"/>
  <c r="M307"/>
  <c r="M337"/>
  <c r="N337" s="1"/>
  <c r="M349"/>
  <c r="M359"/>
  <c r="N359" s="1"/>
  <c r="M371"/>
  <c r="M383"/>
  <c r="M392"/>
  <c r="M399"/>
  <c r="N399" s="1"/>
  <c r="M408"/>
  <c r="S408" s="1"/>
  <c r="M415"/>
  <c r="M424"/>
  <c r="M431"/>
  <c r="O431" s="1"/>
  <c r="M439"/>
  <c r="N439" s="1"/>
  <c r="M447"/>
  <c r="M456"/>
  <c r="M464"/>
  <c r="O464" s="1"/>
  <c r="M471"/>
  <c r="S471" s="1"/>
  <c r="M480"/>
  <c r="M488"/>
  <c r="M496"/>
  <c r="N496" s="1"/>
  <c r="M504"/>
  <c r="N504" s="1"/>
  <c r="M512"/>
  <c r="M519"/>
  <c r="M528"/>
  <c r="O528" s="1"/>
  <c r="M536"/>
  <c r="S536" s="1"/>
  <c r="M543"/>
  <c r="M552"/>
  <c r="M559"/>
  <c r="O559" s="1"/>
  <c r="M568"/>
  <c r="N568" s="1"/>
  <c r="M575"/>
  <c r="M584"/>
  <c r="M591"/>
  <c r="N591" s="1"/>
  <c r="M599"/>
  <c r="S599" s="1"/>
  <c r="M608"/>
  <c r="M615"/>
  <c r="M623"/>
  <c r="O623" s="1"/>
  <c r="M632"/>
  <c r="N632" s="1"/>
  <c r="M16"/>
  <c r="N16" s="1"/>
  <c r="M31"/>
  <c r="M48"/>
  <c r="N48" s="1"/>
  <c r="M63"/>
  <c r="M79"/>
  <c r="M95"/>
  <c r="M111"/>
  <c r="N111" s="1"/>
  <c r="M127"/>
  <c r="M139"/>
  <c r="M149"/>
  <c r="M169"/>
  <c r="N169" s="1"/>
  <c r="M201"/>
  <c r="N201" s="1"/>
  <c r="M213"/>
  <c r="M235"/>
  <c r="M255"/>
  <c r="N255" s="1"/>
  <c r="M267"/>
  <c r="O267" s="1"/>
  <c r="M277"/>
  <c r="M299"/>
  <c r="M319"/>
  <c r="N319" s="1"/>
  <c r="M341"/>
  <c r="O341" s="1"/>
  <c r="M351"/>
  <c r="M373"/>
  <c r="M20"/>
  <c r="N20" s="1"/>
  <c r="M2"/>
  <c r="N2" s="1"/>
  <c r="M4"/>
  <c r="M7"/>
  <c r="M8"/>
  <c r="N8" s="1"/>
  <c r="M23"/>
  <c r="S23" s="1"/>
  <c r="M24"/>
  <c r="N24" s="1"/>
  <c r="M39"/>
  <c r="M40"/>
  <c r="N40" s="1"/>
  <c r="M55"/>
  <c r="N55" s="1"/>
  <c r="M56"/>
  <c r="N56" s="1"/>
  <c r="M71"/>
  <c r="M72"/>
  <c r="N72" s="1"/>
  <c r="M87"/>
  <c r="S87" s="1"/>
  <c r="M88"/>
  <c r="N88" s="1"/>
  <c r="M103"/>
  <c r="M104"/>
  <c r="N104" s="1"/>
  <c r="M119"/>
  <c r="N119" s="1"/>
  <c r="M120"/>
  <c r="N120" s="1"/>
  <c r="M133"/>
  <c r="M143"/>
  <c r="N143" s="1"/>
  <c r="M153"/>
  <c r="N153" s="1"/>
  <c r="M155"/>
  <c r="M165"/>
  <c r="M175"/>
  <c r="S175" s="1"/>
  <c r="M185"/>
  <c r="N185" s="1"/>
  <c r="M187"/>
  <c r="M197"/>
  <c r="M207"/>
  <c r="N207" s="1"/>
  <c r="M217"/>
  <c r="N217" s="1"/>
  <c r="M219"/>
  <c r="M229"/>
  <c r="M239"/>
  <c r="S239" s="1"/>
  <c r="M249"/>
  <c r="N249" s="1"/>
  <c r="M251"/>
  <c r="M261"/>
  <c r="M271"/>
  <c r="N271" s="1"/>
  <c r="M281"/>
  <c r="N281" s="1"/>
  <c r="M283"/>
  <c r="M293"/>
  <c r="M303"/>
  <c r="N303" s="1"/>
  <c r="M313"/>
  <c r="N313" s="1"/>
  <c r="M315"/>
  <c r="M325"/>
  <c r="M335"/>
  <c r="N335" s="1"/>
  <c r="M345"/>
  <c r="N345" s="1"/>
  <c r="M347"/>
  <c r="M357"/>
  <c r="M367"/>
  <c r="S367" s="1"/>
  <c r="M377"/>
  <c r="N377" s="1"/>
  <c r="M379"/>
  <c r="M11"/>
  <c r="M28"/>
  <c r="N28" s="1"/>
  <c r="M43"/>
  <c r="S43" s="1"/>
  <c r="M59"/>
  <c r="M75"/>
  <c r="M91"/>
  <c r="O91" s="1"/>
  <c r="M108"/>
  <c r="N108" s="1"/>
  <c r="M124"/>
  <c r="N124" s="1"/>
  <c r="M135"/>
  <c r="M145"/>
  <c r="N145" s="1"/>
  <c r="M167"/>
  <c r="S167" s="1"/>
  <c r="M179"/>
  <c r="M199"/>
  <c r="M211"/>
  <c r="S211" s="1"/>
  <c r="M231"/>
  <c r="S231" s="1"/>
  <c r="M243"/>
  <c r="M263"/>
  <c r="M273"/>
  <c r="N273" s="1"/>
  <c r="M285"/>
  <c r="O285" s="1"/>
  <c r="M295"/>
  <c r="M305"/>
  <c r="N305" s="1"/>
  <c r="M317"/>
  <c r="O317" s="1"/>
  <c r="M327"/>
  <c r="N327" s="1"/>
  <c r="M339"/>
  <c r="M369"/>
  <c r="N369" s="1"/>
  <c r="M381"/>
  <c r="N381" s="1"/>
  <c r="M384"/>
  <c r="S384" s="1"/>
  <c r="M391"/>
  <c r="M400"/>
  <c r="M407"/>
  <c r="N407" s="1"/>
  <c r="M416"/>
  <c r="N416" s="1"/>
  <c r="M423"/>
  <c r="M432"/>
  <c r="M440"/>
  <c r="N440" s="1"/>
  <c r="M448"/>
  <c r="S448" s="1"/>
  <c r="M455"/>
  <c r="M463"/>
  <c r="M472"/>
  <c r="S472" s="1"/>
  <c r="M479"/>
  <c r="S479" s="1"/>
  <c r="M487"/>
  <c r="M495"/>
  <c r="M503"/>
  <c r="N503" s="1"/>
  <c r="M511"/>
  <c r="O511" s="1"/>
  <c r="M520"/>
  <c r="M527"/>
  <c r="M535"/>
  <c r="N535" s="1"/>
  <c r="M544"/>
  <c r="N544" s="1"/>
  <c r="M551"/>
  <c r="M560"/>
  <c r="M567"/>
  <c r="N567" s="1"/>
  <c r="M576"/>
  <c r="S576" s="1"/>
  <c r="M583"/>
  <c r="M592"/>
  <c r="M600"/>
  <c r="S600" s="1"/>
  <c r="M607"/>
  <c r="S607" s="1"/>
  <c r="M616"/>
  <c r="M624"/>
  <c r="M631"/>
  <c r="N631" s="1"/>
  <c r="M15"/>
  <c r="S15" s="1"/>
  <c r="M32"/>
  <c r="N32" s="1"/>
  <c r="M47"/>
  <c r="M64"/>
  <c r="N64" s="1"/>
  <c r="M80"/>
  <c r="N80" s="1"/>
  <c r="M96"/>
  <c r="N96" s="1"/>
  <c r="M112"/>
  <c r="N112" s="1"/>
  <c r="M137"/>
  <c r="N137" s="1"/>
  <c r="M159"/>
  <c r="O159" s="1"/>
  <c r="M171"/>
  <c r="M181"/>
  <c r="M191"/>
  <c r="N191" s="1"/>
  <c r="M203"/>
  <c r="O203" s="1"/>
  <c r="M223"/>
  <c r="M233"/>
  <c r="N233" s="1"/>
  <c r="M245"/>
  <c r="O245" s="1"/>
  <c r="M265"/>
  <c r="N265" s="1"/>
  <c r="M287"/>
  <c r="M297"/>
  <c r="N297" s="1"/>
  <c r="M309"/>
  <c r="O309" s="1"/>
  <c r="M329"/>
  <c r="N329" s="1"/>
  <c r="M331"/>
  <c r="M361"/>
  <c r="N361" s="1"/>
  <c r="M363"/>
  <c r="O363" s="1"/>
  <c r="M19"/>
  <c r="S19" s="1"/>
  <c r="M35"/>
  <c r="M36"/>
  <c r="N36" s="1"/>
  <c r="M51"/>
  <c r="N51" s="1"/>
  <c r="M52"/>
  <c r="N52" s="1"/>
  <c r="M67"/>
  <c r="M68"/>
  <c r="N68" s="1"/>
  <c r="M83"/>
  <c r="N83" s="1"/>
  <c r="M84"/>
  <c r="N84" s="1"/>
  <c r="M99"/>
  <c r="M100"/>
  <c r="N100" s="1"/>
  <c r="M115"/>
  <c r="N115" s="1"/>
  <c r="M116"/>
  <c r="N116" s="1"/>
  <c r="M129"/>
  <c r="N129" s="1"/>
  <c r="M131"/>
  <c r="M141"/>
  <c r="N141" s="1"/>
  <c r="M151"/>
  <c r="S151" s="1"/>
  <c r="M161"/>
  <c r="N161" s="1"/>
  <c r="M163"/>
  <c r="M173"/>
  <c r="O173" s="1"/>
  <c r="M183"/>
  <c r="M193"/>
  <c r="N193" s="1"/>
  <c r="M195"/>
  <c r="M205"/>
  <c r="S205" s="1"/>
  <c r="M215"/>
  <c r="S215" s="1"/>
  <c r="M225"/>
  <c r="N225" s="1"/>
  <c r="M227"/>
  <c r="M237"/>
  <c r="S237" s="1"/>
  <c r="M247"/>
  <c r="M257"/>
  <c r="N257" s="1"/>
  <c r="M259"/>
  <c r="M269"/>
  <c r="S269" s="1"/>
  <c r="M279"/>
  <c r="S279" s="1"/>
  <c r="M289"/>
  <c r="N289" s="1"/>
  <c r="M291"/>
  <c r="M301"/>
  <c r="S301" s="1"/>
  <c r="M311"/>
  <c r="M321"/>
  <c r="N321" s="1"/>
  <c r="M323"/>
  <c r="M333"/>
  <c r="S333" s="1"/>
  <c r="M343"/>
  <c r="S343" s="1"/>
  <c r="M353"/>
  <c r="N353" s="1"/>
  <c r="M355"/>
  <c r="M365"/>
  <c r="S365" s="1"/>
  <c r="M375"/>
  <c r="M387"/>
  <c r="M388"/>
  <c r="M395"/>
  <c r="O395" s="1"/>
  <c r="M396"/>
  <c r="N396" s="1"/>
  <c r="M403"/>
  <c r="M404"/>
  <c r="M411"/>
  <c r="S411" s="1"/>
  <c r="M412"/>
  <c r="S412" s="1"/>
  <c r="M419"/>
  <c r="M420"/>
  <c r="M427"/>
  <c r="N427" s="1"/>
  <c r="M428"/>
  <c r="O428" s="1"/>
  <c r="M435"/>
  <c r="M436"/>
  <c r="M443"/>
  <c r="S443" s="1"/>
  <c r="M444"/>
  <c r="N444" s="1"/>
  <c r="M451"/>
  <c r="M452"/>
  <c r="M459"/>
  <c r="O459" s="1"/>
  <c r="M460"/>
  <c r="N460" s="1"/>
  <c r="M467"/>
  <c r="M468"/>
  <c r="M475"/>
  <c r="O475" s="1"/>
  <c r="M476"/>
  <c r="S476" s="1"/>
  <c r="M483"/>
  <c r="M484"/>
  <c r="M491"/>
  <c r="N491" s="1"/>
  <c r="M492"/>
  <c r="O492" s="1"/>
  <c r="M499"/>
  <c r="M500"/>
  <c r="M507"/>
  <c r="S507" s="1"/>
  <c r="M508"/>
  <c r="N508" s="1"/>
  <c r="M515"/>
  <c r="M516"/>
  <c r="M523"/>
  <c r="O523" s="1"/>
  <c r="M524"/>
  <c r="N524" s="1"/>
  <c r="M531"/>
  <c r="M532"/>
  <c r="M539"/>
  <c r="S539" s="1"/>
  <c r="M540"/>
  <c r="S540" s="1"/>
  <c r="M547"/>
  <c r="M548"/>
  <c r="M555"/>
  <c r="N555" s="1"/>
  <c r="M556"/>
  <c r="O556" s="1"/>
  <c r="M563"/>
  <c r="M564"/>
  <c r="M571"/>
  <c r="S571" s="1"/>
  <c r="M572"/>
  <c r="N572" s="1"/>
  <c r="M579"/>
  <c r="M580"/>
  <c r="M587"/>
  <c r="O587" s="1"/>
  <c r="M588"/>
  <c r="N588" s="1"/>
  <c r="M595"/>
  <c r="M596"/>
  <c r="M603"/>
  <c r="O603" s="1"/>
  <c r="M604"/>
  <c r="S604" s="1"/>
  <c r="M611"/>
  <c r="M612"/>
  <c r="M619"/>
  <c r="N619" s="1"/>
  <c r="M620"/>
  <c r="O620" s="1"/>
  <c r="M627"/>
  <c r="M628"/>
  <c r="M635"/>
  <c r="S635" s="1"/>
  <c r="AE512" i="19"/>
  <c r="AE516"/>
  <c r="AE520"/>
  <c r="AE524"/>
  <c r="AE528"/>
  <c r="AE532"/>
  <c r="AE536"/>
  <c r="AE540"/>
  <c r="AE544"/>
  <c r="AE548"/>
  <c r="AE552"/>
  <c r="AE556"/>
  <c r="AE560"/>
  <c r="AE564"/>
  <c r="AE568"/>
  <c r="AE572"/>
  <c r="AE576"/>
  <c r="AE580"/>
  <c r="AE584"/>
  <c r="AE588"/>
  <c r="AE592"/>
  <c r="AE596"/>
  <c r="AE600"/>
  <c r="AE604"/>
  <c r="AE608"/>
  <c r="AE612"/>
  <c r="AE616"/>
  <c r="AE620"/>
  <c r="AE624"/>
  <c r="AE628"/>
  <c r="AE632"/>
  <c r="AE636"/>
  <c r="AE640"/>
  <c r="AE644"/>
  <c r="AE648"/>
  <c r="AE652"/>
  <c r="AE656"/>
  <c r="AE660"/>
  <c r="AE664"/>
  <c r="AE515"/>
  <c r="AE521"/>
  <c r="AE526"/>
  <c r="AE531"/>
  <c r="AE537"/>
  <c r="AE542"/>
  <c r="AE547"/>
  <c r="AE553"/>
  <c r="AE558"/>
  <c r="AE563"/>
  <c r="AE569"/>
  <c r="AE574"/>
  <c r="AE579"/>
  <c r="AE585"/>
  <c r="AE590"/>
  <c r="AE595"/>
  <c r="AE601"/>
  <c r="AE606"/>
  <c r="AE611"/>
  <c r="AE617"/>
  <c r="AE622"/>
  <c r="AE627"/>
  <c r="AE633"/>
  <c r="AE638"/>
  <c r="AE643"/>
  <c r="AE649"/>
  <c r="AE654"/>
  <c r="AE659"/>
  <c r="AE665"/>
  <c r="AE514"/>
  <c r="AE519"/>
  <c r="AH519" s="1"/>
  <c r="AI519" s="1"/>
  <c r="AE525"/>
  <c r="AE530"/>
  <c r="AE535"/>
  <c r="AE541"/>
  <c r="AE546"/>
  <c r="AE551"/>
  <c r="AE557"/>
  <c r="AE562"/>
  <c r="AE567"/>
  <c r="AE573"/>
  <c r="AE578"/>
  <c r="AE583"/>
  <c r="AE589"/>
  <c r="AE594"/>
  <c r="AE599"/>
  <c r="AE605"/>
  <c r="AE610"/>
  <c r="AE615"/>
  <c r="AE621"/>
  <c r="AE626"/>
  <c r="AE631"/>
  <c r="AE637"/>
  <c r="AE642"/>
  <c r="AE647"/>
  <c r="AE653"/>
  <c r="AE658"/>
  <c r="AE663"/>
  <c r="W512"/>
  <c r="W516"/>
  <c r="W520"/>
  <c r="Z520" s="1"/>
  <c r="AA520" s="1"/>
  <c r="W524"/>
  <c r="W528"/>
  <c r="W532"/>
  <c r="W536"/>
  <c r="Z536" s="1"/>
  <c r="AA536" s="1"/>
  <c r="W540"/>
  <c r="Z540" s="1"/>
  <c r="AA540" s="1"/>
  <c r="W544"/>
  <c r="W548"/>
  <c r="W552"/>
  <c r="W556"/>
  <c r="Z556" s="1"/>
  <c r="AA556" s="1"/>
  <c r="W560"/>
  <c r="W564"/>
  <c r="W568"/>
  <c r="Z568" s="1"/>
  <c r="AA568" s="1"/>
  <c r="W572"/>
  <c r="W576"/>
  <c r="W580"/>
  <c r="W584"/>
  <c r="Z584" s="1"/>
  <c r="AA584" s="1"/>
  <c r="W588"/>
  <c r="Z588" s="1"/>
  <c r="AA588" s="1"/>
  <c r="W592"/>
  <c r="W596"/>
  <c r="W600"/>
  <c r="W604"/>
  <c r="W608"/>
  <c r="W612"/>
  <c r="Z612" s="1"/>
  <c r="AA612" s="1"/>
  <c r="W616"/>
  <c r="W620"/>
  <c r="W624"/>
  <c r="W628"/>
  <c r="Z628" s="1"/>
  <c r="AA628" s="1"/>
  <c r="W632"/>
  <c r="Z632" s="1"/>
  <c r="AA632" s="1"/>
  <c r="W636"/>
  <c r="W640"/>
  <c r="W644"/>
  <c r="Z644" s="1"/>
  <c r="AA644" s="1"/>
  <c r="W648"/>
  <c r="Z648" s="1"/>
  <c r="AA648" s="1"/>
  <c r="W514"/>
  <c r="W519"/>
  <c r="W525"/>
  <c r="W530"/>
  <c r="W535"/>
  <c r="W541"/>
  <c r="W546"/>
  <c r="W551"/>
  <c r="Z551" s="1"/>
  <c r="AA551" s="1"/>
  <c r="W557"/>
  <c r="W562"/>
  <c r="W567"/>
  <c r="W573"/>
  <c r="W578"/>
  <c r="W583"/>
  <c r="W589"/>
  <c r="W594"/>
  <c r="W599"/>
  <c r="Z599" s="1"/>
  <c r="AA599" s="1"/>
  <c r="W605"/>
  <c r="W610"/>
  <c r="W615"/>
  <c r="Z615" s="1"/>
  <c r="AA615" s="1"/>
  <c r="W621"/>
  <c r="W626"/>
  <c r="W631"/>
  <c r="W637"/>
  <c r="W642"/>
  <c r="W647"/>
  <c r="W652"/>
  <c r="W656"/>
  <c r="W660"/>
  <c r="W664"/>
  <c r="W511"/>
  <c r="W513"/>
  <c r="Z513" s="1"/>
  <c r="AA513" s="1"/>
  <c r="W518"/>
  <c r="W523"/>
  <c r="W529"/>
  <c r="W534"/>
  <c r="W539"/>
  <c r="Z539" s="1"/>
  <c r="AA539" s="1"/>
  <c r="W545"/>
  <c r="W550"/>
  <c r="W555"/>
  <c r="Z555" s="1"/>
  <c r="AA555" s="1"/>
  <c r="W561"/>
  <c r="W566"/>
  <c r="W571"/>
  <c r="W577"/>
  <c r="W582"/>
  <c r="W587"/>
  <c r="W593"/>
  <c r="W598"/>
  <c r="W603"/>
  <c r="Z603" s="1"/>
  <c r="AA603" s="1"/>
  <c r="W609"/>
  <c r="W614"/>
  <c r="W619"/>
  <c r="W625"/>
  <c r="W630"/>
  <c r="W635"/>
  <c r="W641"/>
  <c r="W646"/>
  <c r="Z646" s="1"/>
  <c r="AA646" s="1"/>
  <c r="W651"/>
  <c r="W655"/>
  <c r="W659"/>
  <c r="W663"/>
  <c r="Z663" s="1"/>
  <c r="AA663" s="1"/>
  <c r="W667"/>
  <c r="X514"/>
  <c r="X518"/>
  <c r="X522"/>
  <c r="X526"/>
  <c r="X530"/>
  <c r="X534"/>
  <c r="X538"/>
  <c r="X542"/>
  <c r="X546"/>
  <c r="X550"/>
  <c r="X554"/>
  <c r="X558"/>
  <c r="X562"/>
  <c r="X566"/>
  <c r="X570"/>
  <c r="X574"/>
  <c r="X578"/>
  <c r="X582"/>
  <c r="X586"/>
  <c r="X590"/>
  <c r="X594"/>
  <c r="X598"/>
  <c r="X602"/>
  <c r="X606"/>
  <c r="Z606" s="1"/>
  <c r="AA606" s="1"/>
  <c r="X610"/>
  <c r="X614"/>
  <c r="X618"/>
  <c r="Z618" s="1"/>
  <c r="AA618" s="1"/>
  <c r="X622"/>
  <c r="X626"/>
  <c r="X630"/>
  <c r="X634"/>
  <c r="X638"/>
  <c r="X642"/>
  <c r="X646"/>
  <c r="X650"/>
  <c r="X654"/>
  <c r="X658"/>
  <c r="X662"/>
  <c r="Z662" s="1"/>
  <c r="AA662" s="1"/>
  <c r="X666"/>
  <c r="I7" i="18"/>
  <c r="AF662" i="19"/>
  <c r="AF641"/>
  <c r="AH641" s="1"/>
  <c r="AI641" s="1"/>
  <c r="AF619"/>
  <c r="AF598"/>
  <c r="AF577"/>
  <c r="AF555"/>
  <c r="AF534"/>
  <c r="AF513"/>
  <c r="AD663"/>
  <c r="AD642"/>
  <c r="AD631"/>
  <c r="AD610"/>
  <c r="AD588"/>
  <c r="AD567"/>
  <c r="AD546"/>
  <c r="AD535"/>
  <c r="AD524"/>
  <c r="AD514"/>
  <c r="F7" i="18"/>
  <c r="AE511" i="19"/>
  <c r="X667"/>
  <c r="X661"/>
  <c r="X656"/>
  <c r="X651"/>
  <c r="X645"/>
  <c r="Z645" s="1"/>
  <c r="AA645" s="1"/>
  <c r="X640"/>
  <c r="X635"/>
  <c r="X629"/>
  <c r="X624"/>
  <c r="X619"/>
  <c r="X613"/>
  <c r="X608"/>
  <c r="X603"/>
  <c r="X597"/>
  <c r="Z597" s="1"/>
  <c r="AA597" s="1"/>
  <c r="X592"/>
  <c r="X587"/>
  <c r="X581"/>
  <c r="X576"/>
  <c r="X571"/>
  <c r="X565"/>
  <c r="X560"/>
  <c r="X555"/>
  <c r="X549"/>
  <c r="X544"/>
  <c r="X539"/>
  <c r="X533"/>
  <c r="X528"/>
  <c r="X523"/>
  <c r="X517"/>
  <c r="X512"/>
  <c r="Y664"/>
  <c r="Y658"/>
  <c r="Y653"/>
  <c r="Y648"/>
  <c r="Y642"/>
  <c r="Y637"/>
  <c r="Y632"/>
  <c r="Y626"/>
  <c r="Z626" s="1"/>
  <c r="AA626" s="1"/>
  <c r="Y621"/>
  <c r="Y616"/>
  <c r="Y610"/>
  <c r="Z610" s="1"/>
  <c r="AA610" s="1"/>
  <c r="Y605"/>
  <c r="Y600"/>
  <c r="Y594"/>
  <c r="Y589"/>
  <c r="Y584"/>
  <c r="Y576"/>
  <c r="Y568"/>
  <c r="Y560"/>
  <c r="Y552"/>
  <c r="Y544"/>
  <c r="Y536"/>
  <c r="Y528"/>
  <c r="Y520"/>
  <c r="W661"/>
  <c r="W653"/>
  <c r="W643"/>
  <c r="W633"/>
  <c r="W622"/>
  <c r="W611"/>
  <c r="W601"/>
  <c r="W590"/>
  <c r="W579"/>
  <c r="W569"/>
  <c r="W558"/>
  <c r="W547"/>
  <c r="W537"/>
  <c r="W526"/>
  <c r="W515"/>
  <c r="Z515" s="1"/>
  <c r="AA515" s="1"/>
  <c r="AE661"/>
  <c r="AE650"/>
  <c r="AE639"/>
  <c r="AE629"/>
  <c r="AE618"/>
  <c r="AE607"/>
  <c r="AE597"/>
  <c r="AE586"/>
  <c r="AE575"/>
  <c r="AE565"/>
  <c r="AE554"/>
  <c r="AE543"/>
  <c r="AE533"/>
  <c r="AE522"/>
  <c r="AF667"/>
  <c r="AF657"/>
  <c r="AF646"/>
  <c r="AF635"/>
  <c r="AF625"/>
  <c r="AF614"/>
  <c r="AF603"/>
  <c r="AF593"/>
  <c r="AF582"/>
  <c r="AF571"/>
  <c r="AF561"/>
  <c r="AF550"/>
  <c r="AF539"/>
  <c r="AF529"/>
  <c r="AC663"/>
  <c r="AC653"/>
  <c r="AC642"/>
  <c r="AC631"/>
  <c r="AC621"/>
  <c r="AC610"/>
  <c r="AC599"/>
  <c r="AC589"/>
  <c r="AC578"/>
  <c r="AC567"/>
  <c r="AC557"/>
  <c r="AC546"/>
  <c r="AC535"/>
  <c r="AC525"/>
  <c r="AD658"/>
  <c r="AD647"/>
  <c r="AD636"/>
  <c r="AD626"/>
  <c r="AD615"/>
  <c r="AD604"/>
  <c r="AD594"/>
  <c r="AD583"/>
  <c r="AH583" s="1"/>
  <c r="AI583" s="1"/>
  <c r="AD572"/>
  <c r="AD562"/>
  <c r="AD551"/>
  <c r="AD540"/>
  <c r="AD530"/>
  <c r="AH581"/>
  <c r="AI581" s="1"/>
  <c r="C7" i="18"/>
  <c r="AD513" i="19"/>
  <c r="AD517"/>
  <c r="AD521"/>
  <c r="AD525"/>
  <c r="AD529"/>
  <c r="AD533"/>
  <c r="AD537"/>
  <c r="AD541"/>
  <c r="AD545"/>
  <c r="AD549"/>
  <c r="AD553"/>
  <c r="AD557"/>
  <c r="AD561"/>
  <c r="AD565"/>
  <c r="AD569"/>
  <c r="AD573"/>
  <c r="AD577"/>
  <c r="AD581"/>
  <c r="AD585"/>
  <c r="AD589"/>
  <c r="AD593"/>
  <c r="AD597"/>
  <c r="AD601"/>
  <c r="AH601" s="1"/>
  <c r="AI601" s="1"/>
  <c r="AD605"/>
  <c r="AD609"/>
  <c r="AD613"/>
  <c r="AD617"/>
  <c r="AD621"/>
  <c r="AD625"/>
  <c r="AD629"/>
  <c r="AD633"/>
  <c r="AD637"/>
  <c r="AD641"/>
  <c r="AD645"/>
  <c r="AD649"/>
  <c r="AD653"/>
  <c r="AD657"/>
  <c r="AD661"/>
  <c r="AD665"/>
  <c r="AD511"/>
  <c r="AD512"/>
  <c r="AD518"/>
  <c r="AD523"/>
  <c r="AD528"/>
  <c r="AD534"/>
  <c r="AD539"/>
  <c r="AD544"/>
  <c r="AD550"/>
  <c r="AD555"/>
  <c r="AD560"/>
  <c r="AD566"/>
  <c r="AD571"/>
  <c r="AD576"/>
  <c r="AD582"/>
  <c r="AD587"/>
  <c r="AD592"/>
  <c r="AD598"/>
  <c r="AD603"/>
  <c r="AD608"/>
  <c r="AD614"/>
  <c r="AD619"/>
  <c r="AD624"/>
  <c r="AD630"/>
  <c r="AD635"/>
  <c r="AD640"/>
  <c r="AD646"/>
  <c r="AD651"/>
  <c r="AD656"/>
  <c r="AD662"/>
  <c r="AD667"/>
  <c r="AD516"/>
  <c r="AD522"/>
  <c r="AD527"/>
  <c r="AD532"/>
  <c r="AD538"/>
  <c r="AD543"/>
  <c r="AD548"/>
  <c r="AD554"/>
  <c r="AD559"/>
  <c r="AD564"/>
  <c r="AD570"/>
  <c r="AD575"/>
  <c r="AD580"/>
  <c r="AD586"/>
  <c r="AD591"/>
  <c r="AD596"/>
  <c r="AD602"/>
  <c r="AD607"/>
  <c r="AD612"/>
  <c r="AD618"/>
  <c r="AD623"/>
  <c r="AD628"/>
  <c r="AD634"/>
  <c r="AD639"/>
  <c r="AD644"/>
  <c r="AD650"/>
  <c r="AD655"/>
  <c r="AD660"/>
  <c r="AD666"/>
  <c r="G7" i="18"/>
  <c r="AF512" i="19"/>
  <c r="AF516"/>
  <c r="AF520"/>
  <c r="AF524"/>
  <c r="AF528"/>
  <c r="AF532"/>
  <c r="AF536"/>
  <c r="AF540"/>
  <c r="AF544"/>
  <c r="AF548"/>
  <c r="AF552"/>
  <c r="AF556"/>
  <c r="AF560"/>
  <c r="AF564"/>
  <c r="AF568"/>
  <c r="AF572"/>
  <c r="AF576"/>
  <c r="AF580"/>
  <c r="AF584"/>
  <c r="AF588"/>
  <c r="AF592"/>
  <c r="AF596"/>
  <c r="AF600"/>
  <c r="AF604"/>
  <c r="AF608"/>
  <c r="AF612"/>
  <c r="AF616"/>
  <c r="AF620"/>
  <c r="AF624"/>
  <c r="AF628"/>
  <c r="AF632"/>
  <c r="AF636"/>
  <c r="AF640"/>
  <c r="AF644"/>
  <c r="AF648"/>
  <c r="AF652"/>
  <c r="AF656"/>
  <c r="AF660"/>
  <c r="AF664"/>
  <c r="AF517"/>
  <c r="AF522"/>
  <c r="AF527"/>
  <c r="AF533"/>
  <c r="AF538"/>
  <c r="AF543"/>
  <c r="AF549"/>
  <c r="AF554"/>
  <c r="AF559"/>
  <c r="AF565"/>
  <c r="AF570"/>
  <c r="AF575"/>
  <c r="AF581"/>
  <c r="AF586"/>
  <c r="AF591"/>
  <c r="AF597"/>
  <c r="AF602"/>
  <c r="AF607"/>
  <c r="AF613"/>
  <c r="AF618"/>
  <c r="AF623"/>
  <c r="AF629"/>
  <c r="AF634"/>
  <c r="AF639"/>
  <c r="AF645"/>
  <c r="AF650"/>
  <c r="AF655"/>
  <c r="AF661"/>
  <c r="AF666"/>
  <c r="AF511"/>
  <c r="AF515"/>
  <c r="AF521"/>
  <c r="AF526"/>
  <c r="AF531"/>
  <c r="AF537"/>
  <c r="AF542"/>
  <c r="AF547"/>
  <c r="AF553"/>
  <c r="AF558"/>
  <c r="AF563"/>
  <c r="AF569"/>
  <c r="AF574"/>
  <c r="AF579"/>
  <c r="AF585"/>
  <c r="AF590"/>
  <c r="AF595"/>
  <c r="AF601"/>
  <c r="AF606"/>
  <c r="AF611"/>
  <c r="AF617"/>
  <c r="AF622"/>
  <c r="AF627"/>
  <c r="AF633"/>
  <c r="AF638"/>
  <c r="AF643"/>
  <c r="AF649"/>
  <c r="AF654"/>
  <c r="AF659"/>
  <c r="AF665"/>
  <c r="AC512"/>
  <c r="AC516"/>
  <c r="AC520"/>
  <c r="AC524"/>
  <c r="AC528"/>
  <c r="AC532"/>
  <c r="AC536"/>
  <c r="AC540"/>
  <c r="AC544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2"/>
  <c r="AC636"/>
  <c r="AC640"/>
  <c r="AC644"/>
  <c r="AC648"/>
  <c r="AC652"/>
  <c r="AC656"/>
  <c r="AC660"/>
  <c r="AC664"/>
  <c r="AC513"/>
  <c r="AC518"/>
  <c r="AC523"/>
  <c r="AC529"/>
  <c r="AC534"/>
  <c r="AC539"/>
  <c r="AC545"/>
  <c r="AC550"/>
  <c r="AC555"/>
  <c r="AC561"/>
  <c r="AC566"/>
  <c r="AC571"/>
  <c r="AC577"/>
  <c r="AC582"/>
  <c r="AC587"/>
  <c r="AC593"/>
  <c r="AC598"/>
  <c r="AC603"/>
  <c r="AC609"/>
  <c r="AC614"/>
  <c r="AC619"/>
  <c r="AC625"/>
  <c r="AC630"/>
  <c r="AC635"/>
  <c r="AC641"/>
  <c r="AC646"/>
  <c r="AC651"/>
  <c r="AC657"/>
  <c r="AC662"/>
  <c r="AC667"/>
  <c r="AC517"/>
  <c r="AH517" s="1"/>
  <c r="AI517" s="1"/>
  <c r="AC522"/>
  <c r="AC527"/>
  <c r="AC533"/>
  <c r="AC538"/>
  <c r="AC543"/>
  <c r="AC549"/>
  <c r="AH549" s="1"/>
  <c r="AI549" s="1"/>
  <c r="AC554"/>
  <c r="AC559"/>
  <c r="AC565"/>
  <c r="AH565" s="1"/>
  <c r="AI565" s="1"/>
  <c r="AC570"/>
  <c r="AC575"/>
  <c r="AC581"/>
  <c r="AC586"/>
  <c r="AC591"/>
  <c r="AC597"/>
  <c r="AC602"/>
  <c r="AC607"/>
  <c r="AC613"/>
  <c r="AH613" s="1"/>
  <c r="AI613" s="1"/>
  <c r="AC618"/>
  <c r="AC623"/>
  <c r="AC629"/>
  <c r="AC634"/>
  <c r="AC639"/>
  <c r="AC645"/>
  <c r="AH645" s="1"/>
  <c r="AI645" s="1"/>
  <c r="AC650"/>
  <c r="AC655"/>
  <c r="AC661"/>
  <c r="AC666"/>
  <c r="Y515"/>
  <c r="Y519"/>
  <c r="Y523"/>
  <c r="Z523" s="1"/>
  <c r="AA523" s="1"/>
  <c r="Y527"/>
  <c r="Y531"/>
  <c r="Y535"/>
  <c r="Y539"/>
  <c r="Y543"/>
  <c r="Y547"/>
  <c r="Y551"/>
  <c r="Y555"/>
  <c r="Y559"/>
  <c r="Y563"/>
  <c r="Y567"/>
  <c r="Y571"/>
  <c r="Y575"/>
  <c r="Z575" s="1"/>
  <c r="AA575" s="1"/>
  <c r="Y579"/>
  <c r="Y583"/>
  <c r="Y587"/>
  <c r="Z587" s="1"/>
  <c r="AA587" s="1"/>
  <c r="Y591"/>
  <c r="Z591" s="1"/>
  <c r="AA591" s="1"/>
  <c r="Y595"/>
  <c r="Y599"/>
  <c r="Y603"/>
  <c r="Y607"/>
  <c r="Z607" s="1"/>
  <c r="AA607" s="1"/>
  <c r="Y611"/>
  <c r="Z611" s="1"/>
  <c r="AA611" s="1"/>
  <c r="Y615"/>
  <c r="Y619"/>
  <c r="Y623"/>
  <c r="Z623" s="1"/>
  <c r="AA623" s="1"/>
  <c r="Y627"/>
  <c r="Z627" s="1"/>
  <c r="AA627" s="1"/>
  <c r="Y631"/>
  <c r="Y635"/>
  <c r="Y639"/>
  <c r="Z639" s="1"/>
  <c r="AA639" s="1"/>
  <c r="Y643"/>
  <c r="Y647"/>
  <c r="Y651"/>
  <c r="Y655"/>
  <c r="Z655" s="1"/>
  <c r="AA655" s="1"/>
  <c r="Y659"/>
  <c r="Y663"/>
  <c r="Y667"/>
  <c r="Y514"/>
  <c r="Y518"/>
  <c r="Y522"/>
  <c r="Y526"/>
  <c r="Y530"/>
  <c r="Y534"/>
  <c r="Y538"/>
  <c r="Y542"/>
  <c r="Y546"/>
  <c r="Y550"/>
  <c r="Y554"/>
  <c r="Y558"/>
  <c r="Y562"/>
  <c r="Y566"/>
  <c r="Y570"/>
  <c r="Y574"/>
  <c r="Y578"/>
  <c r="Y582"/>
  <c r="AH597"/>
  <c r="AI597" s="1"/>
  <c r="AF651"/>
  <c r="AF630"/>
  <c r="AF609"/>
  <c r="AF587"/>
  <c r="AF566"/>
  <c r="AF545"/>
  <c r="AF523"/>
  <c r="AD652"/>
  <c r="AD620"/>
  <c r="AD599"/>
  <c r="AD578"/>
  <c r="AD556"/>
  <c r="Y511"/>
  <c r="Y662"/>
  <c r="Y657"/>
  <c r="Y652"/>
  <c r="Y646"/>
  <c r="Y641"/>
  <c r="Y636"/>
  <c r="Y630"/>
  <c r="Y625"/>
  <c r="Y620"/>
  <c r="Y614"/>
  <c r="Y609"/>
  <c r="Y604"/>
  <c r="Z604" s="1"/>
  <c r="AA604" s="1"/>
  <c r="Y598"/>
  <c r="Y593"/>
  <c r="Y588"/>
  <c r="Y581"/>
  <c r="Y573"/>
  <c r="Y565"/>
  <c r="Y557"/>
  <c r="Y549"/>
  <c r="Y541"/>
  <c r="Y533"/>
  <c r="Y525"/>
  <c r="Y517"/>
  <c r="W543"/>
  <c r="W533"/>
  <c r="W522"/>
  <c r="AE667"/>
  <c r="AE657"/>
  <c r="AE646"/>
  <c r="AE635"/>
  <c r="AE625"/>
  <c r="AE614"/>
  <c r="AE603"/>
  <c r="AE593"/>
  <c r="AE582"/>
  <c r="AE571"/>
  <c r="AE561"/>
  <c r="AE550"/>
  <c r="AE539"/>
  <c r="AE529"/>
  <c r="AE518"/>
  <c r="AF663"/>
  <c r="AF653"/>
  <c r="AF642"/>
  <c r="AF631"/>
  <c r="AF621"/>
  <c r="AF610"/>
  <c r="AF599"/>
  <c r="AF589"/>
  <c r="AF578"/>
  <c r="AF567"/>
  <c r="AF557"/>
  <c r="AF546"/>
  <c r="AF535"/>
  <c r="AF525"/>
  <c r="AF514"/>
  <c r="AC659"/>
  <c r="AC649"/>
  <c r="AH649" s="1"/>
  <c r="AI649" s="1"/>
  <c r="AC638"/>
  <c r="AC627"/>
  <c r="AC617"/>
  <c r="AC606"/>
  <c r="AC595"/>
  <c r="AC585"/>
  <c r="AC574"/>
  <c r="AC563"/>
  <c r="AC553"/>
  <c r="AC542"/>
  <c r="AC531"/>
  <c r="AC521"/>
  <c r="AH521" s="1"/>
  <c r="AI521" s="1"/>
  <c r="AD664"/>
  <c r="AD654"/>
  <c r="AD643"/>
  <c r="AD632"/>
  <c r="AD622"/>
  <c r="AD611"/>
  <c r="AD600"/>
  <c r="AD590"/>
  <c r="AD579"/>
  <c r="AD568"/>
  <c r="AD558"/>
  <c r="AD547"/>
  <c r="AH547" s="1"/>
  <c r="AI547" s="1"/>
  <c r="AD536"/>
  <c r="AD526"/>
  <c r="AD515"/>
  <c r="AH629"/>
  <c r="AI629" s="1"/>
  <c r="AG514"/>
  <c r="AG518"/>
  <c r="AG522"/>
  <c r="AG526"/>
  <c r="AG530"/>
  <c r="AG534"/>
  <c r="AG538"/>
  <c r="AH538" s="1"/>
  <c r="AI538" s="1"/>
  <c r="AG542"/>
  <c r="AG546"/>
  <c r="AG550"/>
  <c r="AG554"/>
  <c r="AG558"/>
  <c r="AG562"/>
  <c r="AG566"/>
  <c r="AG570"/>
  <c r="AG574"/>
  <c r="AG578"/>
  <c r="AG582"/>
  <c r="AG586"/>
  <c r="AG590"/>
  <c r="AG594"/>
  <c r="AG598"/>
  <c r="AG602"/>
  <c r="AH602" s="1"/>
  <c r="AI602" s="1"/>
  <c r="AG606"/>
  <c r="AG610"/>
  <c r="AG614"/>
  <c r="AG618"/>
  <c r="AG622"/>
  <c r="AG626"/>
  <c r="AH626" s="1"/>
  <c r="AI626" s="1"/>
  <c r="AG630"/>
  <c r="AG634"/>
  <c r="AG638"/>
  <c r="AG642"/>
  <c r="AG646"/>
  <c r="AG650"/>
  <c r="AG654"/>
  <c r="AG658"/>
  <c r="AG662"/>
  <c r="AG666"/>
  <c r="AH666" s="1"/>
  <c r="AI666" s="1"/>
  <c r="AH577"/>
  <c r="AI577" s="1"/>
  <c r="AH513"/>
  <c r="AI513" s="1"/>
  <c r="D7" i="18"/>
  <c r="V665" i="19"/>
  <c r="V661"/>
  <c r="V657"/>
  <c r="Z657" s="1"/>
  <c r="AA657" s="1"/>
  <c r="V653"/>
  <c r="Z653" s="1"/>
  <c r="AA653" s="1"/>
  <c r="V649"/>
  <c r="V645"/>
  <c r="V641"/>
  <c r="V637"/>
  <c r="Z637" s="1"/>
  <c r="AA637" s="1"/>
  <c r="V633"/>
  <c r="Z633" s="1"/>
  <c r="AA633" s="1"/>
  <c r="V629"/>
  <c r="V625"/>
  <c r="V621"/>
  <c r="Z621" s="1"/>
  <c r="AA621" s="1"/>
  <c r="V617"/>
  <c r="Z617" s="1"/>
  <c r="AA617" s="1"/>
  <c r="V613"/>
  <c r="V609"/>
  <c r="V605"/>
  <c r="V601"/>
  <c r="V597"/>
  <c r="V593"/>
  <c r="Z593" s="1"/>
  <c r="AA593" s="1"/>
  <c r="V589"/>
  <c r="Z589" s="1"/>
  <c r="AA589" s="1"/>
  <c r="V585"/>
  <c r="Z585" s="1"/>
  <c r="AA585" s="1"/>
  <c r="V581"/>
  <c r="V577"/>
  <c r="V573"/>
  <c r="Z573" s="1"/>
  <c r="AA573" s="1"/>
  <c r="V569"/>
  <c r="V565"/>
  <c r="Z565" s="1"/>
  <c r="AA565" s="1"/>
  <c r="V561"/>
  <c r="V557"/>
  <c r="Z557" s="1"/>
  <c r="AA557" s="1"/>
  <c r="V553"/>
  <c r="V549"/>
  <c r="V545"/>
  <c r="Z545" s="1"/>
  <c r="AA545" s="1"/>
  <c r="V541"/>
  <c r="Z541" s="1"/>
  <c r="AA541" s="1"/>
  <c r="V537"/>
  <c r="V533"/>
  <c r="V529"/>
  <c r="Z529" s="1"/>
  <c r="AA529" s="1"/>
  <c r="V525"/>
  <c r="Z525" s="1"/>
  <c r="AA525" s="1"/>
  <c r="V521"/>
  <c r="Z521" s="1"/>
  <c r="AA521" s="1"/>
  <c r="V517"/>
  <c r="AG664"/>
  <c r="AG659"/>
  <c r="AG653"/>
  <c r="AG648"/>
  <c r="AG643"/>
  <c r="AG637"/>
  <c r="AH637" s="1"/>
  <c r="AI637" s="1"/>
  <c r="AG632"/>
  <c r="AG627"/>
  <c r="AG621"/>
  <c r="AG616"/>
  <c r="AG611"/>
  <c r="AG605"/>
  <c r="AG600"/>
  <c r="AG595"/>
  <c r="AG589"/>
  <c r="AG584"/>
  <c r="AG579"/>
  <c r="AG573"/>
  <c r="AH573" s="1"/>
  <c r="AI573" s="1"/>
  <c r="AG568"/>
  <c r="AG563"/>
  <c r="AG557"/>
  <c r="AG552"/>
  <c r="AG547"/>
  <c r="AG541"/>
  <c r="AG536"/>
  <c r="AG531"/>
  <c r="AG525"/>
  <c r="AG520"/>
  <c r="AG515"/>
  <c r="Z553"/>
  <c r="AA553" s="1"/>
  <c r="Z559"/>
  <c r="AA559" s="1"/>
  <c r="Z563"/>
  <c r="AA563" s="1"/>
  <c r="Z511"/>
  <c r="AA511" s="1"/>
  <c r="Z516"/>
  <c r="AA516" s="1"/>
  <c r="Z519"/>
  <c r="AA519" s="1"/>
  <c r="Z524"/>
  <c r="AA524" s="1"/>
  <c r="Z527"/>
  <c r="AA527" s="1"/>
  <c r="Z531"/>
  <c r="AA531" s="1"/>
  <c r="Z532"/>
  <c r="AA532" s="1"/>
  <c r="Z535"/>
  <c r="AA535" s="1"/>
  <c r="Z543"/>
  <c r="AA543" s="1"/>
  <c r="Z547"/>
  <c r="AA547" s="1"/>
  <c r="Z548"/>
  <c r="AA548" s="1"/>
  <c r="Z552"/>
  <c r="AA552" s="1"/>
  <c r="Z562"/>
  <c r="AA562" s="1"/>
  <c r="Z564"/>
  <c r="AA564" s="1"/>
  <c r="Z567"/>
  <c r="AA567" s="1"/>
  <c r="Z571"/>
  <c r="AA571" s="1"/>
  <c r="Z572"/>
  <c r="AA572" s="1"/>
  <c r="Z579"/>
  <c r="AA579" s="1"/>
  <c r="Z580"/>
  <c r="AA580" s="1"/>
  <c r="Z583"/>
  <c r="AA583" s="1"/>
  <c r="Z586"/>
  <c r="AA586" s="1"/>
  <c r="Z595"/>
  <c r="AA595" s="1"/>
  <c r="Z596"/>
  <c r="AA596" s="1"/>
  <c r="Z601"/>
  <c r="AA601" s="1"/>
  <c r="Z602"/>
  <c r="AA602" s="1"/>
  <c r="Z614"/>
  <c r="AA614" s="1"/>
  <c r="Z619"/>
  <c r="AA619" s="1"/>
  <c r="Z622"/>
  <c r="AA622" s="1"/>
  <c r="Z630"/>
  <c r="AA630" s="1"/>
  <c r="Z631"/>
  <c r="AA631" s="1"/>
  <c r="Z634"/>
  <c r="AA634" s="1"/>
  <c r="Z636"/>
  <c r="AA636" s="1"/>
  <c r="Z638"/>
  <c r="AA638" s="1"/>
  <c r="Z642"/>
  <c r="AA642" s="1"/>
  <c r="Z649"/>
  <c r="AA649" s="1"/>
  <c r="Z650"/>
  <c r="AA650" s="1"/>
  <c r="Z654"/>
  <c r="AA654" s="1"/>
  <c r="Z658"/>
  <c r="AA658" s="1"/>
  <c r="Z660"/>
  <c r="AA660" s="1"/>
  <c r="Z665"/>
  <c r="AA665" s="1"/>
  <c r="Z666"/>
  <c r="AA666" s="1"/>
  <c r="N131" i="5"/>
  <c r="S133"/>
  <c r="O133"/>
  <c r="N139"/>
  <c r="S141"/>
  <c r="O147"/>
  <c r="S149"/>
  <c r="N155"/>
  <c r="O155"/>
  <c r="S157"/>
  <c r="N163"/>
  <c r="S165"/>
  <c r="O165"/>
  <c r="N171"/>
  <c r="S173"/>
  <c r="N179"/>
  <c r="O179"/>
  <c r="S181"/>
  <c r="N187"/>
  <c r="O187"/>
  <c r="S189"/>
  <c r="N195"/>
  <c r="N203"/>
  <c r="S203"/>
  <c r="N211"/>
  <c r="N219"/>
  <c r="S219"/>
  <c r="N227"/>
  <c r="S227"/>
  <c r="N235"/>
  <c r="S235"/>
  <c r="N243"/>
  <c r="S243"/>
  <c r="N251"/>
  <c r="S251"/>
  <c r="N259"/>
  <c r="S259"/>
  <c r="N267"/>
  <c r="S267"/>
  <c r="N275"/>
  <c r="N283"/>
  <c r="S283"/>
  <c r="N291"/>
  <c r="S291"/>
  <c r="N299"/>
  <c r="S299"/>
  <c r="N307"/>
  <c r="S307"/>
  <c r="N315"/>
  <c r="S315"/>
  <c r="N323"/>
  <c r="S323"/>
  <c r="N331"/>
  <c r="S331"/>
  <c r="N339"/>
  <c r="S339"/>
  <c r="N347"/>
  <c r="S347"/>
  <c r="N355"/>
  <c r="S355"/>
  <c r="N363"/>
  <c r="N371"/>
  <c r="S371"/>
  <c r="N387"/>
  <c r="S387"/>
  <c r="O388"/>
  <c r="N388"/>
  <c r="S396"/>
  <c r="N403"/>
  <c r="S403"/>
  <c r="S404"/>
  <c r="O404"/>
  <c r="N404"/>
  <c r="N411"/>
  <c r="O412"/>
  <c r="N412"/>
  <c r="N419"/>
  <c r="S420"/>
  <c r="O420"/>
  <c r="N420"/>
  <c r="S427"/>
  <c r="N428"/>
  <c r="N435"/>
  <c r="O436"/>
  <c r="N436"/>
  <c r="O443"/>
  <c r="S444"/>
  <c r="N451"/>
  <c r="S451"/>
  <c r="O452"/>
  <c r="N452"/>
  <c r="S460"/>
  <c r="N467"/>
  <c r="S467"/>
  <c r="S468"/>
  <c r="O468"/>
  <c r="N468"/>
  <c r="N475"/>
  <c r="O476"/>
  <c r="N476"/>
  <c r="N483"/>
  <c r="S484"/>
  <c r="O484"/>
  <c r="N484"/>
  <c r="S491"/>
  <c r="N492"/>
  <c r="N499"/>
  <c r="O500"/>
  <c r="N500"/>
  <c r="O507"/>
  <c r="S508"/>
  <c r="N515"/>
  <c r="S515"/>
  <c r="O516"/>
  <c r="N516"/>
  <c r="S524"/>
  <c r="N531"/>
  <c r="S531"/>
  <c r="S532"/>
  <c r="O532"/>
  <c r="N532"/>
  <c r="N539"/>
  <c r="O540"/>
  <c r="N540"/>
  <c r="N547"/>
  <c r="S548"/>
  <c r="O548"/>
  <c r="N548"/>
  <c r="S555"/>
  <c r="N556"/>
  <c r="N563"/>
  <c r="O564"/>
  <c r="N564"/>
  <c r="O571"/>
  <c r="S572"/>
  <c r="N579"/>
  <c r="S579"/>
  <c r="O580"/>
  <c r="N580"/>
  <c r="S588"/>
  <c r="N595"/>
  <c r="S595"/>
  <c r="S596"/>
  <c r="O596"/>
  <c r="N596"/>
  <c r="N603"/>
  <c r="O604"/>
  <c r="N604"/>
  <c r="N611"/>
  <c r="S612"/>
  <c r="O612"/>
  <c r="N612"/>
  <c r="S619"/>
  <c r="N620"/>
  <c r="N627"/>
  <c r="O628"/>
  <c r="N628"/>
  <c r="O635"/>
  <c r="S636"/>
  <c r="N636"/>
  <c r="N7"/>
  <c r="S7"/>
  <c r="N11"/>
  <c r="S11"/>
  <c r="O12"/>
  <c r="N15"/>
  <c r="O16"/>
  <c r="N19"/>
  <c r="O20"/>
  <c r="N23"/>
  <c r="O24"/>
  <c r="N27"/>
  <c r="S28"/>
  <c r="N31"/>
  <c r="S32"/>
  <c r="O32"/>
  <c r="N35"/>
  <c r="S36"/>
  <c r="O36"/>
  <c r="N39"/>
  <c r="S40"/>
  <c r="O43"/>
  <c r="S44"/>
  <c r="N47"/>
  <c r="S47"/>
  <c r="S51"/>
  <c r="S52"/>
  <c r="S55"/>
  <c r="S56"/>
  <c r="N59"/>
  <c r="S59"/>
  <c r="O60"/>
  <c r="N63"/>
  <c r="S63"/>
  <c r="N67"/>
  <c r="S67"/>
  <c r="O68"/>
  <c r="N71"/>
  <c r="S71"/>
  <c r="N75"/>
  <c r="S75"/>
  <c r="O76"/>
  <c r="N79"/>
  <c r="O80"/>
  <c r="O84"/>
  <c r="N87"/>
  <c r="O88"/>
  <c r="S92"/>
  <c r="N95"/>
  <c r="S96"/>
  <c r="O96"/>
  <c r="N99"/>
  <c r="S100"/>
  <c r="O100"/>
  <c r="N103"/>
  <c r="S104"/>
  <c r="N107"/>
  <c r="O107"/>
  <c r="S108"/>
  <c r="S111"/>
  <c r="S112"/>
  <c r="S115"/>
  <c r="S116"/>
  <c r="S119"/>
  <c r="S120"/>
  <c r="N123"/>
  <c r="S123"/>
  <c r="O124"/>
  <c r="N127"/>
  <c r="S127"/>
  <c r="N135"/>
  <c r="S135"/>
  <c r="S143"/>
  <c r="S153"/>
  <c r="N159"/>
  <c r="S161"/>
  <c r="N167"/>
  <c r="N183"/>
  <c r="S183"/>
  <c r="S191"/>
  <c r="N199"/>
  <c r="S199"/>
  <c r="S201"/>
  <c r="S207"/>
  <c r="S217"/>
  <c r="N223"/>
  <c r="S225"/>
  <c r="N231"/>
  <c r="N247"/>
  <c r="S247"/>
  <c r="S255"/>
  <c r="N263"/>
  <c r="S263"/>
  <c r="S265"/>
  <c r="S271"/>
  <c r="S281"/>
  <c r="N287"/>
  <c r="S289"/>
  <c r="N295"/>
  <c r="N311"/>
  <c r="S311"/>
  <c r="S319"/>
  <c r="S327"/>
  <c r="S329"/>
  <c r="S335"/>
  <c r="S337"/>
  <c r="S345"/>
  <c r="N351"/>
  <c r="S353"/>
  <c r="N375"/>
  <c r="S375"/>
  <c r="N379"/>
  <c r="S379"/>
  <c r="V2"/>
  <c r="W2"/>
  <c r="N4"/>
  <c r="N383"/>
  <c r="S383"/>
  <c r="O384"/>
  <c r="N384"/>
  <c r="N391"/>
  <c r="S392"/>
  <c r="O392"/>
  <c r="N392"/>
  <c r="S399"/>
  <c r="N400"/>
  <c r="O408"/>
  <c r="N408"/>
  <c r="N415"/>
  <c r="S416"/>
  <c r="N423"/>
  <c r="S423"/>
  <c r="O424"/>
  <c r="N424"/>
  <c r="S432"/>
  <c r="N432"/>
  <c r="S439"/>
  <c r="N447"/>
  <c r="S447"/>
  <c r="O448"/>
  <c r="N448"/>
  <c r="N455"/>
  <c r="S456"/>
  <c r="O456"/>
  <c r="N456"/>
  <c r="N463"/>
  <c r="S463"/>
  <c r="N464"/>
  <c r="N471"/>
  <c r="O472"/>
  <c r="S480"/>
  <c r="N480"/>
  <c r="N487"/>
  <c r="S487"/>
  <c r="O488"/>
  <c r="N488"/>
  <c r="N495"/>
  <c r="S496"/>
  <c r="S503"/>
  <c r="S504"/>
  <c r="N511"/>
  <c r="S511"/>
  <c r="O512"/>
  <c r="N512"/>
  <c r="N519"/>
  <c r="S520"/>
  <c r="O520"/>
  <c r="N520"/>
  <c r="N527"/>
  <c r="S527"/>
  <c r="N528"/>
  <c r="O536"/>
  <c r="N536"/>
  <c r="N543"/>
  <c r="S544"/>
  <c r="N551"/>
  <c r="S551"/>
  <c r="O552"/>
  <c r="N552"/>
  <c r="S560"/>
  <c r="N560"/>
  <c r="S567"/>
  <c r="S568"/>
  <c r="N575"/>
  <c r="S575"/>
  <c r="O576"/>
  <c r="N576"/>
  <c r="N583"/>
  <c r="S584"/>
  <c r="O584"/>
  <c r="N584"/>
  <c r="S591"/>
  <c r="N592"/>
  <c r="N599"/>
  <c r="O600"/>
  <c r="S608"/>
  <c r="N608"/>
  <c r="N615"/>
  <c r="S615"/>
  <c r="O616"/>
  <c r="N616"/>
  <c r="S624"/>
  <c r="N624"/>
  <c r="S631"/>
  <c r="S632"/>
  <c r="N133"/>
  <c r="N149"/>
  <c r="N165"/>
  <c r="N181"/>
  <c r="N189"/>
  <c r="N197"/>
  <c r="N213"/>
  <c r="N229"/>
  <c r="N253"/>
  <c r="N261"/>
  <c r="N277"/>
  <c r="N293"/>
  <c r="N325"/>
  <c r="N349"/>
  <c r="N357"/>
  <c r="N373"/>
  <c r="M638"/>
  <c r="M634"/>
  <c r="M630"/>
  <c r="M626"/>
  <c r="M622"/>
  <c r="M618"/>
  <c r="M614"/>
  <c r="M610"/>
  <c r="M606"/>
  <c r="O607" s="1"/>
  <c r="M602"/>
  <c r="M598"/>
  <c r="M594"/>
  <c r="M590"/>
  <c r="M586"/>
  <c r="M582"/>
  <c r="M578"/>
  <c r="M574"/>
  <c r="O575" s="1"/>
  <c r="M570"/>
  <c r="M566"/>
  <c r="M562"/>
  <c r="M558"/>
  <c r="M554"/>
  <c r="M550"/>
  <c r="M546"/>
  <c r="M542"/>
  <c r="O543" s="1"/>
  <c r="M538"/>
  <c r="M534"/>
  <c r="M530"/>
  <c r="M526"/>
  <c r="O527" s="1"/>
  <c r="M522"/>
  <c r="M518"/>
  <c r="M514"/>
  <c r="M510"/>
  <c r="M506"/>
  <c r="M502"/>
  <c r="M498"/>
  <c r="M494"/>
  <c r="O495" s="1"/>
  <c r="M490"/>
  <c r="M486"/>
  <c r="M482"/>
  <c r="M478"/>
  <c r="O479" s="1"/>
  <c r="M474"/>
  <c r="M470"/>
  <c r="M466"/>
  <c r="M462"/>
  <c r="O463" s="1"/>
  <c r="M458"/>
  <c r="M454"/>
  <c r="M450"/>
  <c r="M446"/>
  <c r="O447" s="1"/>
  <c r="M442"/>
  <c r="M438"/>
  <c r="M434"/>
  <c r="M430"/>
  <c r="M426"/>
  <c r="M422"/>
  <c r="M418"/>
  <c r="M414"/>
  <c r="O415" s="1"/>
  <c r="M410"/>
  <c r="M406"/>
  <c r="M402"/>
  <c r="M398"/>
  <c r="M394"/>
  <c r="M390"/>
  <c r="M386"/>
  <c r="M382"/>
  <c r="O383" s="1"/>
  <c r="M378"/>
  <c r="O379" s="1"/>
  <c r="M374"/>
  <c r="M370"/>
  <c r="M366"/>
  <c r="M362"/>
  <c r="M358"/>
  <c r="M354"/>
  <c r="O355" s="1"/>
  <c r="M350"/>
  <c r="O351" s="1"/>
  <c r="M346"/>
  <c r="M342"/>
  <c r="M338"/>
  <c r="M334"/>
  <c r="M330"/>
  <c r="O331" s="1"/>
  <c r="M326"/>
  <c r="M322"/>
  <c r="O323" s="1"/>
  <c r="M318"/>
  <c r="M314"/>
  <c r="M310"/>
  <c r="M306"/>
  <c r="M302"/>
  <c r="M298"/>
  <c r="O299" s="1"/>
  <c r="M294"/>
  <c r="M290"/>
  <c r="O291" s="1"/>
  <c r="M286"/>
  <c r="O287" s="1"/>
  <c r="M282"/>
  <c r="M278"/>
  <c r="M274"/>
  <c r="M270"/>
  <c r="M266"/>
  <c r="M262"/>
  <c r="M258"/>
  <c r="O259" s="1"/>
  <c r="M254"/>
  <c r="M250"/>
  <c r="M246"/>
  <c r="M242"/>
  <c r="M238"/>
  <c r="M234"/>
  <c r="O235" s="1"/>
  <c r="M230"/>
  <c r="M226"/>
  <c r="O227" s="1"/>
  <c r="M222"/>
  <c r="O223" s="1"/>
  <c r="M218"/>
  <c r="M214"/>
  <c r="M210"/>
  <c r="M206"/>
  <c r="M202"/>
  <c r="M198"/>
  <c r="M194"/>
  <c r="M190"/>
  <c r="M186"/>
  <c r="M182"/>
  <c r="M178"/>
  <c r="M174"/>
  <c r="M170"/>
  <c r="M166"/>
  <c r="M162"/>
  <c r="M158"/>
  <c r="M154"/>
  <c r="M150"/>
  <c r="M146"/>
  <c r="M142"/>
  <c r="M138"/>
  <c r="M134"/>
  <c r="M130"/>
  <c r="M9"/>
  <c r="M13"/>
  <c r="M17"/>
  <c r="M21"/>
  <c r="M25"/>
  <c r="M29"/>
  <c r="M33"/>
  <c r="M37"/>
  <c r="M41"/>
  <c r="M45"/>
  <c r="M49"/>
  <c r="M53"/>
  <c r="M57"/>
  <c r="M61"/>
  <c r="M65"/>
  <c r="M69"/>
  <c r="M73"/>
  <c r="M77"/>
  <c r="M81"/>
  <c r="M85"/>
  <c r="M89"/>
  <c r="M93"/>
  <c r="M97"/>
  <c r="M101"/>
  <c r="M105"/>
  <c r="M109"/>
  <c r="M113"/>
  <c r="M117"/>
  <c r="M121"/>
  <c r="M125"/>
  <c r="M128"/>
  <c r="M132"/>
  <c r="M136"/>
  <c r="M140"/>
  <c r="M144"/>
  <c r="M148"/>
  <c r="M152"/>
  <c r="M156"/>
  <c r="M160"/>
  <c r="M164"/>
  <c r="M168"/>
  <c r="O169" s="1"/>
  <c r="M172"/>
  <c r="M176"/>
  <c r="M180"/>
  <c r="M184"/>
  <c r="M188"/>
  <c r="M192"/>
  <c r="M196"/>
  <c r="O197" s="1"/>
  <c r="M200"/>
  <c r="M204"/>
  <c r="M208"/>
  <c r="M212"/>
  <c r="O213" s="1"/>
  <c r="M216"/>
  <c r="M220"/>
  <c r="M224"/>
  <c r="M228"/>
  <c r="M232"/>
  <c r="O233" s="1"/>
  <c r="M236"/>
  <c r="M240"/>
  <c r="M244"/>
  <c r="M248"/>
  <c r="M252"/>
  <c r="O253" s="1"/>
  <c r="M256"/>
  <c r="M260"/>
  <c r="M264"/>
  <c r="M268"/>
  <c r="M272"/>
  <c r="M276"/>
  <c r="O277" s="1"/>
  <c r="M280"/>
  <c r="M284"/>
  <c r="M288"/>
  <c r="M292"/>
  <c r="M296"/>
  <c r="O297" s="1"/>
  <c r="M300"/>
  <c r="M304"/>
  <c r="M308"/>
  <c r="M312"/>
  <c r="M316"/>
  <c r="M320"/>
  <c r="M324"/>
  <c r="M328"/>
  <c r="M332"/>
  <c r="M336"/>
  <c r="M340"/>
  <c r="M344"/>
  <c r="M348"/>
  <c r="O349" s="1"/>
  <c r="M352"/>
  <c r="M356"/>
  <c r="M360"/>
  <c r="O361" s="1"/>
  <c r="M364"/>
  <c r="M368"/>
  <c r="M372"/>
  <c r="O373" s="1"/>
  <c r="M376"/>
  <c r="M380"/>
  <c r="M3"/>
  <c r="M5"/>
  <c r="M6"/>
  <c r="M10"/>
  <c r="O11" s="1"/>
  <c r="M14"/>
  <c r="M18"/>
  <c r="M22"/>
  <c r="M26"/>
  <c r="M30"/>
  <c r="M34"/>
  <c r="M38"/>
  <c r="M42"/>
  <c r="M46"/>
  <c r="M50"/>
  <c r="M54"/>
  <c r="M58"/>
  <c r="O59" s="1"/>
  <c r="M62"/>
  <c r="M66"/>
  <c r="M70"/>
  <c r="M74"/>
  <c r="O75" s="1"/>
  <c r="M78"/>
  <c r="M82"/>
  <c r="M86"/>
  <c r="M90"/>
  <c r="M94"/>
  <c r="M98"/>
  <c r="M102"/>
  <c r="M106"/>
  <c r="M110"/>
  <c r="M114"/>
  <c r="M118"/>
  <c r="M122"/>
  <c r="O123" s="1"/>
  <c r="M126"/>
  <c r="M385"/>
  <c r="M389"/>
  <c r="M393"/>
  <c r="M397"/>
  <c r="M401"/>
  <c r="M405"/>
  <c r="M409"/>
  <c r="M413"/>
  <c r="M417"/>
  <c r="M421"/>
  <c r="M425"/>
  <c r="M429"/>
  <c r="M433"/>
  <c r="M437"/>
  <c r="M441"/>
  <c r="M445"/>
  <c r="M449"/>
  <c r="M453"/>
  <c r="M457"/>
  <c r="M461"/>
  <c r="M465"/>
  <c r="M469"/>
  <c r="M473"/>
  <c r="M477"/>
  <c r="M481"/>
  <c r="M485"/>
  <c r="M489"/>
  <c r="M493"/>
  <c r="M497"/>
  <c r="M501"/>
  <c r="M505"/>
  <c r="M509"/>
  <c r="M513"/>
  <c r="M517"/>
  <c r="M521"/>
  <c r="M525"/>
  <c r="M529"/>
  <c r="M533"/>
  <c r="M537"/>
  <c r="M541"/>
  <c r="M545"/>
  <c r="M549"/>
  <c r="M553"/>
  <c r="M557"/>
  <c r="M561"/>
  <c r="M565"/>
  <c r="M569"/>
  <c r="M573"/>
  <c r="M577"/>
  <c r="M581"/>
  <c r="M585"/>
  <c r="M589"/>
  <c r="M593"/>
  <c r="M597"/>
  <c r="M601"/>
  <c r="M605"/>
  <c r="M609"/>
  <c r="M613"/>
  <c r="M617"/>
  <c r="M621"/>
  <c r="M625"/>
  <c r="M629"/>
  <c r="M633"/>
  <c r="M637"/>
  <c r="AH595" i="19" l="1"/>
  <c r="AI595" s="1"/>
  <c r="Z581"/>
  <c r="AA581" s="1"/>
  <c r="AH623"/>
  <c r="AI623" s="1"/>
  <c r="AH587"/>
  <c r="AI587" s="1"/>
  <c r="AH551"/>
  <c r="AI551" s="1"/>
  <c r="Z517"/>
  <c r="AA517" s="1"/>
  <c r="Z533"/>
  <c r="AA533" s="1"/>
  <c r="Z549"/>
  <c r="AA549" s="1"/>
  <c r="AH658"/>
  <c r="AI658" s="1"/>
  <c r="AH642"/>
  <c r="AI642" s="1"/>
  <c r="AH610"/>
  <c r="AI610" s="1"/>
  <c r="AH594"/>
  <c r="AI594" s="1"/>
  <c r="AH578"/>
  <c r="AI578" s="1"/>
  <c r="AH562"/>
  <c r="AI562" s="1"/>
  <c r="AH546"/>
  <c r="AI546" s="1"/>
  <c r="AH530"/>
  <c r="AI530" s="1"/>
  <c r="AH514"/>
  <c r="AI514" s="1"/>
  <c r="AH611"/>
  <c r="AI611" s="1"/>
  <c r="AH585"/>
  <c r="AI585" s="1"/>
  <c r="AH627"/>
  <c r="AI627" s="1"/>
  <c r="Z598"/>
  <c r="AA598" s="1"/>
  <c r="Z620"/>
  <c r="AA620" s="1"/>
  <c r="Z582"/>
  <c r="AA582" s="1"/>
  <c r="Z534"/>
  <c r="AA534" s="1"/>
  <c r="Z518"/>
  <c r="AA518" s="1"/>
  <c r="Z659"/>
  <c r="AA659" s="1"/>
  <c r="Z643"/>
  <c r="AA643" s="1"/>
  <c r="AH607"/>
  <c r="AI607" s="1"/>
  <c r="AH543"/>
  <c r="AI543" s="1"/>
  <c r="AH657"/>
  <c r="AI657" s="1"/>
  <c r="AH635"/>
  <c r="AI635" s="1"/>
  <c r="AH593"/>
  <c r="AI593" s="1"/>
  <c r="AH571"/>
  <c r="AI571" s="1"/>
  <c r="AH529"/>
  <c r="AI529" s="1"/>
  <c r="AH648"/>
  <c r="AI648" s="1"/>
  <c r="AH632"/>
  <c r="AI632" s="1"/>
  <c r="AH616"/>
  <c r="AI616" s="1"/>
  <c r="AH584"/>
  <c r="AI584" s="1"/>
  <c r="AH568"/>
  <c r="AI568" s="1"/>
  <c r="AH552"/>
  <c r="AI552" s="1"/>
  <c r="AH520"/>
  <c r="AI520" s="1"/>
  <c r="AH625"/>
  <c r="AI625" s="1"/>
  <c r="AH609"/>
  <c r="AI609" s="1"/>
  <c r="AH561"/>
  <c r="AI561" s="1"/>
  <c r="AH545"/>
  <c r="AI545" s="1"/>
  <c r="Z537"/>
  <c r="AA537" s="1"/>
  <c r="Z661"/>
  <c r="AA661" s="1"/>
  <c r="Z600"/>
  <c r="AA600" s="1"/>
  <c r="Z613"/>
  <c r="AA613" s="1"/>
  <c r="Z635"/>
  <c r="AA635" s="1"/>
  <c r="Z656"/>
  <c r="AA656" s="1"/>
  <c r="Z590"/>
  <c r="AA590" s="1"/>
  <c r="Z574"/>
  <c r="AA574" s="1"/>
  <c r="Z558"/>
  <c r="AA558" s="1"/>
  <c r="Z542"/>
  <c r="AA542" s="1"/>
  <c r="Z667"/>
  <c r="AA667" s="1"/>
  <c r="Z651"/>
  <c r="AA651" s="1"/>
  <c r="Z566"/>
  <c r="AA566" s="1"/>
  <c r="Z664"/>
  <c r="AA664" s="1"/>
  <c r="Z647"/>
  <c r="AA647" s="1"/>
  <c r="Z605"/>
  <c r="AA605" s="1"/>
  <c r="Z640"/>
  <c r="AA640" s="1"/>
  <c r="Z624"/>
  <c r="AA624" s="1"/>
  <c r="Z608"/>
  <c r="AA608" s="1"/>
  <c r="Z592"/>
  <c r="AA592" s="1"/>
  <c r="Z576"/>
  <c r="AA576" s="1"/>
  <c r="Z560"/>
  <c r="AA560" s="1"/>
  <c r="Z544"/>
  <c r="AA544" s="1"/>
  <c r="Z528"/>
  <c r="AA528" s="1"/>
  <c r="Z512"/>
  <c r="AA512" s="1"/>
  <c r="AH647"/>
  <c r="AI647" s="1"/>
  <c r="AH633"/>
  <c r="AI633" s="1"/>
  <c r="AH569"/>
  <c r="AI569" s="1"/>
  <c r="AH606"/>
  <c r="AI606" s="1"/>
  <c r="AH579"/>
  <c r="AI579" s="1"/>
  <c r="AH553"/>
  <c r="AI553" s="1"/>
  <c r="AH559"/>
  <c r="AI559" s="1"/>
  <c r="AH515"/>
  <c r="AI515" s="1"/>
  <c r="AH557"/>
  <c r="AI557" s="1"/>
  <c r="AH621"/>
  <c r="AI621" s="1"/>
  <c r="AH643"/>
  <c r="AI643" s="1"/>
  <c r="Z561"/>
  <c r="AA561" s="1"/>
  <c r="Z577"/>
  <c r="AA577" s="1"/>
  <c r="Z609"/>
  <c r="AA609" s="1"/>
  <c r="Z625"/>
  <c r="AA625" s="1"/>
  <c r="Z641"/>
  <c r="AA641" s="1"/>
  <c r="AH646"/>
  <c r="AI646" s="1"/>
  <c r="AH566"/>
  <c r="AI566" s="1"/>
  <c r="AH518"/>
  <c r="AI518" s="1"/>
  <c r="AH617"/>
  <c r="AI617" s="1"/>
  <c r="Z570"/>
  <c r="AA570" s="1"/>
  <c r="Z554"/>
  <c r="AA554" s="1"/>
  <c r="Z538"/>
  <c r="AA538" s="1"/>
  <c r="Z522"/>
  <c r="AA522" s="1"/>
  <c r="AH652"/>
  <c r="AI652" s="1"/>
  <c r="AH636"/>
  <c r="AI636" s="1"/>
  <c r="AH620"/>
  <c r="AI620" s="1"/>
  <c r="AH604"/>
  <c r="AI604" s="1"/>
  <c r="AH588"/>
  <c r="AI588" s="1"/>
  <c r="AH572"/>
  <c r="AI572" s="1"/>
  <c r="AH556"/>
  <c r="AI556" s="1"/>
  <c r="AH524"/>
  <c r="AI524" s="1"/>
  <c r="AH665"/>
  <c r="AI665" s="1"/>
  <c r="AH537"/>
  <c r="AI537" s="1"/>
  <c r="AH661"/>
  <c r="AI661" s="1"/>
  <c r="AH533"/>
  <c r="AI533" s="1"/>
  <c r="AH615"/>
  <c r="AI615" s="1"/>
  <c r="Z526"/>
  <c r="AA526" s="1"/>
  <c r="Z569"/>
  <c r="AA569" s="1"/>
  <c r="Z616"/>
  <c r="AA616" s="1"/>
  <c r="Z629"/>
  <c r="AA629" s="1"/>
  <c r="AH511"/>
  <c r="AI511" s="1"/>
  <c r="Z594"/>
  <c r="AA594" s="1"/>
  <c r="Z578"/>
  <c r="AA578" s="1"/>
  <c r="Z530"/>
  <c r="AA530" s="1"/>
  <c r="Z514"/>
  <c r="AA514" s="1"/>
  <c r="Z550"/>
  <c r="AA550" s="1"/>
  <c r="Z652"/>
  <c r="AA652" s="1"/>
  <c r="Z546"/>
  <c r="AA546" s="1"/>
  <c r="N365" i="5"/>
  <c r="N301"/>
  <c r="N237"/>
  <c r="N173"/>
  <c r="N623"/>
  <c r="O560"/>
  <c r="O496"/>
  <c r="N472"/>
  <c r="S440"/>
  <c r="O432"/>
  <c r="O399"/>
  <c r="N367"/>
  <c r="S273"/>
  <c r="O255"/>
  <c r="N239"/>
  <c r="O191"/>
  <c r="N175"/>
  <c r="S137"/>
  <c r="O92"/>
  <c r="S48"/>
  <c r="O40"/>
  <c r="S603"/>
  <c r="O588"/>
  <c r="O555"/>
  <c r="N523"/>
  <c r="S475"/>
  <c r="O460"/>
  <c r="O427"/>
  <c r="N395"/>
  <c r="S363"/>
  <c r="O141"/>
  <c r="N341"/>
  <c r="N309"/>
  <c r="N245"/>
  <c r="O632"/>
  <c r="S623"/>
  <c r="S616"/>
  <c r="O608"/>
  <c r="N607"/>
  <c r="S592"/>
  <c r="O568"/>
  <c r="S559"/>
  <c r="S552"/>
  <c r="O544"/>
  <c r="S535"/>
  <c r="S528"/>
  <c r="O504"/>
  <c r="S495"/>
  <c r="S488"/>
  <c r="O480"/>
  <c r="N479"/>
  <c r="S464"/>
  <c r="O440"/>
  <c r="S431"/>
  <c r="S424"/>
  <c r="O416"/>
  <c r="S407"/>
  <c r="S400"/>
  <c r="S197"/>
  <c r="S377"/>
  <c r="S359"/>
  <c r="S351"/>
  <c r="N343"/>
  <c r="O329"/>
  <c r="S321"/>
  <c r="S313"/>
  <c r="S303"/>
  <c r="S295"/>
  <c r="S287"/>
  <c r="N279"/>
  <c r="O265"/>
  <c r="S257"/>
  <c r="S249"/>
  <c r="S223"/>
  <c r="N215"/>
  <c r="O201"/>
  <c r="S193"/>
  <c r="S185"/>
  <c r="S159"/>
  <c r="N151"/>
  <c r="O137"/>
  <c r="S129"/>
  <c r="S124"/>
  <c r="O120"/>
  <c r="O116"/>
  <c r="O112"/>
  <c r="O108"/>
  <c r="S91"/>
  <c r="S83"/>
  <c r="S79"/>
  <c r="S72"/>
  <c r="S68"/>
  <c r="S64"/>
  <c r="S60"/>
  <c r="O56"/>
  <c r="O52"/>
  <c r="O48"/>
  <c r="O44"/>
  <c r="N43"/>
  <c r="S27"/>
  <c r="S8"/>
  <c r="O636"/>
  <c r="N635"/>
  <c r="S627"/>
  <c r="S620"/>
  <c r="S587"/>
  <c r="S580"/>
  <c r="O572"/>
  <c r="N571"/>
  <c r="S563"/>
  <c r="S556"/>
  <c r="O539"/>
  <c r="S523"/>
  <c r="S516"/>
  <c r="O508"/>
  <c r="N507"/>
  <c r="S499"/>
  <c r="S492"/>
  <c r="S459"/>
  <c r="S452"/>
  <c r="O444"/>
  <c r="N443"/>
  <c r="S435"/>
  <c r="S428"/>
  <c r="O411"/>
  <c r="S395"/>
  <c r="S388"/>
  <c r="S373"/>
  <c r="S349"/>
  <c r="S341"/>
  <c r="S317"/>
  <c r="S309"/>
  <c r="S285"/>
  <c r="S277"/>
  <c r="S253"/>
  <c r="S245"/>
  <c r="S221"/>
  <c r="S213"/>
  <c r="N147"/>
  <c r="N333"/>
  <c r="N269"/>
  <c r="N205"/>
  <c r="O624"/>
  <c r="N600"/>
  <c r="O591"/>
  <c r="N559"/>
  <c r="N431"/>
  <c r="O319"/>
  <c r="S209"/>
  <c r="S145"/>
  <c r="O104"/>
  <c r="N91"/>
  <c r="O28"/>
  <c r="O619"/>
  <c r="N587"/>
  <c r="O524"/>
  <c r="O491"/>
  <c r="N459"/>
  <c r="O396"/>
  <c r="O381"/>
  <c r="S381"/>
  <c r="N317"/>
  <c r="N285"/>
  <c r="N221"/>
  <c r="O592"/>
  <c r="S583"/>
  <c r="S543"/>
  <c r="S519"/>
  <c r="S512"/>
  <c r="S455"/>
  <c r="S415"/>
  <c r="O400"/>
  <c r="S391"/>
  <c r="S4"/>
  <c r="S369"/>
  <c r="S361"/>
  <c r="S305"/>
  <c r="S297"/>
  <c r="S241"/>
  <c r="S233"/>
  <c r="S177"/>
  <c r="S169"/>
  <c r="S107"/>
  <c r="S103"/>
  <c r="S99"/>
  <c r="S95"/>
  <c r="S88"/>
  <c r="S84"/>
  <c r="S80"/>
  <c r="S76"/>
  <c r="O72"/>
  <c r="O64"/>
  <c r="S39"/>
  <c r="S35"/>
  <c r="S31"/>
  <c r="S24"/>
  <c r="S20"/>
  <c r="S16"/>
  <c r="S12"/>
  <c r="O8"/>
  <c r="S628"/>
  <c r="S611"/>
  <c r="S564"/>
  <c r="S547"/>
  <c r="S500"/>
  <c r="S483"/>
  <c r="S436"/>
  <c r="S419"/>
  <c r="S357"/>
  <c r="S325"/>
  <c r="S293"/>
  <c r="S261"/>
  <c r="S229"/>
  <c r="S195"/>
  <c r="S187"/>
  <c r="S179"/>
  <c r="S171"/>
  <c r="S163"/>
  <c r="S155"/>
  <c r="S139"/>
  <c r="S131"/>
  <c r="AH664" i="19"/>
  <c r="AI664" s="1"/>
  <c r="AH600"/>
  <c r="AI600" s="1"/>
  <c r="AH536"/>
  <c r="AI536" s="1"/>
  <c r="AH614"/>
  <c r="AI614" s="1"/>
  <c r="AH582"/>
  <c r="AI582" s="1"/>
  <c r="AH550"/>
  <c r="AI550" s="1"/>
  <c r="AH655"/>
  <c r="AI655" s="1"/>
  <c r="AH527"/>
  <c r="AI527" s="1"/>
  <c r="AH619"/>
  <c r="AI619" s="1"/>
  <c r="AH555"/>
  <c r="AI555" s="1"/>
  <c r="AH525"/>
  <c r="AI525" s="1"/>
  <c r="AH589"/>
  <c r="AI589" s="1"/>
  <c r="AH653"/>
  <c r="AI653" s="1"/>
  <c r="AH650"/>
  <c r="AI650" s="1"/>
  <c r="AH634"/>
  <c r="AI634" s="1"/>
  <c r="AH618"/>
  <c r="AI618" s="1"/>
  <c r="AH586"/>
  <c r="AI586" s="1"/>
  <c r="AH570"/>
  <c r="AI570" s="1"/>
  <c r="AH554"/>
  <c r="AI554" s="1"/>
  <c r="AH522"/>
  <c r="AI522" s="1"/>
  <c r="AH531"/>
  <c r="AI531" s="1"/>
  <c r="AH659"/>
  <c r="AI659" s="1"/>
  <c r="AH639"/>
  <c r="AI639" s="1"/>
  <c r="AH575"/>
  <c r="AI575" s="1"/>
  <c r="AH667"/>
  <c r="AI667" s="1"/>
  <c r="AH603"/>
  <c r="AI603" s="1"/>
  <c r="AH539"/>
  <c r="AI539" s="1"/>
  <c r="AH656"/>
  <c r="AI656" s="1"/>
  <c r="AH640"/>
  <c r="AI640" s="1"/>
  <c r="AH624"/>
  <c r="AI624" s="1"/>
  <c r="AH608"/>
  <c r="AI608" s="1"/>
  <c r="AH592"/>
  <c r="AI592" s="1"/>
  <c r="AH576"/>
  <c r="AI576" s="1"/>
  <c r="AH560"/>
  <c r="AI560" s="1"/>
  <c r="AH544"/>
  <c r="AI544" s="1"/>
  <c r="AH528"/>
  <c r="AI528" s="1"/>
  <c r="AH512"/>
  <c r="AI512" s="1"/>
  <c r="AH631"/>
  <c r="AI631" s="1"/>
  <c r="AH567"/>
  <c r="AI567" s="1"/>
  <c r="AH662"/>
  <c r="AI662" s="1"/>
  <c r="AH630"/>
  <c r="AI630" s="1"/>
  <c r="AH598"/>
  <c r="AI598" s="1"/>
  <c r="AH534"/>
  <c r="AI534" s="1"/>
  <c r="AH591"/>
  <c r="AI591" s="1"/>
  <c r="AH540"/>
  <c r="AI540" s="1"/>
  <c r="AH599"/>
  <c r="AI599" s="1"/>
  <c r="AH541"/>
  <c r="AI541" s="1"/>
  <c r="AH605"/>
  <c r="AI605" s="1"/>
  <c r="AH654"/>
  <c r="AI654" s="1"/>
  <c r="AH638"/>
  <c r="AI638" s="1"/>
  <c r="AH622"/>
  <c r="AI622" s="1"/>
  <c r="AH590"/>
  <c r="AI590" s="1"/>
  <c r="AH574"/>
  <c r="AI574" s="1"/>
  <c r="AH558"/>
  <c r="AI558" s="1"/>
  <c r="AH542"/>
  <c r="AI542" s="1"/>
  <c r="AH526"/>
  <c r="AI526" s="1"/>
  <c r="AH563"/>
  <c r="AI563" s="1"/>
  <c r="AH651"/>
  <c r="AI651" s="1"/>
  <c r="AH523"/>
  <c r="AI523" s="1"/>
  <c r="AH660"/>
  <c r="AI660" s="1"/>
  <c r="AH644"/>
  <c r="AI644" s="1"/>
  <c r="AH628"/>
  <c r="AI628" s="1"/>
  <c r="AH612"/>
  <c r="AI612" s="1"/>
  <c r="AH596"/>
  <c r="AI596" s="1"/>
  <c r="AH580"/>
  <c r="AI580" s="1"/>
  <c r="AH564"/>
  <c r="AI564" s="1"/>
  <c r="AH548"/>
  <c r="AI548" s="1"/>
  <c r="AH532"/>
  <c r="AI532" s="1"/>
  <c r="AH516"/>
  <c r="AI516" s="1"/>
  <c r="AH535"/>
  <c r="AI535" s="1"/>
  <c r="AH663"/>
  <c r="AI663" s="1"/>
  <c r="S633" i="5"/>
  <c r="O633"/>
  <c r="N633"/>
  <c r="S617"/>
  <c r="O617"/>
  <c r="N617"/>
  <c r="S601"/>
  <c r="O601"/>
  <c r="N601"/>
  <c r="S585"/>
  <c r="O585"/>
  <c r="N585"/>
  <c r="S569"/>
  <c r="O569"/>
  <c r="N569"/>
  <c r="S553"/>
  <c r="O553"/>
  <c r="N553"/>
  <c r="S537"/>
  <c r="O537"/>
  <c r="N537"/>
  <c r="S521"/>
  <c r="O521"/>
  <c r="N521"/>
  <c r="S505"/>
  <c r="O505"/>
  <c r="N505"/>
  <c r="S489"/>
  <c r="O489"/>
  <c r="N489"/>
  <c r="S473"/>
  <c r="O473"/>
  <c r="N473"/>
  <c r="S457"/>
  <c r="O457"/>
  <c r="N457"/>
  <c r="S441"/>
  <c r="O441"/>
  <c r="N441"/>
  <c r="S425"/>
  <c r="O425"/>
  <c r="N425"/>
  <c r="S409"/>
  <c r="O409"/>
  <c r="N409"/>
  <c r="S393"/>
  <c r="O393"/>
  <c r="N393"/>
  <c r="N126"/>
  <c r="S126"/>
  <c r="O126"/>
  <c r="O127"/>
  <c r="N110"/>
  <c r="S110"/>
  <c r="O110"/>
  <c r="O111"/>
  <c r="N94"/>
  <c r="S94"/>
  <c r="O94"/>
  <c r="O95"/>
  <c r="N78"/>
  <c r="S78"/>
  <c r="O78"/>
  <c r="O79"/>
  <c r="N62"/>
  <c r="S62"/>
  <c r="O62"/>
  <c r="O63"/>
  <c r="N46"/>
  <c r="S46"/>
  <c r="O46"/>
  <c r="O47"/>
  <c r="N30"/>
  <c r="S30"/>
  <c r="O30"/>
  <c r="O31"/>
  <c r="N14"/>
  <c r="S14"/>
  <c r="O14"/>
  <c r="O15"/>
  <c r="N3"/>
  <c r="S3"/>
  <c r="O3"/>
  <c r="W4"/>
  <c r="O4"/>
  <c r="S368"/>
  <c r="O368"/>
  <c r="N368"/>
  <c r="O369"/>
  <c r="S352"/>
  <c r="O352"/>
  <c r="N352"/>
  <c r="O353"/>
  <c r="S336"/>
  <c r="O336"/>
  <c r="N336"/>
  <c r="O337"/>
  <c r="S320"/>
  <c r="O320"/>
  <c r="N320"/>
  <c r="O321"/>
  <c r="S304"/>
  <c r="O304"/>
  <c r="N304"/>
  <c r="O305"/>
  <c r="S288"/>
  <c r="O288"/>
  <c r="N288"/>
  <c r="O289"/>
  <c r="S272"/>
  <c r="O272"/>
  <c r="N272"/>
  <c r="O273"/>
  <c r="S256"/>
  <c r="O256"/>
  <c r="N256"/>
  <c r="O257"/>
  <c r="S240"/>
  <c r="O240"/>
  <c r="N240"/>
  <c r="O241"/>
  <c r="S224"/>
  <c r="O224"/>
  <c r="N224"/>
  <c r="O225"/>
  <c r="S208"/>
  <c r="O208"/>
  <c r="N208"/>
  <c r="O209"/>
  <c r="S192"/>
  <c r="O192"/>
  <c r="N192"/>
  <c r="O193"/>
  <c r="S176"/>
  <c r="O176"/>
  <c r="N176"/>
  <c r="O177"/>
  <c r="S160"/>
  <c r="O160"/>
  <c r="N160"/>
  <c r="O161"/>
  <c r="S144"/>
  <c r="O144"/>
  <c r="N144"/>
  <c r="O145"/>
  <c r="S128"/>
  <c r="O128"/>
  <c r="N128"/>
  <c r="O129"/>
  <c r="N113"/>
  <c r="S113"/>
  <c r="O113"/>
  <c r="N97"/>
  <c r="S97"/>
  <c r="O97"/>
  <c r="N81"/>
  <c r="O81"/>
  <c r="S81"/>
  <c r="S65"/>
  <c r="N65"/>
  <c r="O65"/>
  <c r="S49"/>
  <c r="N49"/>
  <c r="O49"/>
  <c r="N33"/>
  <c r="S33"/>
  <c r="O33"/>
  <c r="O17"/>
  <c r="N17"/>
  <c r="S17"/>
  <c r="N134"/>
  <c r="S134"/>
  <c r="O134"/>
  <c r="O135"/>
  <c r="N150"/>
  <c r="S150"/>
  <c r="O150"/>
  <c r="O151"/>
  <c r="N166"/>
  <c r="S166"/>
  <c r="O166"/>
  <c r="O167"/>
  <c r="N182"/>
  <c r="S182"/>
  <c r="O182"/>
  <c r="O183"/>
  <c r="N198"/>
  <c r="S198"/>
  <c r="O198"/>
  <c r="O199"/>
  <c r="N214"/>
  <c r="S214"/>
  <c r="O214"/>
  <c r="O215"/>
  <c r="N230"/>
  <c r="S230"/>
  <c r="O230"/>
  <c r="O231"/>
  <c r="N246"/>
  <c r="S246"/>
  <c r="O246"/>
  <c r="O247"/>
  <c r="N262"/>
  <c r="S262"/>
  <c r="O262"/>
  <c r="O263"/>
  <c r="N278"/>
  <c r="S278"/>
  <c r="O278"/>
  <c r="O279"/>
  <c r="N294"/>
  <c r="S294"/>
  <c r="O294"/>
  <c r="O295"/>
  <c r="N310"/>
  <c r="S310"/>
  <c r="O310"/>
  <c r="O311"/>
  <c r="N326"/>
  <c r="S326"/>
  <c r="O326"/>
  <c r="O327"/>
  <c r="N342"/>
  <c r="S342"/>
  <c r="O342"/>
  <c r="O343"/>
  <c r="N358"/>
  <c r="S358"/>
  <c r="O358"/>
  <c r="O359"/>
  <c r="N374"/>
  <c r="S374"/>
  <c r="O374"/>
  <c r="N390"/>
  <c r="S390"/>
  <c r="O390"/>
  <c r="N406"/>
  <c r="S406"/>
  <c r="O406"/>
  <c r="N422"/>
  <c r="S422"/>
  <c r="O422"/>
  <c r="N438"/>
  <c r="S438"/>
  <c r="O438"/>
  <c r="N454"/>
  <c r="S454"/>
  <c r="O454"/>
  <c r="N470"/>
  <c r="S470"/>
  <c r="O470"/>
  <c r="N486"/>
  <c r="S486"/>
  <c r="O486"/>
  <c r="N502"/>
  <c r="S502"/>
  <c r="O502"/>
  <c r="N518"/>
  <c r="S518"/>
  <c r="O518"/>
  <c r="N534"/>
  <c r="S534"/>
  <c r="O534"/>
  <c r="N550"/>
  <c r="S550"/>
  <c r="O550"/>
  <c r="N566"/>
  <c r="S566"/>
  <c r="O566"/>
  <c r="N582"/>
  <c r="S582"/>
  <c r="O582"/>
  <c r="N598"/>
  <c r="S598"/>
  <c r="O598"/>
  <c r="N614"/>
  <c r="S614"/>
  <c r="O614"/>
  <c r="N630"/>
  <c r="S630"/>
  <c r="O630"/>
  <c r="S637"/>
  <c r="O637"/>
  <c r="N637"/>
  <c r="S621"/>
  <c r="O621"/>
  <c r="N621"/>
  <c r="S605"/>
  <c r="O605"/>
  <c r="N605"/>
  <c r="S589"/>
  <c r="O589"/>
  <c r="N589"/>
  <c r="S573"/>
  <c r="O573"/>
  <c r="N573"/>
  <c r="S557"/>
  <c r="O557"/>
  <c r="N557"/>
  <c r="S541"/>
  <c r="O541"/>
  <c r="N541"/>
  <c r="S525"/>
  <c r="O525"/>
  <c r="N525"/>
  <c r="S509"/>
  <c r="O509"/>
  <c r="N509"/>
  <c r="S493"/>
  <c r="O493"/>
  <c r="N493"/>
  <c r="S477"/>
  <c r="O477"/>
  <c r="N477"/>
  <c r="S461"/>
  <c r="O461"/>
  <c r="N461"/>
  <c r="S445"/>
  <c r="O445"/>
  <c r="N445"/>
  <c r="S429"/>
  <c r="O429"/>
  <c r="N429"/>
  <c r="S413"/>
  <c r="O413"/>
  <c r="N413"/>
  <c r="S397"/>
  <c r="O397"/>
  <c r="N397"/>
  <c r="N114"/>
  <c r="S114"/>
  <c r="O114"/>
  <c r="N98"/>
  <c r="S98"/>
  <c r="O98"/>
  <c r="N82"/>
  <c r="S82"/>
  <c r="O82"/>
  <c r="N66"/>
  <c r="S66"/>
  <c r="O66"/>
  <c r="N50"/>
  <c r="S50"/>
  <c r="O50"/>
  <c r="N34"/>
  <c r="S34"/>
  <c r="O34"/>
  <c r="N18"/>
  <c r="S18"/>
  <c r="O18"/>
  <c r="N5"/>
  <c r="S5"/>
  <c r="O5"/>
  <c r="S372"/>
  <c r="O372"/>
  <c r="N372"/>
  <c r="S356"/>
  <c r="O356"/>
  <c r="N356"/>
  <c r="S340"/>
  <c r="O340"/>
  <c r="N340"/>
  <c r="S324"/>
  <c r="O324"/>
  <c r="N324"/>
  <c r="S308"/>
  <c r="O308"/>
  <c r="N308"/>
  <c r="S292"/>
  <c r="O292"/>
  <c r="N292"/>
  <c r="S276"/>
  <c r="O276"/>
  <c r="N276"/>
  <c r="S260"/>
  <c r="O260"/>
  <c r="N260"/>
  <c r="S244"/>
  <c r="O244"/>
  <c r="N244"/>
  <c r="S228"/>
  <c r="O228"/>
  <c r="N228"/>
  <c r="S212"/>
  <c r="O212"/>
  <c r="N212"/>
  <c r="S196"/>
  <c r="O196"/>
  <c r="N196"/>
  <c r="S180"/>
  <c r="O180"/>
  <c r="N180"/>
  <c r="S164"/>
  <c r="O164"/>
  <c r="N164"/>
  <c r="S148"/>
  <c r="O148"/>
  <c r="N148"/>
  <c r="S132"/>
  <c r="O132"/>
  <c r="N132"/>
  <c r="N117"/>
  <c r="S117"/>
  <c r="O117"/>
  <c r="N101"/>
  <c r="S101"/>
  <c r="O101"/>
  <c r="O85"/>
  <c r="N85"/>
  <c r="S85"/>
  <c r="O69"/>
  <c r="N69"/>
  <c r="S69"/>
  <c r="O53"/>
  <c r="N53"/>
  <c r="S53"/>
  <c r="O37"/>
  <c r="N37"/>
  <c r="S37"/>
  <c r="N21"/>
  <c r="O21"/>
  <c r="S21"/>
  <c r="N130"/>
  <c r="O130"/>
  <c r="S130"/>
  <c r="N146"/>
  <c r="S146"/>
  <c r="O146"/>
  <c r="N162"/>
  <c r="O162"/>
  <c r="S162"/>
  <c r="N178"/>
  <c r="O178"/>
  <c r="S178"/>
  <c r="N194"/>
  <c r="S194"/>
  <c r="O194"/>
  <c r="N210"/>
  <c r="S210"/>
  <c r="O210"/>
  <c r="N226"/>
  <c r="O226"/>
  <c r="S226"/>
  <c r="N242"/>
  <c r="S242"/>
  <c r="O242"/>
  <c r="N258"/>
  <c r="S258"/>
  <c r="O258"/>
  <c r="N274"/>
  <c r="S274"/>
  <c r="O274"/>
  <c r="N290"/>
  <c r="S290"/>
  <c r="O290"/>
  <c r="N306"/>
  <c r="S306"/>
  <c r="O306"/>
  <c r="N322"/>
  <c r="S322"/>
  <c r="O322"/>
  <c r="N338"/>
  <c r="S338"/>
  <c r="O338"/>
  <c r="N354"/>
  <c r="S354"/>
  <c r="O354"/>
  <c r="N370"/>
  <c r="S370"/>
  <c r="O370"/>
  <c r="N386"/>
  <c r="S386"/>
  <c r="O386"/>
  <c r="N402"/>
  <c r="S402"/>
  <c r="O402"/>
  <c r="N418"/>
  <c r="S418"/>
  <c r="O418"/>
  <c r="N434"/>
  <c r="S434"/>
  <c r="O434"/>
  <c r="N450"/>
  <c r="S450"/>
  <c r="O450"/>
  <c r="N466"/>
  <c r="S466"/>
  <c r="O466"/>
  <c r="N482"/>
  <c r="S482"/>
  <c r="O482"/>
  <c r="N498"/>
  <c r="S498"/>
  <c r="O498"/>
  <c r="N514"/>
  <c r="S514"/>
  <c r="O514"/>
  <c r="N530"/>
  <c r="S530"/>
  <c r="O530"/>
  <c r="N546"/>
  <c r="S546"/>
  <c r="O546"/>
  <c r="N562"/>
  <c r="S562"/>
  <c r="O562"/>
  <c r="N578"/>
  <c r="S578"/>
  <c r="O578"/>
  <c r="N594"/>
  <c r="S594"/>
  <c r="O594"/>
  <c r="N610"/>
  <c r="S610"/>
  <c r="O610"/>
  <c r="N626"/>
  <c r="S626"/>
  <c r="O626"/>
  <c r="S625"/>
  <c r="O625"/>
  <c r="N625"/>
  <c r="S609"/>
  <c r="O609"/>
  <c r="N609"/>
  <c r="S593"/>
  <c r="O593"/>
  <c r="N593"/>
  <c r="S577"/>
  <c r="O577"/>
  <c r="N577"/>
  <c r="S561"/>
  <c r="O561"/>
  <c r="N561"/>
  <c r="S545"/>
  <c r="O545"/>
  <c r="N545"/>
  <c r="S529"/>
  <c r="O529"/>
  <c r="N529"/>
  <c r="S513"/>
  <c r="O513"/>
  <c r="N513"/>
  <c r="S497"/>
  <c r="O497"/>
  <c r="N497"/>
  <c r="S481"/>
  <c r="O481"/>
  <c r="N481"/>
  <c r="S465"/>
  <c r="O465"/>
  <c r="N465"/>
  <c r="S449"/>
  <c r="O449"/>
  <c r="N449"/>
  <c r="S433"/>
  <c r="O433"/>
  <c r="N433"/>
  <c r="S417"/>
  <c r="O417"/>
  <c r="N417"/>
  <c r="S401"/>
  <c r="O401"/>
  <c r="N401"/>
  <c r="S385"/>
  <c r="O385"/>
  <c r="N385"/>
  <c r="N118"/>
  <c r="S118"/>
  <c r="O118"/>
  <c r="N102"/>
  <c r="S102"/>
  <c r="O102"/>
  <c r="N86"/>
  <c r="S86"/>
  <c r="O86"/>
  <c r="N70"/>
  <c r="S70"/>
  <c r="O70"/>
  <c r="N54"/>
  <c r="S54"/>
  <c r="O54"/>
  <c r="N38"/>
  <c r="S38"/>
  <c r="O38"/>
  <c r="N22"/>
  <c r="S22"/>
  <c r="O22"/>
  <c r="N6"/>
  <c r="S6"/>
  <c r="O6"/>
  <c r="S376"/>
  <c r="O376"/>
  <c r="N376"/>
  <c r="S360"/>
  <c r="O360"/>
  <c r="N360"/>
  <c r="S344"/>
  <c r="O344"/>
  <c r="N344"/>
  <c r="S328"/>
  <c r="O328"/>
  <c r="N328"/>
  <c r="S312"/>
  <c r="O312"/>
  <c r="N312"/>
  <c r="S296"/>
  <c r="O296"/>
  <c r="N296"/>
  <c r="S280"/>
  <c r="O280"/>
  <c r="N280"/>
  <c r="S264"/>
  <c r="O264"/>
  <c r="N264"/>
  <c r="S248"/>
  <c r="O248"/>
  <c r="N248"/>
  <c r="S232"/>
  <c r="O232"/>
  <c r="N232"/>
  <c r="S216"/>
  <c r="O216"/>
  <c r="N216"/>
  <c r="S200"/>
  <c r="O200"/>
  <c r="N200"/>
  <c r="S184"/>
  <c r="O184"/>
  <c r="N184"/>
  <c r="S168"/>
  <c r="O168"/>
  <c r="N168"/>
  <c r="S152"/>
  <c r="O152"/>
  <c r="N152"/>
  <c r="S136"/>
  <c r="O136"/>
  <c r="N136"/>
  <c r="N121"/>
  <c r="S121"/>
  <c r="O121"/>
  <c r="N105"/>
  <c r="S105"/>
  <c r="O105"/>
  <c r="O89"/>
  <c r="N89"/>
  <c r="S89"/>
  <c r="N73"/>
  <c r="S73"/>
  <c r="O73"/>
  <c r="N57"/>
  <c r="S57"/>
  <c r="O57"/>
  <c r="S41"/>
  <c r="N41"/>
  <c r="O41"/>
  <c r="N25"/>
  <c r="O25"/>
  <c r="S25"/>
  <c r="N9"/>
  <c r="O9"/>
  <c r="S9"/>
  <c r="N142"/>
  <c r="S142"/>
  <c r="O142"/>
  <c r="N158"/>
  <c r="S158"/>
  <c r="O158"/>
  <c r="N174"/>
  <c r="S174"/>
  <c r="O174"/>
  <c r="N190"/>
  <c r="S190"/>
  <c r="O190"/>
  <c r="N206"/>
  <c r="S206"/>
  <c r="O206"/>
  <c r="N222"/>
  <c r="S222"/>
  <c r="O222"/>
  <c r="N238"/>
  <c r="S238"/>
  <c r="O238"/>
  <c r="N254"/>
  <c r="S254"/>
  <c r="O254"/>
  <c r="N270"/>
  <c r="S270"/>
  <c r="O270"/>
  <c r="N286"/>
  <c r="S286"/>
  <c r="O286"/>
  <c r="N302"/>
  <c r="S302"/>
  <c r="O302"/>
  <c r="N318"/>
  <c r="S318"/>
  <c r="O318"/>
  <c r="N334"/>
  <c r="S334"/>
  <c r="O334"/>
  <c r="N350"/>
  <c r="S350"/>
  <c r="O350"/>
  <c r="N366"/>
  <c r="S366"/>
  <c r="O366"/>
  <c r="N382"/>
  <c r="S382"/>
  <c r="O382"/>
  <c r="N398"/>
  <c r="S398"/>
  <c r="O398"/>
  <c r="N414"/>
  <c r="S414"/>
  <c r="O414"/>
  <c r="N430"/>
  <c r="S430"/>
  <c r="O430"/>
  <c r="N446"/>
  <c r="S446"/>
  <c r="O446"/>
  <c r="N462"/>
  <c r="S462"/>
  <c r="O462"/>
  <c r="N478"/>
  <c r="S478"/>
  <c r="O478"/>
  <c r="N494"/>
  <c r="S494"/>
  <c r="O494"/>
  <c r="N510"/>
  <c r="S510"/>
  <c r="O510"/>
  <c r="N526"/>
  <c r="S526"/>
  <c r="O526"/>
  <c r="N542"/>
  <c r="S542"/>
  <c r="O542"/>
  <c r="N558"/>
  <c r="S558"/>
  <c r="O558"/>
  <c r="N574"/>
  <c r="S574"/>
  <c r="O574"/>
  <c r="N590"/>
  <c r="S590"/>
  <c r="O590"/>
  <c r="N606"/>
  <c r="S606"/>
  <c r="O606"/>
  <c r="N622"/>
  <c r="S622"/>
  <c r="O622"/>
  <c r="N638"/>
  <c r="S638"/>
  <c r="O638"/>
  <c r="S629"/>
  <c r="O629"/>
  <c r="N629"/>
  <c r="S613"/>
  <c r="O613"/>
  <c r="N613"/>
  <c r="S597"/>
  <c r="O597"/>
  <c r="N597"/>
  <c r="S581"/>
  <c r="O581"/>
  <c r="N581"/>
  <c r="S565"/>
  <c r="O565"/>
  <c r="N565"/>
  <c r="S549"/>
  <c r="O549"/>
  <c r="N549"/>
  <c r="S533"/>
  <c r="O533"/>
  <c r="N533"/>
  <c r="S517"/>
  <c r="O517"/>
  <c r="N517"/>
  <c r="S501"/>
  <c r="O501"/>
  <c r="N501"/>
  <c r="S485"/>
  <c r="O485"/>
  <c r="N485"/>
  <c r="S469"/>
  <c r="O469"/>
  <c r="N469"/>
  <c r="S453"/>
  <c r="O453"/>
  <c r="N453"/>
  <c r="S437"/>
  <c r="O437"/>
  <c r="N437"/>
  <c r="S421"/>
  <c r="O421"/>
  <c r="N421"/>
  <c r="S405"/>
  <c r="O405"/>
  <c r="N405"/>
  <c r="S389"/>
  <c r="O389"/>
  <c r="N389"/>
  <c r="N122"/>
  <c r="S122"/>
  <c r="O122"/>
  <c r="N106"/>
  <c r="S106"/>
  <c r="O106"/>
  <c r="N90"/>
  <c r="S90"/>
  <c r="O90"/>
  <c r="N74"/>
  <c r="S74"/>
  <c r="O74"/>
  <c r="N58"/>
  <c r="S58"/>
  <c r="O58"/>
  <c r="N42"/>
  <c r="S42"/>
  <c r="O42"/>
  <c r="N26"/>
  <c r="S26"/>
  <c r="O26"/>
  <c r="N10"/>
  <c r="S10"/>
  <c r="O10"/>
  <c r="S380"/>
  <c r="O380"/>
  <c r="N380"/>
  <c r="S364"/>
  <c r="O364"/>
  <c r="N364"/>
  <c r="S348"/>
  <c r="O348"/>
  <c r="N348"/>
  <c r="S332"/>
  <c r="O332"/>
  <c r="N332"/>
  <c r="S316"/>
  <c r="O316"/>
  <c r="N316"/>
  <c r="S300"/>
  <c r="O300"/>
  <c r="N300"/>
  <c r="S284"/>
  <c r="O284"/>
  <c r="N284"/>
  <c r="S268"/>
  <c r="O268"/>
  <c r="N268"/>
  <c r="S252"/>
  <c r="O252"/>
  <c r="N252"/>
  <c r="S236"/>
  <c r="O236"/>
  <c r="N236"/>
  <c r="S220"/>
  <c r="O220"/>
  <c r="N220"/>
  <c r="S204"/>
  <c r="O204"/>
  <c r="N204"/>
  <c r="S188"/>
  <c r="O188"/>
  <c r="N188"/>
  <c r="S172"/>
  <c r="O172"/>
  <c r="N172"/>
  <c r="S156"/>
  <c r="O156"/>
  <c r="N156"/>
  <c r="S140"/>
  <c r="O140"/>
  <c r="N140"/>
  <c r="N125"/>
  <c r="S125"/>
  <c r="O125"/>
  <c r="N109"/>
  <c r="S109"/>
  <c r="O109"/>
  <c r="N93"/>
  <c r="S93"/>
  <c r="O93"/>
  <c r="N77"/>
  <c r="S77"/>
  <c r="O77"/>
  <c r="O61"/>
  <c r="N61"/>
  <c r="S61"/>
  <c r="O45"/>
  <c r="N45"/>
  <c r="S45"/>
  <c r="N29"/>
  <c r="S29"/>
  <c r="O29"/>
  <c r="S13"/>
  <c r="N13"/>
  <c r="O13"/>
  <c r="N138"/>
  <c r="S138"/>
  <c r="O138"/>
  <c r="N154"/>
  <c r="O154"/>
  <c r="S154"/>
  <c r="N170"/>
  <c r="O170"/>
  <c r="S170"/>
  <c r="N186"/>
  <c r="S186"/>
  <c r="O186"/>
  <c r="N202"/>
  <c r="O202"/>
  <c r="S202"/>
  <c r="N218"/>
  <c r="O218"/>
  <c r="S218"/>
  <c r="N234"/>
  <c r="S234"/>
  <c r="O234"/>
  <c r="N250"/>
  <c r="S250"/>
  <c r="O250"/>
  <c r="N266"/>
  <c r="S266"/>
  <c r="O266"/>
  <c r="N282"/>
  <c r="S282"/>
  <c r="O282"/>
  <c r="N298"/>
  <c r="S298"/>
  <c r="O298"/>
  <c r="N314"/>
  <c r="S314"/>
  <c r="O314"/>
  <c r="N330"/>
  <c r="S330"/>
  <c r="O330"/>
  <c r="N346"/>
  <c r="S346"/>
  <c r="O346"/>
  <c r="N362"/>
  <c r="S362"/>
  <c r="O362"/>
  <c r="N378"/>
  <c r="S378"/>
  <c r="O378"/>
  <c r="N394"/>
  <c r="S394"/>
  <c r="O394"/>
  <c r="N410"/>
  <c r="S410"/>
  <c r="O410"/>
  <c r="N426"/>
  <c r="S426"/>
  <c r="O426"/>
  <c r="N442"/>
  <c r="S442"/>
  <c r="O442"/>
  <c r="N458"/>
  <c r="S458"/>
  <c r="O458"/>
  <c r="N474"/>
  <c r="S474"/>
  <c r="O474"/>
  <c r="N490"/>
  <c r="S490"/>
  <c r="O490"/>
  <c r="N506"/>
  <c r="S506"/>
  <c r="O506"/>
  <c r="N522"/>
  <c r="S522"/>
  <c r="O522"/>
  <c r="N538"/>
  <c r="S538"/>
  <c r="O538"/>
  <c r="N554"/>
  <c r="S554"/>
  <c r="O554"/>
  <c r="N570"/>
  <c r="S570"/>
  <c r="O570"/>
  <c r="N586"/>
  <c r="S586"/>
  <c r="O586"/>
  <c r="N602"/>
  <c r="S602"/>
  <c r="O602"/>
  <c r="N618"/>
  <c r="S618"/>
  <c r="O618"/>
  <c r="N634"/>
  <c r="S634"/>
  <c r="O634"/>
  <c r="O375"/>
  <c r="O631"/>
  <c r="O615"/>
  <c r="O599"/>
  <c r="O583"/>
  <c r="O567"/>
  <c r="O551"/>
  <c r="O535"/>
  <c r="O519"/>
  <c r="O503"/>
  <c r="O487"/>
  <c r="O471"/>
  <c r="O455"/>
  <c r="O439"/>
  <c r="O423"/>
  <c r="O407"/>
  <c r="O391"/>
  <c r="Y2"/>
  <c r="O377"/>
  <c r="O345"/>
  <c r="O313"/>
  <c r="O281"/>
  <c r="O249"/>
  <c r="O217"/>
  <c r="O185"/>
  <c r="O153"/>
  <c r="O115"/>
  <c r="O99"/>
  <c r="O83"/>
  <c r="O67"/>
  <c r="O51"/>
  <c r="O35"/>
  <c r="O19"/>
  <c r="O371"/>
  <c r="O357"/>
  <c r="O339"/>
  <c r="O325"/>
  <c r="O307"/>
  <c r="O293"/>
  <c r="O275"/>
  <c r="O261"/>
  <c r="O243"/>
  <c r="O229"/>
  <c r="O211"/>
  <c r="O195"/>
  <c r="O181"/>
  <c r="O163"/>
  <c r="O149"/>
  <c r="O131"/>
  <c r="O367"/>
  <c r="O335"/>
  <c r="O303"/>
  <c r="O271"/>
  <c r="O239"/>
  <c r="O207"/>
  <c r="O175"/>
  <c r="O143"/>
  <c r="O119"/>
  <c r="O103"/>
  <c r="O87"/>
  <c r="O71"/>
  <c r="O55"/>
  <c r="O39"/>
  <c r="O23"/>
  <c r="O7"/>
  <c r="O627"/>
  <c r="O611"/>
  <c r="O595"/>
  <c r="O579"/>
  <c r="O563"/>
  <c r="O547"/>
  <c r="O531"/>
  <c r="O515"/>
  <c r="O499"/>
  <c r="O483"/>
  <c r="O467"/>
  <c r="O451"/>
  <c r="O435"/>
  <c r="O419"/>
  <c r="O403"/>
  <c r="O387"/>
  <c r="O365"/>
  <c r="O347"/>
  <c r="O333"/>
  <c r="O315"/>
  <c r="O301"/>
  <c r="O283"/>
  <c r="O269"/>
  <c r="O251"/>
  <c r="O237"/>
  <c r="O219"/>
  <c r="O205"/>
  <c r="O189"/>
  <c r="O171"/>
  <c r="O157"/>
  <c r="O139"/>
</calcChain>
</file>

<file path=xl/comments1.xml><?xml version="1.0" encoding="utf-8"?>
<comments xmlns="http://schemas.openxmlformats.org/spreadsheetml/2006/main">
  <authors>
    <author>Author</author>
  </authors>
  <commentList>
    <comment ref="V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Optimal Contract</t>
        </r>
      </text>
    </comment>
    <comment ref="W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Beta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Expected Daily Alpha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Deviation of Portfolio</t>
        </r>
      </text>
    </comment>
    <comment ref="W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Unhedged Portfolio Expected Return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Market Expected Return</t>
        </r>
      </text>
    </comment>
    <comment ref="Y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Daily Unhedged Sharpe Ratio</t>
        </r>
      </text>
    </comment>
    <comment ref="V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Standard Deviation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Unhedged Portfolio Expected Return</t>
        </r>
      </text>
    </comment>
    <comment ref="Y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Sharpe Ratio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Unhedged Minimum Value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Hedged Minimum Value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Minimum Unhedged Drawdown Percentage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Tracking Error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Information Ratio</t>
        </r>
      </text>
    </comment>
  </commentList>
</comments>
</file>

<file path=xl/sharedStrings.xml><?xml version="1.0" encoding="utf-8"?>
<sst xmlns="http://schemas.openxmlformats.org/spreadsheetml/2006/main" count="683" uniqueCount="77">
  <si>
    <t>Index</t>
  </si>
  <si>
    <t>DIS</t>
  </si>
  <si>
    <t>CVS</t>
  </si>
  <si>
    <t>OXY</t>
  </si>
  <si>
    <t>GS</t>
  </si>
  <si>
    <t>MRK</t>
  </si>
  <si>
    <t>UNP</t>
  </si>
  <si>
    <t>V</t>
  </si>
  <si>
    <t>AA</t>
  </si>
  <si>
    <t>EXC</t>
  </si>
  <si>
    <t>val</t>
  </si>
  <si>
    <t>ES1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</si>
  <si>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</si>
  <si>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</si>
  <si>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</si>
  <si>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</si>
  <si>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</si>
  <si>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</si>
  <si>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</si>
  <si>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</si>
  <si>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</si>
  <si>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</si>
  <si>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</si>
  <si>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</si>
  <si>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</si>
  <si>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</si>
  <si>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</si>
  <si>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</si>
  <si>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</si>
  <si>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</si>
  <si>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</si>
  <si>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</si>
  <si>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</si>
  <si>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</si>
  <si>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</si>
  <si>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</si>
  <si>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</si>
  <si>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Unhedged Portfolio</t>
  </si>
  <si>
    <t>Hedged Portfolio</t>
  </si>
  <si>
    <t>Difference(Unhedged - Hedged)</t>
  </si>
  <si>
    <t>Hedged Return</t>
  </si>
  <si>
    <t>Unhedged Return</t>
  </si>
  <si>
    <t>Market Return</t>
  </si>
  <si>
    <t>Unhedged Drawdown</t>
  </si>
  <si>
    <t>Hedged Drawdown</t>
  </si>
  <si>
    <t>IXY1</t>
  </si>
  <si>
    <t>IXR1</t>
  </si>
  <si>
    <t>IXP1</t>
  </si>
  <si>
    <t>IXA1</t>
  </si>
  <si>
    <t>IXC1</t>
  </si>
  <si>
    <t>IXI1</t>
  </si>
  <si>
    <t>IXT1</t>
  </si>
  <si>
    <t>IXD1</t>
  </si>
  <si>
    <t>IXS1</t>
  </si>
  <si>
    <t>`</t>
  </si>
  <si>
    <t>Date</t>
  </si>
  <si>
    <t>Hedge Ratio</t>
  </si>
  <si>
    <t>Hedged OXY</t>
  </si>
  <si>
    <t>Hedged GS</t>
  </si>
  <si>
    <t>Hedged AA</t>
  </si>
  <si>
    <t>Hedged EXC</t>
  </si>
  <si>
    <t>Difference (Unhedged - Hedged)</t>
  </si>
  <si>
    <t>Hedged Portfolio (Underperform Only)</t>
  </si>
  <si>
    <t>Hedged DIS</t>
  </si>
  <si>
    <t>Hedged CVS</t>
  </si>
  <si>
    <t>Hedged MRK</t>
  </si>
  <si>
    <t>Hedged UNP</t>
  </si>
  <si>
    <t>Hedged V</t>
  </si>
  <si>
    <t>Hedged Portfolio (Outperform Only)</t>
  </si>
  <si>
    <t>Contracts (Sector Only)</t>
  </si>
  <si>
    <t>Contracts (ES)</t>
  </si>
  <si>
    <t>Beta (Sector Only)</t>
  </si>
  <si>
    <t>Beta (ES)</t>
  </si>
  <si>
    <t>Versus ES</t>
  </si>
  <si>
    <t>Hedge (Outperform Sector Only)</t>
  </si>
  <si>
    <t>Hedge (Outperform with ES)</t>
  </si>
  <si>
    <t>Alpha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</si>
</sst>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0.00000%"/>
    <numFmt numFmtId="166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2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64" fontId="0" fillId="0" borderId="0" xfId="1" applyNumberFormat="1" applyFont="1"/>
    <xf numFmtId="165" fontId="0" fillId="0" borderId="0" xfId="2" applyNumberFormat="1" applyFont="1"/>
    <xf numFmtId="10" fontId="0" fillId="0" borderId="0" xfId="2" applyNumberFormat="1" applyFon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1" applyNumberFormat="1" applyFont="1" applyFill="1"/>
    <xf numFmtId="10" fontId="0" fillId="2" borderId="0" xfId="2" applyNumberFormat="1" applyFont="1" applyFill="1"/>
    <xf numFmtId="11" fontId="0" fillId="0" borderId="0" xfId="0" applyNumberFormat="1"/>
    <xf numFmtId="166" fontId="0" fillId="0" borderId="0" xfId="2" applyNumberFormat="1" applyFont="1"/>
    <xf numFmtId="11" fontId="0" fillId="2" borderId="0" xfId="0" applyNumberFormat="1" applyFill="1"/>
    <xf numFmtId="14" fontId="0" fillId="0" borderId="0" xfId="0" applyNumberFormat="1" applyFill="1"/>
    <xf numFmtId="0" fontId="0" fillId="0" borderId="0" xfId="0" applyFill="1"/>
    <xf numFmtId="0" fontId="0" fillId="3" borderId="0" xfId="0" applyFill="1"/>
    <xf numFmtId="0" fontId="0" fillId="3" borderId="2" xfId="0" applyFill="1" applyBorder="1" applyAlignment="1"/>
    <xf numFmtId="43" fontId="0" fillId="2" borderId="0" xfId="1" applyFont="1" applyFill="1"/>
    <xf numFmtId="0" fontId="0" fillId="4" borderId="0" xfId="0" applyFill="1"/>
    <xf numFmtId="164" fontId="0" fillId="5" borderId="0" xfId="1" applyNumberFormat="1" applyFont="1" applyFill="1"/>
    <xf numFmtId="0" fontId="0" fillId="5" borderId="0" xfId="0" applyFill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55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40665</v>
      </c>
      <c r="B2">
        <v>81792909312</v>
      </c>
      <c r="C2">
        <v>49952030720</v>
      </c>
      <c r="D2">
        <v>90746486784</v>
      </c>
      <c r="E2">
        <v>85028446208</v>
      </c>
      <c r="F2">
        <v>112254967808</v>
      </c>
      <c r="G2">
        <v>50935717888</v>
      </c>
      <c r="H2">
        <v>56994168832</v>
      </c>
      <c r="I2">
        <v>18795853824</v>
      </c>
      <c r="J2">
        <v>27992463360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06"/>
  <sheetViews>
    <sheetView topLeftCell="A17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5</v>
      </c>
      <c r="C1" t="s">
        <v>49</v>
      </c>
      <c r="D1" t="s">
        <v>11</v>
      </c>
      <c r="E1" t="s">
        <v>12</v>
      </c>
    </row>
    <row r="2" spans="1:13" ht="15.75" thickBot="1">
      <c r="A2" s="1">
        <v>40634</v>
      </c>
      <c r="B2">
        <v>1.5351550506601299E-2</v>
      </c>
      <c r="C2">
        <v>1.8547140649150001E-2</v>
      </c>
      <c r="D2">
        <v>1.3549618320610701E-2</v>
      </c>
    </row>
    <row r="3" spans="1:13">
      <c r="A3" s="1">
        <v>40641</v>
      </c>
      <c r="B3">
        <v>1.81433323253706E-2</v>
      </c>
      <c r="C3">
        <v>8.1942336874050205E-3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2.49480249480247E-2</v>
      </c>
      <c r="C4">
        <v>9.6327513546057304E-3</v>
      </c>
      <c r="D4">
        <v>-3.77714825306896E-3</v>
      </c>
      <c r="E4" s="3" t="s">
        <v>14</v>
      </c>
      <c r="F4" s="3">
        <v>0.78099534676983551</v>
      </c>
    </row>
    <row r="5" spans="1:13">
      <c r="A5" s="1">
        <v>40654</v>
      </c>
      <c r="B5">
        <v>-1.36192407997683E-2</v>
      </c>
      <c r="C5">
        <v>1.3416815742397101E-2</v>
      </c>
      <c r="D5">
        <v>9.28909952606638E-3</v>
      </c>
      <c r="E5" s="3" t="s">
        <v>15</v>
      </c>
      <c r="F5" s="3">
        <v>0.60995373167613554</v>
      </c>
    </row>
    <row r="6" spans="1:13">
      <c r="A6" s="1">
        <v>40662</v>
      </c>
      <c r="B6">
        <v>5.6110458284371403E-2</v>
      </c>
      <c r="C6">
        <v>3.2656663724625098E-2</v>
      </c>
      <c r="D6">
        <v>2.16003005259204E-2</v>
      </c>
      <c r="E6" s="3" t="s">
        <v>16</v>
      </c>
      <c r="F6" s="3">
        <v>0.60616687470211739</v>
      </c>
    </row>
    <row r="7" spans="1:13">
      <c r="A7" s="1">
        <v>40669</v>
      </c>
      <c r="B7">
        <v>1.22392211404729E-2</v>
      </c>
      <c r="C7">
        <v>9.40170940170937E-3</v>
      </c>
      <c r="D7">
        <v>-1.8569589998161402E-2</v>
      </c>
      <c r="E7" s="3" t="s">
        <v>17</v>
      </c>
      <c r="F7" s="3">
        <v>1.6702516230558854E-2</v>
      </c>
    </row>
    <row r="8" spans="1:13" ht="15.75" thickBot="1">
      <c r="A8" s="1">
        <v>40676</v>
      </c>
      <c r="B8">
        <v>1.89612530915086E-2</v>
      </c>
      <c r="C8">
        <v>1.04431272932544E-2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-5.3937432578199395E-4</v>
      </c>
      <c r="C9">
        <v>8.6592178770949994E-3</v>
      </c>
      <c r="D9">
        <v>-4.6851574212893902E-3</v>
      </c>
    </row>
    <row r="10" spans="1:13" ht="15.75" thickBot="1">
      <c r="A10" s="1">
        <v>40690</v>
      </c>
      <c r="B10">
        <v>-2.29357798165137E-2</v>
      </c>
      <c r="C10">
        <v>-1.6892827471614601E-2</v>
      </c>
      <c r="D10">
        <v>1.6945961212577699E-3</v>
      </c>
      <c r="E10" t="s">
        <v>19</v>
      </c>
    </row>
    <row r="11" spans="1:13">
      <c r="A11" s="1">
        <v>40697</v>
      </c>
      <c r="B11">
        <v>-1.07705053852528E-2</v>
      </c>
      <c r="C11">
        <v>-1.07042253521127E-2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-1.0329424902289301E-2</v>
      </c>
      <c r="C12">
        <v>-1.3097949886104699E-2</v>
      </c>
      <c r="D12">
        <v>-2.0829315332690501E-2</v>
      </c>
      <c r="E12" s="3" t="s">
        <v>25</v>
      </c>
      <c r="F12" s="3">
        <v>1</v>
      </c>
      <c r="G12" s="3">
        <v>4.4934694668807409E-2</v>
      </c>
      <c r="H12" s="3">
        <v>4.4934694668807409E-2</v>
      </c>
      <c r="I12" s="3">
        <v>161.07123555525655</v>
      </c>
      <c r="J12" s="3">
        <v>8.7436508222499618E-23</v>
      </c>
    </row>
    <row r="13" spans="1:13">
      <c r="A13" s="1">
        <v>40711</v>
      </c>
      <c r="B13">
        <v>9.0450026488115808E-3</v>
      </c>
      <c r="C13">
        <v>2.8851702250432001E-3</v>
      </c>
      <c r="D13">
        <v>7.9968485325980793E-3</v>
      </c>
      <c r="E13" s="3" t="s">
        <v>26</v>
      </c>
      <c r="F13" s="3">
        <v>103</v>
      </c>
      <c r="G13" s="3">
        <v>2.8734326988504432E-2</v>
      </c>
      <c r="H13" s="3">
        <v>2.7897404843208189E-4</v>
      </c>
      <c r="I13" s="3"/>
      <c r="J13" s="3"/>
    </row>
    <row r="14" spans="1:13" ht="15.75" thickBot="1">
      <c r="A14" s="1">
        <v>40718</v>
      </c>
      <c r="B14">
        <v>-2.3735518508053301E-2</v>
      </c>
      <c r="C14">
        <v>-1.72612197928657E-3</v>
      </c>
      <c r="D14">
        <v>-1.20368922932625E-2</v>
      </c>
      <c r="E14" s="4" t="s">
        <v>27</v>
      </c>
      <c r="F14" s="4">
        <v>104</v>
      </c>
      <c r="G14" s="4">
        <v>7.3669021657311845E-2</v>
      </c>
      <c r="H14" s="4"/>
      <c r="I14" s="4"/>
      <c r="J14" s="4"/>
    </row>
    <row r="15" spans="1:13" ht="15.75" thickBot="1">
      <c r="A15" s="1">
        <v>40725</v>
      </c>
      <c r="B15">
        <v>3.03907380607817E-2</v>
      </c>
      <c r="C15">
        <v>3.6599423631123798E-2</v>
      </c>
      <c r="D15">
        <v>5.5973101265822903E-2</v>
      </c>
    </row>
    <row r="16" spans="1:13">
      <c r="A16" s="1">
        <v>40732</v>
      </c>
      <c r="B16">
        <v>1.46067415730335E-2</v>
      </c>
      <c r="C16">
        <v>-4.1701417848206699E-3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-5.2602436323365698E-3</v>
      </c>
      <c r="C17">
        <v>-1.73087660524847E-2</v>
      </c>
      <c r="D17">
        <v>-1.9936649897521901E-2</v>
      </c>
      <c r="E17" s="3" t="s">
        <v>35</v>
      </c>
      <c r="F17" s="3">
        <v>3.0378270383357763E-4</v>
      </c>
      <c r="G17" s="3">
        <v>1.6568586216560979E-3</v>
      </c>
      <c r="H17" s="3">
        <v>0.18334859707579299</v>
      </c>
      <c r="I17" s="3">
        <v>0.85488494637103818</v>
      </c>
      <c r="J17" s="3">
        <v>-2.9822055026304021E-3</v>
      </c>
      <c r="K17" s="3">
        <v>3.5897709102975573E-3</v>
      </c>
      <c r="L17" s="3">
        <v>-2.9822055026304021E-3</v>
      </c>
      <c r="M17" s="3">
        <v>3.5897709102975573E-3</v>
      </c>
    </row>
    <row r="18" spans="1:13" ht="15.75" thickBot="1">
      <c r="A18" s="1">
        <v>40746</v>
      </c>
      <c r="B18">
        <v>4.4531032563319703E-3</v>
      </c>
      <c r="C18">
        <v>1.05113636363636E-2</v>
      </c>
      <c r="D18">
        <v>1.97718631178707E-2</v>
      </c>
      <c r="E18" s="4" t="s">
        <v>36</v>
      </c>
      <c r="F18" s="4">
        <v>1.061323652878633</v>
      </c>
      <c r="G18" s="4">
        <v>8.3625523224665141E-2</v>
      </c>
      <c r="H18" s="4">
        <v>12.691384304135489</v>
      </c>
      <c r="I18" s="4">
        <v>8.7436508222497138E-23</v>
      </c>
      <c r="J18" s="4">
        <v>0.8954721556634011</v>
      </c>
      <c r="K18" s="4">
        <v>1.2271751500938648</v>
      </c>
      <c r="L18" s="4">
        <v>0.8954721556634011</v>
      </c>
      <c r="M18" s="4">
        <v>1.2271751500938648</v>
      </c>
    </row>
    <row r="19" spans="1:13">
      <c r="A19" s="1">
        <v>40753</v>
      </c>
      <c r="B19">
        <v>-5.4308672762538E-2</v>
      </c>
      <c r="C19">
        <v>-4.0202417767781898E-2</v>
      </c>
      <c r="D19">
        <v>-3.9149888143176798E-2</v>
      </c>
    </row>
    <row r="20" spans="1:13">
      <c r="A20" s="1">
        <v>40760</v>
      </c>
      <c r="B20">
        <v>-7.0905361851743495E-2</v>
      </c>
      <c r="C20">
        <v>-6.3268892794376003E-2</v>
      </c>
      <c r="D20">
        <v>-7.0430733410942997E-2</v>
      </c>
      <c r="E20" s="19" t="s">
        <v>73</v>
      </c>
    </row>
    <row r="21" spans="1:13">
      <c r="A21" s="1">
        <v>40767</v>
      </c>
      <c r="B21">
        <v>-1.1668243456322801E-2</v>
      </c>
      <c r="C21">
        <v>-1.25078173858661E-2</v>
      </c>
      <c r="D21">
        <v>-1.7532874139010599E-2</v>
      </c>
    </row>
    <row r="22" spans="1:13">
      <c r="A22" s="1">
        <v>40774</v>
      </c>
      <c r="B22">
        <v>-2.5526483726867602E-3</v>
      </c>
      <c r="C22">
        <v>-1.8682710576314199E-2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2.11132437619963E-2</v>
      </c>
      <c r="C23">
        <v>3.9367537915456802E-2</v>
      </c>
      <c r="D23">
        <v>4.6263345195729499E-2</v>
      </c>
    </row>
    <row r="24" spans="1:13">
      <c r="A24" s="1">
        <v>40788</v>
      </c>
      <c r="B24">
        <v>1.40977443609021E-2</v>
      </c>
      <c r="C24">
        <v>8.3824899099658196E-3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-1.6373185047883699E-2</v>
      </c>
      <c r="C25">
        <v>-1.9396551724138001E-2</v>
      </c>
      <c r="D25">
        <v>-9.6215522771007107E-3</v>
      </c>
      <c r="E25" s="3" t="s">
        <v>14</v>
      </c>
      <c r="F25" s="3">
        <v>0.62415036725761619</v>
      </c>
    </row>
    <row r="26" spans="1:13">
      <c r="A26" s="1">
        <v>40802</v>
      </c>
      <c r="B26">
        <v>3.8670035749003302E-2</v>
      </c>
      <c r="C26">
        <v>4.1632653061224503E-2</v>
      </c>
      <c r="D26">
        <v>5.0725388601036397E-2</v>
      </c>
      <c r="E26" s="3" t="s">
        <v>15</v>
      </c>
      <c r="F26" s="3">
        <v>0.38956368094781724</v>
      </c>
    </row>
    <row r="27" spans="1:13">
      <c r="A27" s="1">
        <v>40809</v>
      </c>
      <c r="B27">
        <v>-4.9877600979191902E-2</v>
      </c>
      <c r="C27">
        <v>-5.2929828791897802E-2</v>
      </c>
      <c r="D27">
        <v>-7.1494320890247806E-2</v>
      </c>
      <c r="E27" s="3" t="s">
        <v>16</v>
      </c>
      <c r="F27" s="3">
        <v>0.3836371147434271</v>
      </c>
    </row>
    <row r="28" spans="1:13">
      <c r="A28" s="1">
        <v>40816</v>
      </c>
      <c r="B28">
        <v>5.3140096618357502E-2</v>
      </c>
      <c r="C28">
        <v>9.2297899427118395E-3</v>
      </c>
      <c r="D28">
        <v>-3.3193184332816999E-3</v>
      </c>
      <c r="E28" s="3" t="s">
        <v>17</v>
      </c>
      <c r="F28" s="3">
        <v>2.0895079183020783E-2</v>
      </c>
    </row>
    <row r="29" spans="1:13" ht="15.75" thickBot="1">
      <c r="A29" s="1">
        <v>40823</v>
      </c>
      <c r="B29">
        <v>-3.3333333333333298E-2</v>
      </c>
      <c r="C29">
        <v>4.0996531062755803E-3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4.3340714963618902E-2</v>
      </c>
      <c r="C30">
        <v>3.1092964824120699E-2</v>
      </c>
      <c r="D30">
        <v>5.5627705627705699E-2</v>
      </c>
    </row>
    <row r="31" spans="1:13" ht="15.75" thickBot="1">
      <c r="A31" s="1">
        <v>40837</v>
      </c>
      <c r="B31">
        <v>1.1218920557914101E-2</v>
      </c>
      <c r="C31">
        <v>7.6149862930245896E-3</v>
      </c>
      <c r="D31">
        <v>1.3122821406602401E-2</v>
      </c>
      <c r="E31" t="s">
        <v>19</v>
      </c>
    </row>
    <row r="32" spans="1:13">
      <c r="A32" s="1">
        <v>40844</v>
      </c>
      <c r="B32">
        <v>5.2773613193403103E-2</v>
      </c>
      <c r="C32">
        <v>3.2950423216444799E-2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-3.1045286243235298E-2</v>
      </c>
      <c r="C33">
        <v>-2.80948200175591E-2</v>
      </c>
      <c r="D33">
        <v>-2.3419203747072601E-2</v>
      </c>
      <c r="E33" s="3" t="s">
        <v>25</v>
      </c>
      <c r="F33" s="3">
        <v>1</v>
      </c>
      <c r="G33" s="3">
        <v>2.869877524864687E-2</v>
      </c>
      <c r="H33" s="3">
        <v>2.869877524864687E-2</v>
      </c>
      <c r="I33" s="3">
        <v>65.73176904009722</v>
      </c>
      <c r="J33" s="3">
        <v>1.1308288261603428E-12</v>
      </c>
    </row>
    <row r="34" spans="1:13">
      <c r="A34" s="1">
        <v>40858</v>
      </c>
      <c r="B34">
        <v>5.73192239858904E-2</v>
      </c>
      <c r="C34">
        <v>2.2282445046672501E-2</v>
      </c>
      <c r="D34">
        <v>8.3932853717025892E-3</v>
      </c>
      <c r="E34" s="3" t="s">
        <v>26</v>
      </c>
      <c r="F34" s="3">
        <v>103</v>
      </c>
      <c r="G34" s="3">
        <v>4.4970246408664975E-2</v>
      </c>
      <c r="H34" s="3">
        <v>4.3660433406470851E-4</v>
      </c>
      <c r="I34" s="3"/>
      <c r="J34" s="3"/>
    </row>
    <row r="35" spans="1:13" ht="15.75" thickBot="1">
      <c r="A35" s="1">
        <v>40865</v>
      </c>
      <c r="B35">
        <v>-2.8356964136780499E-2</v>
      </c>
      <c r="C35">
        <v>-3.2695139911634898E-2</v>
      </c>
      <c r="D35">
        <v>-3.7653586999603597E-2</v>
      </c>
      <c r="E35" s="4" t="s">
        <v>27</v>
      </c>
      <c r="F35" s="4">
        <v>104</v>
      </c>
      <c r="G35" s="4">
        <v>7.3669021657311845E-2</v>
      </c>
      <c r="H35" s="4"/>
      <c r="I35" s="4"/>
      <c r="J35" s="4"/>
    </row>
    <row r="36" spans="1:13" ht="15.75" thickBot="1">
      <c r="A36" s="1">
        <v>40872</v>
      </c>
      <c r="B36">
        <v>-5.1216022889842797E-2</v>
      </c>
      <c r="C36">
        <v>-3.5627283800243603E-2</v>
      </c>
      <c r="D36">
        <v>-4.9835255354200997E-2</v>
      </c>
    </row>
    <row r="37" spans="1:13">
      <c r="A37" s="1">
        <v>40879</v>
      </c>
      <c r="B37">
        <v>6.99638118214716E-2</v>
      </c>
      <c r="C37">
        <v>5.7467634985791001E-2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5.6369785794814203E-3</v>
      </c>
      <c r="C38">
        <v>7.7635114959690998E-3</v>
      </c>
      <c r="D38">
        <v>1.2263771612384299E-2</v>
      </c>
      <c r="E38" s="3" t="s">
        <v>35</v>
      </c>
      <c r="F38" s="3">
        <v>2.7245576640464808E-3</v>
      </c>
      <c r="G38" s="3">
        <v>2.0459399899428522E-3</v>
      </c>
      <c r="H38" s="3">
        <v>1.3316899212291089</v>
      </c>
      <c r="I38" s="3">
        <v>0.18590164461183134</v>
      </c>
      <c r="J38" s="3">
        <v>-1.3330816482114338E-3</v>
      </c>
      <c r="K38" s="3">
        <v>6.7821969763043957E-3</v>
      </c>
      <c r="L38" s="3">
        <v>-1.3330816482114338E-3</v>
      </c>
      <c r="M38" s="3">
        <v>6.7821969763043957E-3</v>
      </c>
    </row>
    <row r="39" spans="1:13" ht="15.75" thickBot="1">
      <c r="A39" s="1">
        <v>40893</v>
      </c>
      <c r="B39">
        <v>2.81705246982802E-2</v>
      </c>
      <c r="C39">
        <v>3.8814814814815998E-3</v>
      </c>
      <c r="D39">
        <v>-2.6772591857001E-2</v>
      </c>
      <c r="E39" s="4" t="s">
        <v>36</v>
      </c>
      <c r="F39" s="4">
        <v>0.68399169938829241</v>
      </c>
      <c r="G39" s="4">
        <v>8.4365167099809651E-2</v>
      </c>
      <c r="H39" s="4">
        <v>8.1075131230296069</v>
      </c>
      <c r="I39" s="4">
        <v>1.1308288261603263E-12</v>
      </c>
      <c r="J39" s="4">
        <v>0.51667329303613074</v>
      </c>
      <c r="K39" s="4">
        <v>0.85131010574045407</v>
      </c>
      <c r="L39" s="4">
        <v>0.51667329303613074</v>
      </c>
      <c r="M39" s="4">
        <v>0.85131010574045407</v>
      </c>
    </row>
    <row r="40" spans="1:13">
      <c r="A40" s="1">
        <v>40900</v>
      </c>
      <c r="B40">
        <v>4.5517241379310298E-2</v>
      </c>
      <c r="C40">
        <v>2.6534045630294299E-2</v>
      </c>
      <c r="D40">
        <v>2.8733521080772199E-2</v>
      </c>
    </row>
    <row r="41" spans="1:13">
      <c r="A41" s="1">
        <v>40907</v>
      </c>
      <c r="B41">
        <v>-5.2770448548811197E-3</v>
      </c>
      <c r="C41">
        <v>-3.16273720529048E-3</v>
      </c>
      <c r="D41">
        <v>-6.1495734973219304E-3</v>
      </c>
    </row>
    <row r="42" spans="1:13">
      <c r="A42" s="1">
        <v>40914</v>
      </c>
      <c r="B42">
        <v>2.0424403183023899E-2</v>
      </c>
      <c r="C42">
        <v>1.21142197865589E-2</v>
      </c>
      <c r="D42">
        <v>1.7365269461077699E-2</v>
      </c>
    </row>
    <row r="43" spans="1:13">
      <c r="A43" s="1">
        <v>40921</v>
      </c>
      <c r="B43">
        <v>-3.8991421887185598E-3</v>
      </c>
      <c r="C43">
        <v>8.8344257623254006E-3</v>
      </c>
      <c r="D43">
        <v>1.1575436531293001E-2</v>
      </c>
    </row>
    <row r="44" spans="1:13">
      <c r="A44" s="1">
        <v>40928</v>
      </c>
      <c r="B44">
        <v>2.2964509394572102E-2</v>
      </c>
      <c r="C44">
        <v>1.24293785310734E-2</v>
      </c>
      <c r="D44">
        <v>1.6873545384018501E-2</v>
      </c>
    </row>
    <row r="45" spans="1:13">
      <c r="A45" s="1">
        <v>40935</v>
      </c>
      <c r="B45">
        <v>-1.7346938775510301E-2</v>
      </c>
      <c r="C45">
        <v>0</v>
      </c>
      <c r="D45">
        <v>1.3351134846462101E-3</v>
      </c>
    </row>
    <row r="46" spans="1:13">
      <c r="A46" s="1">
        <v>40942</v>
      </c>
      <c r="B46">
        <v>-3.8940809968849299E-3</v>
      </c>
      <c r="C46">
        <v>9.2075892857144109E-3</v>
      </c>
      <c r="D46">
        <v>2.0190476190476099E-2</v>
      </c>
    </row>
    <row r="47" spans="1:13">
      <c r="A47" s="1">
        <v>40949</v>
      </c>
      <c r="B47">
        <v>-1.19885327078446E-2</v>
      </c>
      <c r="C47">
        <v>-9.6765275089853997E-3</v>
      </c>
      <c r="D47">
        <v>1.1202389843165701E-3</v>
      </c>
    </row>
    <row r="48" spans="1:13">
      <c r="A48" s="1">
        <v>40956</v>
      </c>
      <c r="B48">
        <v>1.7145871801635501E-2</v>
      </c>
      <c r="C48">
        <v>1.1446119486320501E-2</v>
      </c>
      <c r="D48">
        <v>1.4360313315926901E-2</v>
      </c>
    </row>
    <row r="49" spans="1:4">
      <c r="A49" s="1">
        <v>40963</v>
      </c>
      <c r="B49">
        <v>-9.3360995850623203E-3</v>
      </c>
      <c r="C49">
        <v>-2.4841291747171898E-3</v>
      </c>
      <c r="D49">
        <v>2.5740025740026398E-3</v>
      </c>
    </row>
    <row r="50" spans="1:4">
      <c r="A50" s="1">
        <v>40970</v>
      </c>
      <c r="B50">
        <v>-7.0680628272251599E-3</v>
      </c>
      <c r="C50">
        <v>4.7039291643609102E-3</v>
      </c>
      <c r="D50">
        <v>4.0344764349900001E-3</v>
      </c>
    </row>
    <row r="51" spans="1:4">
      <c r="A51" s="1">
        <v>40977</v>
      </c>
      <c r="B51">
        <v>-8.70023727919844E-3</v>
      </c>
      <c r="C51">
        <v>3.5802809143485898E-3</v>
      </c>
      <c r="D51">
        <v>2.73972602739736E-3</v>
      </c>
    </row>
    <row r="52" spans="1:4">
      <c r="A52" s="1">
        <v>40984</v>
      </c>
      <c r="B52">
        <v>2.25334322683917E-2</v>
      </c>
      <c r="C52">
        <v>1.7206366630077002E-2</v>
      </c>
      <c r="D52">
        <v>2.3759562841529899E-2</v>
      </c>
    </row>
    <row r="53" spans="1:4">
      <c r="A53" s="1">
        <v>40991</v>
      </c>
      <c r="B53">
        <v>-5.2590060478563405E-4</v>
      </c>
      <c r="C53">
        <v>-1.28685893112473E-2</v>
      </c>
      <c r="D53">
        <v>-7.9068542676373806E-3</v>
      </c>
    </row>
    <row r="54" spans="1:4">
      <c r="A54" s="1">
        <v>40998</v>
      </c>
      <c r="B54">
        <v>1.0260457774269999E-2</v>
      </c>
      <c r="C54">
        <v>2.7876468980595901E-2</v>
      </c>
      <c r="D54">
        <v>6.63558106169293E-3</v>
      </c>
    </row>
    <row r="55" spans="1:4">
      <c r="A55" s="1">
        <v>41004</v>
      </c>
      <c r="B55">
        <v>1.25000000000002E-2</v>
      </c>
      <c r="C55">
        <v>-3.1906407870248002E-3</v>
      </c>
      <c r="D55">
        <v>-9.2642080883662496E-3</v>
      </c>
    </row>
    <row r="56" spans="1:4">
      <c r="A56" s="1">
        <v>41012</v>
      </c>
      <c r="B56">
        <v>-2.8292181069958899E-2</v>
      </c>
      <c r="C56">
        <v>-2.4006401707121899E-2</v>
      </c>
      <c r="D56">
        <v>-1.8162201042977801E-2</v>
      </c>
    </row>
    <row r="57" spans="1:4">
      <c r="A57" s="1">
        <v>41019</v>
      </c>
      <c r="B57">
        <v>2.5145579671783901E-2</v>
      </c>
      <c r="C57">
        <v>1.9130910084722601E-2</v>
      </c>
      <c r="D57">
        <v>7.5091575091574799E-3</v>
      </c>
    </row>
    <row r="58" spans="1:4">
      <c r="A58" s="1">
        <v>41026</v>
      </c>
      <c r="B58">
        <v>-6.9713400464754801E-3</v>
      </c>
      <c r="C58">
        <v>6.16787342451053E-3</v>
      </c>
      <c r="D58">
        <v>1.6906017087802101E-2</v>
      </c>
    </row>
    <row r="59" spans="1:4">
      <c r="A59" s="1">
        <v>41033</v>
      </c>
      <c r="B59">
        <v>9.8803952158086402E-3</v>
      </c>
      <c r="C59">
        <v>-1.5724946695095901E-2</v>
      </c>
      <c r="D59">
        <v>-2.5741866285305701E-2</v>
      </c>
    </row>
    <row r="60" spans="1:4">
      <c r="A60" s="1">
        <v>41040</v>
      </c>
      <c r="B60">
        <v>-2.0854788877446101E-2</v>
      </c>
      <c r="C60">
        <v>1.8954779312212501E-3</v>
      </c>
      <c r="D60">
        <v>-9.1743119266054496E-3</v>
      </c>
    </row>
    <row r="61" spans="1:4">
      <c r="A61" s="1">
        <v>41047</v>
      </c>
      <c r="B61">
        <v>-5.5219563502497699E-3</v>
      </c>
      <c r="C61">
        <v>-2.5675675675675601E-2</v>
      </c>
      <c r="D61">
        <v>-4.3888888888888901E-2</v>
      </c>
    </row>
    <row r="62" spans="1:4">
      <c r="A62" s="1">
        <v>41054</v>
      </c>
      <c r="B62">
        <v>-7.1390798519303002E-3</v>
      </c>
      <c r="C62">
        <v>9.4313453536754004E-3</v>
      </c>
      <c r="D62">
        <v>1.8787526631803199E-2</v>
      </c>
    </row>
    <row r="63" spans="1:4">
      <c r="A63" s="1">
        <v>41061</v>
      </c>
      <c r="B63">
        <v>-9.8535286284950896E-3</v>
      </c>
      <c r="C63">
        <v>-2.5006870019235999E-2</v>
      </c>
      <c r="D63">
        <v>-3.1178707224334599E-2</v>
      </c>
    </row>
    <row r="64" spans="1:4">
      <c r="A64" s="1">
        <v>41068</v>
      </c>
      <c r="B64">
        <v>3.4427111350188201E-2</v>
      </c>
      <c r="C64">
        <v>3.0157835400225399E-2</v>
      </c>
      <c r="D64">
        <v>4.2974882260596599E-2</v>
      </c>
    </row>
    <row r="65" spans="1:4">
      <c r="A65" s="1">
        <v>41075</v>
      </c>
      <c r="B65">
        <v>2.3554504680187001E-2</v>
      </c>
      <c r="C65">
        <v>1.9753761969904401E-2</v>
      </c>
      <c r="D65">
        <v>5.8099717779869203E-3</v>
      </c>
    </row>
    <row r="66" spans="1:4">
      <c r="A66" s="1">
        <v>41082</v>
      </c>
      <c r="B66">
        <v>3.1843862352337202E-2</v>
      </c>
      <c r="C66">
        <v>2.8976175144881399E-3</v>
      </c>
      <c r="D66">
        <v>-7.2728905250398802E-3</v>
      </c>
    </row>
    <row r="67" spans="1:4">
      <c r="A67" s="1">
        <v>41089</v>
      </c>
      <c r="B67">
        <v>3.90741662518665E-2</v>
      </c>
      <c r="C67">
        <v>1.71214553237025E-2</v>
      </c>
      <c r="D67">
        <v>2.24232146221972E-2</v>
      </c>
    </row>
    <row r="68" spans="1:4">
      <c r="A68" s="1">
        <v>41096</v>
      </c>
      <c r="B68">
        <v>-5.7485029940119699E-3</v>
      </c>
      <c r="C68">
        <v>-1.1046817464492299E-2</v>
      </c>
      <c r="D68">
        <v>-3.50165868042762E-3</v>
      </c>
    </row>
    <row r="69" spans="1:4">
      <c r="A69" s="1">
        <v>41103</v>
      </c>
      <c r="B69">
        <v>4.7217537942664298E-2</v>
      </c>
      <c r="C69">
        <v>1.3563829787234E-2</v>
      </c>
      <c r="D69">
        <v>0</v>
      </c>
    </row>
    <row r="70" spans="1:4">
      <c r="A70" s="1">
        <v>41110</v>
      </c>
      <c r="B70">
        <v>-1.38026224982757E-3</v>
      </c>
      <c r="C70">
        <v>2.62398320650759E-3</v>
      </c>
      <c r="D70">
        <v>4.8085814684668497E-3</v>
      </c>
    </row>
    <row r="71" spans="1:4">
      <c r="A71" s="1">
        <v>41117</v>
      </c>
      <c r="B71">
        <v>3.8931121861322401E-2</v>
      </c>
      <c r="C71">
        <v>1.54409840355927E-2</v>
      </c>
      <c r="D71">
        <v>1.78538560647892E-2</v>
      </c>
    </row>
    <row r="72" spans="1:4">
      <c r="A72" s="1">
        <v>41124</v>
      </c>
      <c r="B72">
        <v>-2.10643015521065E-2</v>
      </c>
      <c r="C72">
        <v>-7.2164948453608E-3</v>
      </c>
      <c r="D72">
        <v>4.7016274864375403E-3</v>
      </c>
    </row>
    <row r="73" spans="1:4">
      <c r="A73" s="1">
        <v>41131</v>
      </c>
      <c r="B73">
        <v>9.5130237825595803E-3</v>
      </c>
      <c r="C73">
        <v>3.6344755970925098E-3</v>
      </c>
      <c r="D73">
        <v>9.7192224622029092E-3</v>
      </c>
    </row>
    <row r="74" spans="1:4">
      <c r="A74" s="1">
        <v>41138</v>
      </c>
      <c r="B74">
        <v>-2.7597038366614202E-2</v>
      </c>
      <c r="C74">
        <v>-5.9493016037247496E-3</v>
      </c>
      <c r="D74">
        <v>9.0909090909090402E-3</v>
      </c>
    </row>
    <row r="75" spans="1:4">
      <c r="A75" s="1">
        <v>41145</v>
      </c>
      <c r="B75">
        <v>-5.0761421319799301E-3</v>
      </c>
      <c r="C75">
        <v>8.0666146239916098E-3</v>
      </c>
      <c r="D75">
        <v>-3.8862391803567999E-3</v>
      </c>
    </row>
    <row r="76" spans="1:4">
      <c r="A76" s="1">
        <v>41152</v>
      </c>
      <c r="B76">
        <v>-1.62337662337664E-3</v>
      </c>
      <c r="C76">
        <v>1.03252452245739E-3</v>
      </c>
      <c r="D76">
        <v>-3.3693917361233799E-3</v>
      </c>
    </row>
    <row r="77" spans="1:4">
      <c r="A77" s="1">
        <v>41159</v>
      </c>
      <c r="B77">
        <v>2.3228803716608602E-2</v>
      </c>
      <c r="C77">
        <v>1.8824136152656001E-2</v>
      </c>
      <c r="D77">
        <v>2.36654804270462E-2</v>
      </c>
    </row>
    <row r="78" spans="1:4">
      <c r="A78" s="1">
        <v>41166</v>
      </c>
      <c r="B78">
        <v>-4.4904799689737801E-4</v>
      </c>
      <c r="C78">
        <v>3.7965072133636598E-3</v>
      </c>
      <c r="D78">
        <v>1.9120458891013398E-2</v>
      </c>
    </row>
    <row r="79" spans="1:4">
      <c r="A79" s="1">
        <v>41173</v>
      </c>
      <c r="B79">
        <v>2.9573590096286101E-2</v>
      </c>
      <c r="C79">
        <v>1.5910237014624198E-2</v>
      </c>
      <c r="D79">
        <v>9.6878731025085195E-4</v>
      </c>
    </row>
    <row r="80" spans="1:4">
      <c r="A80" s="1">
        <v>41180</v>
      </c>
      <c r="B80">
        <v>4.2306835894012603E-3</v>
      </c>
      <c r="C80">
        <v>-4.2441239979152902E-3</v>
      </c>
      <c r="D80">
        <v>-2.2437754316132499E-2</v>
      </c>
    </row>
    <row r="81" spans="1:4">
      <c r="A81" s="1">
        <v>41187</v>
      </c>
      <c r="B81">
        <v>2.6164079822616398E-2</v>
      </c>
      <c r="C81">
        <v>2.6919242273180499E-2</v>
      </c>
      <c r="D81">
        <v>1.48161059787346E-2</v>
      </c>
    </row>
    <row r="82" spans="1:4">
      <c r="A82" s="1">
        <v>41194</v>
      </c>
      <c r="B82">
        <v>-1.4261019878997401E-2</v>
      </c>
      <c r="C82">
        <v>-2.11165048543689E-2</v>
      </c>
      <c r="D82">
        <v>-2.3359670216420499E-2</v>
      </c>
    </row>
    <row r="83" spans="1:4">
      <c r="A83" s="1">
        <v>41201</v>
      </c>
      <c r="B83">
        <v>3.0907496711968501E-2</v>
      </c>
      <c r="C83">
        <v>7.9345400446317899E-3</v>
      </c>
      <c r="D83">
        <v>1.7587055926837601E-3</v>
      </c>
    </row>
    <row r="84" spans="1:4">
      <c r="A84" s="1">
        <v>41208</v>
      </c>
      <c r="B84">
        <v>-1.8711460769721501E-2</v>
      </c>
      <c r="C84">
        <v>-8.1180811808118092E-3</v>
      </c>
      <c r="D84">
        <v>-1.1587078651685401E-2</v>
      </c>
    </row>
    <row r="85" spans="1:4">
      <c r="A85" s="1">
        <v>41215</v>
      </c>
      <c r="B85">
        <v>-3.25027085590468E-3</v>
      </c>
      <c r="C85">
        <v>-5.2083333333332602E-3</v>
      </c>
      <c r="D85">
        <v>-1.4209591474244601E-3</v>
      </c>
    </row>
    <row r="86" spans="1:4">
      <c r="A86" s="1">
        <v>41222</v>
      </c>
      <c r="B86">
        <v>-4.2391304347826099E-2</v>
      </c>
      <c r="C86">
        <v>-2.3684866616803801E-2</v>
      </c>
      <c r="D86">
        <v>-2.1166844539309799E-2</v>
      </c>
    </row>
    <row r="87" spans="1:4">
      <c r="A87" s="1">
        <v>41229</v>
      </c>
      <c r="B87">
        <v>-2.2247446083995401E-2</v>
      </c>
      <c r="C87">
        <v>-5.6179775280900098E-3</v>
      </c>
      <c r="D87">
        <v>-1.16300199890969E-2</v>
      </c>
    </row>
    <row r="88" spans="1:4">
      <c r="A88" s="1">
        <v>41236</v>
      </c>
      <c r="B88">
        <v>2.8093800789412701E-2</v>
      </c>
      <c r="C88">
        <v>2.6707755521314901E-2</v>
      </c>
      <c r="D88">
        <v>3.3462033462033497E-2</v>
      </c>
    </row>
    <row r="89" spans="1:4">
      <c r="A89" s="1">
        <v>41243</v>
      </c>
      <c r="B89">
        <v>4.5167118337841001E-4</v>
      </c>
      <c r="C89">
        <v>6.0030015007503899E-3</v>
      </c>
      <c r="D89">
        <v>6.5824586372531498E-3</v>
      </c>
    </row>
    <row r="90" spans="1:4">
      <c r="A90" s="1">
        <v>41250</v>
      </c>
      <c r="B90">
        <v>7.4492099322800397E-3</v>
      </c>
      <c r="C90">
        <v>5.7185479860766301E-3</v>
      </c>
      <c r="D90">
        <v>1.0604453870626299E-3</v>
      </c>
    </row>
    <row r="91" spans="1:4">
      <c r="A91" s="1">
        <v>41257</v>
      </c>
      <c r="B91">
        <v>-1.4878139739284899E-2</v>
      </c>
      <c r="C91">
        <v>1.9777503090234699E-3</v>
      </c>
      <c r="D91">
        <v>-7.0621468926557196E-4</v>
      </c>
    </row>
    <row r="92" spans="1:4">
      <c r="A92" s="1">
        <v>41264</v>
      </c>
      <c r="B92">
        <v>-4.6394120349104201E-2</v>
      </c>
      <c r="C92">
        <v>2.4673081667900801E-3</v>
      </c>
      <c r="D92">
        <v>1.3137809187279101E-2</v>
      </c>
    </row>
    <row r="93" spans="1:4">
      <c r="A93" s="1">
        <v>41271</v>
      </c>
      <c r="B93">
        <v>-2.1194605009634E-2</v>
      </c>
      <c r="C93">
        <v>-2.8304208712773799E-2</v>
      </c>
      <c r="D93">
        <v>-3.45914801303022E-2</v>
      </c>
    </row>
    <row r="94" spans="1:4">
      <c r="A94" s="1">
        <v>41278</v>
      </c>
      <c r="B94">
        <v>3.2726377952755799E-2</v>
      </c>
      <c r="C94">
        <v>3.6474164133738503E-2</v>
      </c>
      <c r="D94">
        <v>5.3287572254335301E-2</v>
      </c>
    </row>
    <row r="95" spans="1:4">
      <c r="A95" s="1">
        <v>41285</v>
      </c>
      <c r="B95">
        <v>3.0021443888491799E-2</v>
      </c>
      <c r="C95">
        <v>2.0039100684261998E-2</v>
      </c>
      <c r="D95">
        <v>6.5168924712741801E-3</v>
      </c>
    </row>
    <row r="96" spans="1:4">
      <c r="A96" s="1">
        <v>41292</v>
      </c>
      <c r="B96">
        <v>-5.7830210501965702E-3</v>
      </c>
      <c r="C96">
        <v>1.07810253953042E-2</v>
      </c>
      <c r="D96">
        <v>8.0081785653434209E-3</v>
      </c>
    </row>
    <row r="97" spans="1:4">
      <c r="A97" s="1">
        <v>41299</v>
      </c>
      <c r="B97">
        <v>1.11679851093534E-2</v>
      </c>
      <c r="C97">
        <v>1.63545863948804E-2</v>
      </c>
      <c r="D97">
        <v>1.1325219743069499E-2</v>
      </c>
    </row>
    <row r="98" spans="1:4">
      <c r="A98" s="1">
        <v>41306</v>
      </c>
      <c r="B98">
        <v>-3.7505752416014802E-2</v>
      </c>
      <c r="C98">
        <v>9.3283582089551693E-3</v>
      </c>
      <c r="D98">
        <v>7.3541701487547196E-3</v>
      </c>
    </row>
    <row r="99" spans="1:4">
      <c r="A99" s="1">
        <v>41313</v>
      </c>
      <c r="B99">
        <v>-1.5539086779823101E-2</v>
      </c>
      <c r="C99">
        <v>2.54158964879836E-3</v>
      </c>
      <c r="D99">
        <v>3.8161606105857602E-3</v>
      </c>
    </row>
    <row r="100" spans="1:4">
      <c r="A100" s="1">
        <v>41320</v>
      </c>
      <c r="B100">
        <v>5.8280718795531402E-3</v>
      </c>
      <c r="C100">
        <v>2.3046784973490599E-4</v>
      </c>
      <c r="D100">
        <v>2.9752066115702499E-3</v>
      </c>
    </row>
    <row r="101" spans="1:4">
      <c r="A101" s="1">
        <v>41327</v>
      </c>
      <c r="B101">
        <v>3.7421535490101299E-2</v>
      </c>
      <c r="C101">
        <v>0</v>
      </c>
      <c r="D101">
        <v>-1.6479894528674799E-3</v>
      </c>
    </row>
    <row r="102" spans="1:4">
      <c r="A102" s="1">
        <v>41334</v>
      </c>
      <c r="B102">
        <v>-7.9124970909936199E-3</v>
      </c>
      <c r="C102">
        <v>8.5253456221197101E-3</v>
      </c>
      <c r="D102">
        <v>1.3205678441730001E-3</v>
      </c>
    </row>
    <row r="103" spans="1:4">
      <c r="A103" s="1">
        <v>41341</v>
      </c>
      <c r="B103">
        <v>7.9756040347172003E-3</v>
      </c>
      <c r="C103">
        <v>1.8048891935115399E-2</v>
      </c>
      <c r="D103">
        <v>2.17606330365974E-2</v>
      </c>
    </row>
    <row r="104" spans="1:4">
      <c r="A104" s="1">
        <v>41348</v>
      </c>
      <c r="B104">
        <v>3.5959466862850002E-2</v>
      </c>
      <c r="C104">
        <v>5.4757630161579298E-3</v>
      </c>
      <c r="D104">
        <v>4.89190061310096E-3</v>
      </c>
    </row>
    <row r="105" spans="1:4">
      <c r="A105" s="1">
        <v>41355</v>
      </c>
      <c r="B105">
        <v>-4.3093672034475398E-3</v>
      </c>
      <c r="C105">
        <v>3.4818319792875299E-3</v>
      </c>
      <c r="D105">
        <v>-3.2625170190355699E-3</v>
      </c>
    </row>
    <row r="106" spans="1:4">
      <c r="A106" s="1">
        <v>41361</v>
      </c>
      <c r="B106">
        <v>6.8337129840547704E-3</v>
      </c>
      <c r="C106">
        <v>2.35765124555158E-2</v>
      </c>
      <c r="D106">
        <v>6.9265463917524998E-3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6"/>
  <sheetViews>
    <sheetView topLeftCell="A17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6</v>
      </c>
      <c r="C1" t="s">
        <v>50</v>
      </c>
      <c r="D1" t="s">
        <v>11</v>
      </c>
      <c r="E1" t="s">
        <v>12</v>
      </c>
    </row>
    <row r="2" spans="1:13" ht="15.75" thickBot="1">
      <c r="A2" s="1">
        <v>40634</v>
      </c>
      <c r="B2">
        <v>6.9679270417051199E-3</v>
      </c>
      <c r="C2">
        <v>2.6488257782632401E-2</v>
      </c>
      <c r="D2">
        <v>1.3549618320610701E-2</v>
      </c>
    </row>
    <row r="3" spans="1:13">
      <c r="A3" s="1">
        <v>40641</v>
      </c>
      <c r="B3">
        <v>-2.6559478986465899E-2</v>
      </c>
      <c r="C3">
        <v>-7.1827613727054604E-3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2.7284131298348498E-2</v>
      </c>
      <c r="C4">
        <v>-1.58092175777063E-2</v>
      </c>
      <c r="D4">
        <v>-3.77714825306896E-3</v>
      </c>
      <c r="E4" s="3" t="s">
        <v>14</v>
      </c>
      <c r="F4" s="3">
        <v>0.84094627344426787</v>
      </c>
    </row>
    <row r="5" spans="1:13">
      <c r="A5" s="1">
        <v>40654</v>
      </c>
      <c r="B5">
        <v>-2.2489060750992201E-2</v>
      </c>
      <c r="C5">
        <v>1.0345766403484899E-2</v>
      </c>
      <c r="D5">
        <v>9.28909952606638E-3</v>
      </c>
      <c r="E5" s="3" t="s">
        <v>15</v>
      </c>
      <c r="F5" s="3">
        <v>0.70719063481980127</v>
      </c>
    </row>
    <row r="6" spans="1:13">
      <c r="A6" s="1">
        <v>40662</v>
      </c>
      <c r="B6">
        <v>7.7139287945034302E-2</v>
      </c>
      <c r="C6">
        <v>3.5030988951764999E-2</v>
      </c>
      <c r="D6">
        <v>2.16003005259204E-2</v>
      </c>
      <c r="E6" s="3" t="s">
        <v>16</v>
      </c>
      <c r="F6" s="3">
        <v>0.70434782544911978</v>
      </c>
    </row>
    <row r="7" spans="1:13">
      <c r="A7" s="1">
        <v>40669</v>
      </c>
      <c r="B7">
        <v>-1.09210399149511E-2</v>
      </c>
      <c r="C7">
        <v>-1.35381411090862E-2</v>
      </c>
      <c r="D7">
        <v>-1.8569589998161402E-2</v>
      </c>
      <c r="E7" s="3" t="s">
        <v>17</v>
      </c>
      <c r="F7" s="3">
        <v>1.8584441918677589E-2</v>
      </c>
    </row>
    <row r="8" spans="1:13" ht="15.75" thickBot="1">
      <c r="A8" s="1">
        <v>40676</v>
      </c>
      <c r="B8">
        <v>-1.83701387531757E-2</v>
      </c>
      <c r="C8">
        <v>-1.00290314067035E-2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1.5229942265578399E-2</v>
      </c>
      <c r="C9">
        <v>-7.9978672354038497E-3</v>
      </c>
      <c r="D9">
        <v>-4.6851574212893902E-3</v>
      </c>
    </row>
    <row r="10" spans="1:13" ht="15.75" thickBot="1">
      <c r="A10" s="1">
        <v>40690</v>
      </c>
      <c r="B10">
        <v>1.9769921263485899E-2</v>
      </c>
      <c r="C10">
        <v>-5.6436441816716297E-3</v>
      </c>
      <c r="D10">
        <v>1.6945961212577699E-3</v>
      </c>
      <c r="E10" t="s">
        <v>19</v>
      </c>
    </row>
    <row r="11" spans="1:13">
      <c r="A11" s="1">
        <v>40697</v>
      </c>
      <c r="B11">
        <v>-2.3085096107408502E-2</v>
      </c>
      <c r="C11">
        <v>-3.2972972972972997E-2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-1.52264188253907E-2</v>
      </c>
      <c r="C12">
        <v>-2.37562884292901E-2</v>
      </c>
      <c r="D12">
        <v>-2.0829315332690501E-2</v>
      </c>
      <c r="E12" s="3" t="s">
        <v>25</v>
      </c>
      <c r="F12" s="3">
        <v>1</v>
      </c>
      <c r="G12" s="3">
        <v>8.5918722382714363E-2</v>
      </c>
      <c r="H12" s="3">
        <v>8.5918722382714363E-2</v>
      </c>
      <c r="I12" s="3">
        <v>248.76470512345961</v>
      </c>
      <c r="J12" s="3">
        <v>3.141436978985657E-29</v>
      </c>
    </row>
    <row r="13" spans="1:13">
      <c r="A13" s="1">
        <v>40711</v>
      </c>
      <c r="B13">
        <v>4.1164658634538203E-3</v>
      </c>
      <c r="C13">
        <v>1.11651875178929E-2</v>
      </c>
      <c r="D13">
        <v>7.9968485325980793E-3</v>
      </c>
      <c r="E13" s="3" t="s">
        <v>26</v>
      </c>
      <c r="F13" s="3">
        <v>103</v>
      </c>
      <c r="G13" s="3">
        <v>3.5574292587156171E-2</v>
      </c>
      <c r="H13" s="3">
        <v>3.4538148142870069E-4</v>
      </c>
      <c r="I13" s="3"/>
      <c r="J13" s="3"/>
    </row>
    <row r="14" spans="1:13" ht="15.75" thickBot="1">
      <c r="A14" s="1">
        <v>40718</v>
      </c>
      <c r="B14">
        <v>2.9997000299975001E-4</v>
      </c>
      <c r="C14">
        <v>5.3793884484711896E-3</v>
      </c>
      <c r="D14">
        <v>-1.20368922932625E-2</v>
      </c>
      <c r="E14" s="4" t="s">
        <v>27</v>
      </c>
      <c r="F14" s="4">
        <v>104</v>
      </c>
      <c r="G14" s="4">
        <v>0.12149301496987053</v>
      </c>
      <c r="H14" s="4"/>
      <c r="I14" s="4"/>
      <c r="J14" s="4"/>
    </row>
    <row r="15" spans="1:13" ht="15.75" thickBot="1">
      <c r="A15" s="1">
        <v>40725</v>
      </c>
      <c r="B15">
        <v>6.7173130747700802E-2</v>
      </c>
      <c r="C15">
        <v>6.5052098000563094E-2</v>
      </c>
      <c r="D15">
        <v>5.5973101265822903E-2</v>
      </c>
    </row>
    <row r="16" spans="1:13">
      <c r="A16" s="1">
        <v>40732</v>
      </c>
      <c r="B16">
        <v>-2.3042337954290001E-2</v>
      </c>
      <c r="C16">
        <v>-1.5864621893176801E-3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-3.4132310642377803E-2</v>
      </c>
      <c r="C17">
        <v>-3.5222457627118599E-2</v>
      </c>
      <c r="D17">
        <v>-1.9936649897521901E-2</v>
      </c>
      <c r="E17" s="3" t="s">
        <v>35</v>
      </c>
      <c r="F17" s="3">
        <v>2.9558118095553117E-3</v>
      </c>
      <c r="G17" s="3">
        <v>1.8166048718743586E-3</v>
      </c>
      <c r="H17" s="3">
        <v>1.6271077190856196</v>
      </c>
      <c r="I17" s="3">
        <v>0.10676970471265168</v>
      </c>
      <c r="J17" s="3">
        <v>-6.4699539847161685E-4</v>
      </c>
      <c r="K17" s="3">
        <v>6.5586190175822403E-3</v>
      </c>
      <c r="L17" s="3">
        <v>-6.4699539847161685E-4</v>
      </c>
      <c r="M17" s="3">
        <v>6.5586190175822403E-3</v>
      </c>
    </row>
    <row r="18" spans="1:13" ht="15.75" thickBot="1">
      <c r="A18" s="1">
        <v>40746</v>
      </c>
      <c r="B18">
        <v>3.03752233472303E-2</v>
      </c>
      <c r="C18">
        <v>8.23497117760086E-3</v>
      </c>
      <c r="D18">
        <v>1.97718631178707E-2</v>
      </c>
      <c r="E18" s="4" t="s">
        <v>36</v>
      </c>
      <c r="F18" s="4">
        <v>1.0011072060106712</v>
      </c>
      <c r="G18" s="4">
        <v>6.347258797797635E-2</v>
      </c>
      <c r="H18" s="4">
        <v>15.772276472451923</v>
      </c>
      <c r="I18" s="4">
        <v>3.1414369789852512E-29</v>
      </c>
      <c r="J18" s="4">
        <v>0.87522430157739894</v>
      </c>
      <c r="K18" s="4">
        <v>1.1269901104439433</v>
      </c>
      <c r="L18" s="4">
        <v>0.87522430157739894</v>
      </c>
      <c r="M18" s="4">
        <v>1.1269901104439433</v>
      </c>
    </row>
    <row r="19" spans="1:13">
      <c r="A19" s="1">
        <v>40753</v>
      </c>
      <c r="B19">
        <v>-1.2716763005780301E-2</v>
      </c>
      <c r="C19">
        <v>-5.9896542335965197E-2</v>
      </c>
      <c r="D19">
        <v>-3.9149888143176798E-2</v>
      </c>
    </row>
    <row r="20" spans="1:13">
      <c r="A20" s="1">
        <v>40760</v>
      </c>
      <c r="B20">
        <v>-9.7677595628415298E-2</v>
      </c>
      <c r="C20">
        <v>-8.5722560092673095E-2</v>
      </c>
      <c r="D20">
        <v>-7.0430733410942997E-2</v>
      </c>
      <c r="E20" s="19" t="s">
        <v>73</v>
      </c>
    </row>
    <row r="21" spans="1:13">
      <c r="A21" s="1">
        <v>40767</v>
      </c>
      <c r="B21">
        <v>2.7035795393100001E-3</v>
      </c>
      <c r="C21">
        <v>-1.04529616724739E-2</v>
      </c>
      <c r="D21">
        <v>-1.7532874139010599E-2</v>
      </c>
    </row>
    <row r="22" spans="1:13">
      <c r="A22" s="1">
        <v>40774</v>
      </c>
      <c r="B22">
        <v>-7.58196721311475E-2</v>
      </c>
      <c r="C22">
        <v>-7.0422535211267595E-2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4.5046096393978302E-2</v>
      </c>
      <c r="C23">
        <v>5.9228650137741298E-2</v>
      </c>
      <c r="D23">
        <v>4.6263345195729499E-2</v>
      </c>
    </row>
    <row r="24" spans="1:13">
      <c r="A24" s="1">
        <v>40788</v>
      </c>
      <c r="B24">
        <v>-9.1394579925411206E-3</v>
      </c>
      <c r="C24">
        <v>0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-3.6025829840262702E-2</v>
      </c>
      <c r="C25">
        <v>-2.2106631989596899E-2</v>
      </c>
      <c r="D25">
        <v>-9.6215522771007107E-3</v>
      </c>
      <c r="E25" s="3" t="s">
        <v>14</v>
      </c>
      <c r="F25" s="3">
        <v>0.79564910145231005</v>
      </c>
    </row>
    <row r="26" spans="1:13">
      <c r="A26" s="1">
        <v>40802</v>
      </c>
      <c r="B26">
        <v>7.6977318133740799E-2</v>
      </c>
      <c r="C26">
        <v>6.5625000000000003E-2</v>
      </c>
      <c r="D26">
        <v>5.0725388601036397E-2</v>
      </c>
      <c r="E26" s="3" t="s">
        <v>15</v>
      </c>
      <c r="F26" s="3">
        <v>0.63305749264186839</v>
      </c>
    </row>
    <row r="27" spans="1:13">
      <c r="A27" s="1">
        <v>40809</v>
      </c>
      <c r="B27">
        <v>-9.3081623745089395E-2</v>
      </c>
      <c r="C27">
        <v>-9.0597117364447505E-2</v>
      </c>
      <c r="D27">
        <v>-7.1494320890247806E-2</v>
      </c>
      <c r="E27" s="3" t="s">
        <v>16</v>
      </c>
      <c r="F27" s="3">
        <v>0.62949494402674089</v>
      </c>
    </row>
    <row r="28" spans="1:13">
      <c r="A28" s="1">
        <v>40816</v>
      </c>
      <c r="B28">
        <v>-1.7326434845385701E-2</v>
      </c>
      <c r="C28">
        <v>-1.37221269296728E-3</v>
      </c>
      <c r="D28">
        <v>-3.3193184332816999E-3</v>
      </c>
      <c r="E28" s="3" t="s">
        <v>17</v>
      </c>
      <c r="F28" s="3">
        <v>2.0804441165976462E-2</v>
      </c>
    </row>
    <row r="29" spans="1:13" ht="15.75" thickBot="1">
      <c r="A29" s="1">
        <v>40823</v>
      </c>
      <c r="B29">
        <v>8.7302559079221104E-2</v>
      </c>
      <c r="C29">
        <v>3.6757128134661497E-2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3.5698198198198298E-2</v>
      </c>
      <c r="C30">
        <v>6.1298873426109998E-2</v>
      </c>
      <c r="D30">
        <v>5.5627705627705699E-2</v>
      </c>
    </row>
    <row r="31" spans="1:13" ht="15.75" thickBot="1">
      <c r="A31" s="1">
        <v>40837</v>
      </c>
      <c r="B31">
        <v>5.4256822877024997E-2</v>
      </c>
      <c r="C31">
        <v>1.6546987199500499E-2</v>
      </c>
      <c r="D31">
        <v>1.3122821406602401E-2</v>
      </c>
      <c r="E31" t="s">
        <v>19</v>
      </c>
    </row>
    <row r="32" spans="1:13">
      <c r="A32" s="1">
        <v>40844</v>
      </c>
      <c r="B32">
        <v>5.21864686468647E-2</v>
      </c>
      <c r="C32">
        <v>4.9140049140049102E-2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-7.6455596941775701E-3</v>
      </c>
      <c r="C33">
        <v>-2.0491803278688499E-2</v>
      </c>
      <c r="D33">
        <v>-2.3419203747072601E-2</v>
      </c>
      <c r="E33" s="3" t="s">
        <v>25</v>
      </c>
      <c r="F33" s="3">
        <v>1</v>
      </c>
      <c r="G33" s="3">
        <v>7.6912063430327221E-2</v>
      </c>
      <c r="H33" s="3">
        <v>7.6912063430327221E-2</v>
      </c>
      <c r="I33" s="3">
        <v>177.69792388340872</v>
      </c>
      <c r="J33" s="3">
        <v>3.6997987481694571E-24</v>
      </c>
    </row>
    <row r="34" spans="1:13">
      <c r="A34" s="1">
        <v>40858</v>
      </c>
      <c r="B34">
        <v>1.6199130778348399E-2</v>
      </c>
      <c r="C34">
        <v>9.5636580992228808E-3</v>
      </c>
      <c r="D34">
        <v>8.3932853717025892E-3</v>
      </c>
      <c r="E34" s="3" t="s">
        <v>26</v>
      </c>
      <c r="F34" s="3">
        <v>103</v>
      </c>
      <c r="G34" s="3">
        <v>4.4580951539543327E-2</v>
      </c>
      <c r="H34" s="3">
        <v>4.3282477222857601E-4</v>
      </c>
      <c r="I34" s="3"/>
      <c r="J34" s="3"/>
    </row>
    <row r="35" spans="1:13" ht="15.75" thickBot="1">
      <c r="A35" s="1">
        <v>40865</v>
      </c>
      <c r="B35">
        <v>-8.1648522550543702E-3</v>
      </c>
      <c r="C35">
        <v>-2.8715216104203699E-2</v>
      </c>
      <c r="D35">
        <v>-3.7653586999603597E-2</v>
      </c>
      <c r="E35" s="4" t="s">
        <v>27</v>
      </c>
      <c r="F35" s="4">
        <v>104</v>
      </c>
      <c r="G35" s="4">
        <v>0.12149301496987056</v>
      </c>
      <c r="H35" s="4"/>
      <c r="I35" s="4"/>
      <c r="J35" s="4"/>
    </row>
    <row r="36" spans="1:13" ht="15.75" thickBot="1">
      <c r="A36" s="1">
        <v>40872</v>
      </c>
      <c r="B36">
        <v>-6.7424539396315306E-2</v>
      </c>
      <c r="C36">
        <v>-5.39469673879917E-2</v>
      </c>
      <c r="D36">
        <v>-4.9835255354200997E-2</v>
      </c>
    </row>
    <row r="37" spans="1:13">
      <c r="A37" s="1">
        <v>40879</v>
      </c>
      <c r="B37">
        <v>8.5701265091165504E-2</v>
      </c>
      <c r="C37">
        <v>8.1829896907216607E-2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-9.1537637549907701E-3</v>
      </c>
      <c r="C38">
        <v>7.44490768314465E-3</v>
      </c>
      <c r="D38">
        <v>1.2263771612384299E-2</v>
      </c>
      <c r="E38" s="3" t="s">
        <v>35</v>
      </c>
      <c r="F38" s="3">
        <v>2.3774132325552894E-3</v>
      </c>
      <c r="G38" s="3">
        <v>2.0370651758272501E-3</v>
      </c>
      <c r="H38" s="3">
        <v>1.1670776471792681</v>
      </c>
      <c r="I38" s="3">
        <v>0.24587384382470501</v>
      </c>
      <c r="J38" s="3">
        <v>-1.6626249795621201E-3</v>
      </c>
      <c r="K38" s="3">
        <v>6.4174514446726991E-3</v>
      </c>
      <c r="L38" s="3">
        <v>-1.6626249795621201E-3</v>
      </c>
      <c r="M38" s="3">
        <v>6.4174514446726991E-3</v>
      </c>
    </row>
    <row r="39" spans="1:13" ht="15.75" thickBot="1">
      <c r="A39" s="1">
        <v>40893</v>
      </c>
      <c r="B39">
        <v>-1.8378378378378399E-2</v>
      </c>
      <c r="C39">
        <v>-2.6958321016848901E-2</v>
      </c>
      <c r="D39">
        <v>-2.6772591857001E-2</v>
      </c>
      <c r="E39" s="4" t="s">
        <v>36</v>
      </c>
      <c r="F39" s="4">
        <v>1.1197379081095462</v>
      </c>
      <c r="G39" s="4">
        <v>8.3999210532401503E-2</v>
      </c>
      <c r="H39" s="4">
        <v>13.330338475950596</v>
      </c>
      <c r="I39" s="4">
        <v>3.6997987481694549E-24</v>
      </c>
      <c r="J39" s="4">
        <v>0.95314529027600858</v>
      </c>
      <c r="K39" s="4">
        <v>1.2863305259430839</v>
      </c>
      <c r="L39" s="4">
        <v>0.95314529027600858</v>
      </c>
      <c r="M39" s="4">
        <v>1.2863305259430839</v>
      </c>
    </row>
    <row r="40" spans="1:13">
      <c r="A40" s="1">
        <v>40900</v>
      </c>
      <c r="B40">
        <v>5.6567881457749297E-2</v>
      </c>
      <c r="C40">
        <v>2.9831703019624501E-2</v>
      </c>
      <c r="D40">
        <v>2.8733521080772199E-2</v>
      </c>
    </row>
    <row r="41" spans="1:13">
      <c r="A41" s="1">
        <v>40907</v>
      </c>
      <c r="B41">
        <v>3.8851511418553902E-3</v>
      </c>
      <c r="C41">
        <v>-7.3746312684366301E-3</v>
      </c>
      <c r="D41">
        <v>-6.1495734973219304E-3</v>
      </c>
    </row>
    <row r="42" spans="1:13">
      <c r="A42" s="1">
        <v>40914</v>
      </c>
      <c r="B42">
        <v>1.5008495374740499E-2</v>
      </c>
      <c r="C42">
        <v>2.4962852897473901E-2</v>
      </c>
      <c r="D42">
        <v>1.7365269461077699E-2</v>
      </c>
    </row>
    <row r="43" spans="1:13">
      <c r="A43" s="1">
        <v>40921</v>
      </c>
      <c r="B43">
        <v>2.0459406677206599E-2</v>
      </c>
      <c r="C43">
        <v>2.5224702812409499E-2</v>
      </c>
      <c r="D43">
        <v>1.1575436531293001E-2</v>
      </c>
    </row>
    <row r="44" spans="1:13">
      <c r="A44" s="1">
        <v>40928</v>
      </c>
      <c r="B44">
        <v>2.8342294723412001E-2</v>
      </c>
      <c r="C44">
        <v>1.9230769230769201E-2</v>
      </c>
      <c r="D44">
        <v>1.6873545384018501E-2</v>
      </c>
    </row>
    <row r="45" spans="1:13">
      <c r="A45" s="1">
        <v>40935</v>
      </c>
      <c r="B45">
        <v>1.8255937610776301E-2</v>
      </c>
      <c r="C45">
        <v>8.0466148723641294E-3</v>
      </c>
      <c r="D45">
        <v>1.3351134846462101E-3</v>
      </c>
    </row>
    <row r="46" spans="1:13">
      <c r="A46" s="1">
        <v>40942</v>
      </c>
      <c r="B46">
        <v>1.05308964316797E-2</v>
      </c>
      <c r="C46">
        <v>2.17451142306633E-2</v>
      </c>
      <c r="D46">
        <v>2.0190476190476099E-2</v>
      </c>
    </row>
    <row r="47" spans="1:13">
      <c r="A47" s="1">
        <v>40949</v>
      </c>
      <c r="B47">
        <v>-3.8584101283265899E-2</v>
      </c>
      <c r="C47">
        <v>-7.8124999999998898E-3</v>
      </c>
      <c r="D47">
        <v>1.1202389843165701E-3</v>
      </c>
    </row>
    <row r="48" spans="1:13">
      <c r="A48" s="1">
        <v>40956</v>
      </c>
      <c r="B48">
        <v>-5.7332258353489703E-3</v>
      </c>
      <c r="C48">
        <v>9.5031224545207797E-3</v>
      </c>
      <c r="D48">
        <v>1.4360313315926901E-2</v>
      </c>
    </row>
    <row r="49" spans="1:4">
      <c r="A49" s="1">
        <v>40963</v>
      </c>
      <c r="B49">
        <v>1.4686007748446099E-2</v>
      </c>
      <c r="C49">
        <v>5.1102743410436097E-3</v>
      </c>
      <c r="D49">
        <v>2.5740025740026398E-3</v>
      </c>
    </row>
    <row r="50" spans="1:4">
      <c r="A50" s="1">
        <v>40970</v>
      </c>
      <c r="B50">
        <v>-1.0121165535309199E-2</v>
      </c>
      <c r="C50">
        <v>-9.3658014450093106E-3</v>
      </c>
      <c r="D50">
        <v>4.0344764349900001E-3</v>
      </c>
    </row>
    <row r="51" spans="1:4">
      <c r="A51" s="1">
        <v>40977</v>
      </c>
      <c r="B51">
        <v>-2.93083235638921E-2</v>
      </c>
      <c r="C51">
        <v>-5.1323608860075502E-3</v>
      </c>
      <c r="D51">
        <v>2.73972602739736E-3</v>
      </c>
    </row>
    <row r="52" spans="1:4">
      <c r="A52" s="1">
        <v>40984</v>
      </c>
      <c r="B52">
        <v>5.11891490152361E-2</v>
      </c>
      <c r="C52">
        <v>3.4374151506923599E-2</v>
      </c>
      <c r="D52">
        <v>2.3759562841529899E-2</v>
      </c>
    </row>
    <row r="53" spans="1:4">
      <c r="A53" s="1">
        <v>40991</v>
      </c>
      <c r="B53">
        <v>-3.7649138311975403E-2</v>
      </c>
      <c r="C53">
        <v>-2.8506929861402699E-2</v>
      </c>
      <c r="D53">
        <v>-7.9068542676373806E-3</v>
      </c>
    </row>
    <row r="54" spans="1:4">
      <c r="A54" s="1">
        <v>40998</v>
      </c>
      <c r="B54">
        <v>-1.2948847460740201E-2</v>
      </c>
      <c r="C54">
        <v>8.1059173196433906E-3</v>
      </c>
      <c r="D54">
        <v>6.63558106169293E-3</v>
      </c>
    </row>
    <row r="55" spans="1:4">
      <c r="A55" s="1">
        <v>41004</v>
      </c>
      <c r="B55">
        <v>1.08857461853369E-2</v>
      </c>
      <c r="C55">
        <v>-1.20611096220853E-2</v>
      </c>
      <c r="D55">
        <v>-9.2642080883662496E-3</v>
      </c>
    </row>
    <row r="56" spans="1:4">
      <c r="A56" s="1">
        <v>41012</v>
      </c>
      <c r="B56">
        <v>-5.6143580303729098E-3</v>
      </c>
      <c r="C56">
        <v>-1.6820401519262201E-2</v>
      </c>
      <c r="D56">
        <v>-1.8162201042977801E-2</v>
      </c>
    </row>
    <row r="57" spans="1:4">
      <c r="A57" s="1">
        <v>41019</v>
      </c>
      <c r="B57">
        <v>-7.2195483154386996E-3</v>
      </c>
      <c r="C57">
        <v>1.07615894039736E-2</v>
      </c>
      <c r="D57">
        <v>7.5091575091574799E-3</v>
      </c>
    </row>
    <row r="58" spans="1:4">
      <c r="A58" s="1">
        <v>41026</v>
      </c>
      <c r="B58">
        <v>6.18124184225246E-2</v>
      </c>
      <c r="C58">
        <v>1.5288015288015299E-2</v>
      </c>
      <c r="D58">
        <v>1.6906017087802101E-2</v>
      </c>
    </row>
    <row r="59" spans="1:4">
      <c r="A59" s="1">
        <v>41033</v>
      </c>
      <c r="B59">
        <v>-2.5463166213013401E-3</v>
      </c>
      <c r="C59">
        <v>-2.7695617101371299E-2</v>
      </c>
      <c r="D59">
        <v>-2.5741866285305701E-2</v>
      </c>
    </row>
    <row r="60" spans="1:4">
      <c r="A60" s="1">
        <v>41040</v>
      </c>
      <c r="B60">
        <v>-1.2500000000000001E-2</v>
      </c>
      <c r="C60">
        <v>-1.6592920353982299E-2</v>
      </c>
      <c r="D60">
        <v>-9.1743119266054496E-3</v>
      </c>
    </row>
    <row r="61" spans="1:4">
      <c r="A61" s="1">
        <v>41047</v>
      </c>
      <c r="B61">
        <v>-4.4660367266892598E-2</v>
      </c>
      <c r="C61">
        <v>-4.4431946006749198E-2</v>
      </c>
      <c r="D61">
        <v>-4.3888888888888901E-2</v>
      </c>
    </row>
    <row r="62" spans="1:4">
      <c r="A62" s="1">
        <v>41054</v>
      </c>
      <c r="B62">
        <v>4.3948866287207199E-2</v>
      </c>
      <c r="C62">
        <v>2.5309005297233601E-2</v>
      </c>
      <c r="D62">
        <v>1.8787526631803199E-2</v>
      </c>
    </row>
    <row r="63" spans="1:4">
      <c r="A63" s="1">
        <v>41061</v>
      </c>
      <c r="B63">
        <v>-2.8547320646640801E-2</v>
      </c>
      <c r="C63">
        <v>-3.64523536165327E-2</v>
      </c>
      <c r="D63">
        <v>-3.1178707224334599E-2</v>
      </c>
    </row>
    <row r="64" spans="1:4">
      <c r="A64" s="1">
        <v>41068</v>
      </c>
      <c r="B64">
        <v>2.3402090463416899E-2</v>
      </c>
      <c r="C64">
        <v>3.2469466785820703E-2</v>
      </c>
      <c r="D64">
        <v>4.2974882260596599E-2</v>
      </c>
    </row>
    <row r="65" spans="1:4">
      <c r="A65" s="1">
        <v>41075</v>
      </c>
      <c r="B65">
        <v>3.8232104121475E-2</v>
      </c>
      <c r="C65">
        <v>7.3283323716097897E-3</v>
      </c>
      <c r="D65">
        <v>5.8099717779869203E-3</v>
      </c>
    </row>
    <row r="66" spans="1:4">
      <c r="A66" s="1">
        <v>41082</v>
      </c>
      <c r="B66">
        <v>1.4015843997562401E-2</v>
      </c>
      <c r="C66">
        <v>-1.1284871398292901E-2</v>
      </c>
      <c r="D66">
        <v>-7.2728905250398802E-3</v>
      </c>
    </row>
    <row r="67" spans="1:4">
      <c r="A67" s="1">
        <v>41089</v>
      </c>
      <c r="B67">
        <v>2.4296016483516401E-2</v>
      </c>
      <c r="C67">
        <v>2.7230590961761399E-2</v>
      </c>
      <c r="D67">
        <v>2.24232146221972E-2</v>
      </c>
    </row>
    <row r="68" spans="1:4">
      <c r="A68" s="1">
        <v>41096</v>
      </c>
      <c r="B68">
        <v>-2.1456709412455002E-2</v>
      </c>
      <c r="C68">
        <v>-1.35363790186126E-2</v>
      </c>
      <c r="D68">
        <v>-3.50165868042762E-3</v>
      </c>
    </row>
    <row r="69" spans="1:4">
      <c r="A69" s="1">
        <v>41103</v>
      </c>
      <c r="B69">
        <v>1.1991434689507601E-2</v>
      </c>
      <c r="C69">
        <v>-1.02915951972556E-2</v>
      </c>
      <c r="D69">
        <v>0</v>
      </c>
    </row>
    <row r="70" spans="1:4">
      <c r="A70" s="1">
        <v>41110</v>
      </c>
      <c r="B70">
        <v>1.22725349132458E-2</v>
      </c>
      <c r="C70">
        <v>1.09763142692085E-2</v>
      </c>
      <c r="D70">
        <v>4.8085814684668497E-3</v>
      </c>
    </row>
    <row r="71" spans="1:4">
      <c r="A71" s="1">
        <v>41117</v>
      </c>
      <c r="B71">
        <v>2.40802675585285E-2</v>
      </c>
      <c r="C71">
        <v>2.3714285714285799E-2</v>
      </c>
      <c r="D71">
        <v>1.78538560647892E-2</v>
      </c>
    </row>
    <row r="72" spans="1:4">
      <c r="A72" s="1">
        <v>41124</v>
      </c>
      <c r="B72">
        <v>1.6819072501632799E-2</v>
      </c>
      <c r="C72">
        <v>3.9073402176945703E-3</v>
      </c>
      <c r="D72">
        <v>4.7016274864375403E-3</v>
      </c>
    </row>
    <row r="73" spans="1:4">
      <c r="A73" s="1">
        <v>41131</v>
      </c>
      <c r="B73">
        <v>-2.0314758310582898E-2</v>
      </c>
      <c r="C73">
        <v>1.2788434806783501E-2</v>
      </c>
      <c r="D73">
        <v>9.7192224622029092E-3</v>
      </c>
    </row>
    <row r="74" spans="1:4">
      <c r="A74" s="1">
        <v>41138</v>
      </c>
      <c r="B74">
        <v>2.4588148512417099E-2</v>
      </c>
      <c r="C74">
        <v>1.45484490804282E-2</v>
      </c>
      <c r="D74">
        <v>9.0909090909090402E-3</v>
      </c>
    </row>
    <row r="75" spans="1:4">
      <c r="A75" s="1">
        <v>41145</v>
      </c>
      <c r="B75">
        <v>-8.1593472522200096E-3</v>
      </c>
      <c r="C75">
        <v>-1.2716450216450299E-2</v>
      </c>
      <c r="D75">
        <v>-3.8862391803567999E-3</v>
      </c>
    </row>
    <row r="76" spans="1:4">
      <c r="A76" s="1">
        <v>41152</v>
      </c>
      <c r="B76">
        <v>-1.5779887876186401E-2</v>
      </c>
      <c r="C76">
        <v>-9.5916689503974303E-3</v>
      </c>
      <c r="D76">
        <v>-3.3693917361233799E-3</v>
      </c>
    </row>
    <row r="77" spans="1:4">
      <c r="A77" s="1">
        <v>41159</v>
      </c>
      <c r="B77">
        <v>6.6699604743083504E-3</v>
      </c>
      <c r="C77">
        <v>1.7432208079689999E-2</v>
      </c>
      <c r="D77">
        <v>2.36654804270462E-2</v>
      </c>
    </row>
    <row r="78" spans="1:4">
      <c r="A78" s="1">
        <v>41166</v>
      </c>
      <c r="B78">
        <v>5.0552147239263802E-2</v>
      </c>
      <c r="C78">
        <v>2.2300788686428999E-2</v>
      </c>
      <c r="D78">
        <v>1.9120458891013398E-2</v>
      </c>
    </row>
    <row r="79" spans="1:4">
      <c r="A79" s="1">
        <v>41173</v>
      </c>
      <c r="B79">
        <v>-7.0544265358561203E-2</v>
      </c>
      <c r="C79">
        <v>-8.8321362064378607E-3</v>
      </c>
      <c r="D79">
        <v>9.6878731025085195E-4</v>
      </c>
    </row>
    <row r="80" spans="1:4">
      <c r="A80" s="1">
        <v>41180</v>
      </c>
      <c r="B80">
        <v>-5.61280053614799E-3</v>
      </c>
      <c r="C80">
        <v>-2.3833807504428501E-2</v>
      </c>
      <c r="D80">
        <v>-2.2437754316132499E-2</v>
      </c>
    </row>
    <row r="81" spans="1:4">
      <c r="A81" s="1">
        <v>41187</v>
      </c>
      <c r="B81">
        <v>2.9149115417017601E-2</v>
      </c>
      <c r="C81">
        <v>1.75969205389057E-2</v>
      </c>
      <c r="D81">
        <v>1.48161059787346E-2</v>
      </c>
    </row>
    <row r="82" spans="1:4">
      <c r="A82" s="1">
        <v>41194</v>
      </c>
      <c r="B82">
        <v>-9.0864440078585202E-3</v>
      </c>
      <c r="C82">
        <v>-1.8913807079167799E-2</v>
      </c>
      <c r="D82">
        <v>-2.3359670216420499E-2</v>
      </c>
    </row>
    <row r="83" spans="1:4">
      <c r="A83" s="1">
        <v>41201</v>
      </c>
      <c r="B83">
        <v>2.2470053696819401E-2</v>
      </c>
      <c r="C83">
        <v>7.7113742770584803E-3</v>
      </c>
      <c r="D83">
        <v>1.7587055926837601E-3</v>
      </c>
    </row>
    <row r="84" spans="1:4">
      <c r="A84" s="1">
        <v>41208</v>
      </c>
      <c r="B84">
        <v>-1.2927203684252001E-3</v>
      </c>
      <c r="C84">
        <v>-1.22984421973217E-2</v>
      </c>
      <c r="D84">
        <v>-1.1587078651685401E-2</v>
      </c>
    </row>
    <row r="85" spans="1:4">
      <c r="A85" s="1">
        <v>41215</v>
      </c>
      <c r="B85">
        <v>2.9932853329019998E-3</v>
      </c>
      <c r="C85">
        <v>1.5218594355284901E-2</v>
      </c>
      <c r="D85">
        <v>-1.4209591474244601E-3</v>
      </c>
    </row>
    <row r="86" spans="1:4">
      <c r="A86" s="1">
        <v>41222</v>
      </c>
      <c r="B86">
        <v>-3.0085497660913101E-2</v>
      </c>
      <c r="C86">
        <v>-1.60806759334968E-2</v>
      </c>
      <c r="D86">
        <v>-2.1166844539309799E-2</v>
      </c>
    </row>
    <row r="87" spans="1:4">
      <c r="A87" s="1">
        <v>41229</v>
      </c>
      <c r="B87">
        <v>-2.23700623700623E-2</v>
      </c>
      <c r="C87">
        <v>-2.0775623268698099E-2</v>
      </c>
      <c r="D87">
        <v>-1.16300199890969E-2</v>
      </c>
    </row>
    <row r="88" spans="1:4">
      <c r="A88" s="1">
        <v>41236</v>
      </c>
      <c r="B88">
        <v>3.7597822388567299E-2</v>
      </c>
      <c r="C88">
        <v>3.3946251768034001E-2</v>
      </c>
      <c r="D88">
        <v>3.3462033462033497E-2</v>
      </c>
    </row>
    <row r="89" spans="1:4">
      <c r="A89" s="1">
        <v>41243</v>
      </c>
      <c r="B89">
        <v>1.22146565543442E-2</v>
      </c>
      <c r="C89">
        <v>1.06703146374829E-2</v>
      </c>
      <c r="D89">
        <v>6.5824586372531498E-3</v>
      </c>
    </row>
    <row r="90" spans="1:4">
      <c r="A90" s="1">
        <v>41250</v>
      </c>
      <c r="B90">
        <v>9.5292392897865508E-3</v>
      </c>
      <c r="C90">
        <v>8.6626962642124498E-3</v>
      </c>
      <c r="D90">
        <v>1.0604453870626299E-3</v>
      </c>
    </row>
    <row r="91" spans="1:4">
      <c r="A91" s="1">
        <v>41257</v>
      </c>
      <c r="B91">
        <v>2.66236385639385E-3</v>
      </c>
      <c r="C91">
        <v>5.0993022007514996E-3</v>
      </c>
      <c r="D91">
        <v>-7.0621468926557196E-4</v>
      </c>
    </row>
    <row r="92" spans="1:4">
      <c r="A92" s="1">
        <v>41264</v>
      </c>
      <c r="B92">
        <v>1.1264885741873299E-2</v>
      </c>
      <c r="C92">
        <v>1.00133511348464E-2</v>
      </c>
      <c r="D92">
        <v>1.3137809187279101E-2</v>
      </c>
    </row>
    <row r="93" spans="1:4">
      <c r="A93" s="1">
        <v>41271</v>
      </c>
      <c r="B93">
        <v>-1.7027371101209401E-2</v>
      </c>
      <c r="C93">
        <v>-1.8902842035690599E-2</v>
      </c>
      <c r="D93">
        <v>-3.45914801303022E-2</v>
      </c>
    </row>
    <row r="94" spans="1:4">
      <c r="A94" s="1">
        <v>41278</v>
      </c>
      <c r="B94">
        <v>5.94949004371053E-2</v>
      </c>
      <c r="C94">
        <v>5.0660199407167802E-2</v>
      </c>
      <c r="D94">
        <v>5.3287572254335301E-2</v>
      </c>
    </row>
    <row r="95" spans="1:4">
      <c r="A95" s="1">
        <v>41285</v>
      </c>
      <c r="B95">
        <v>6.1120024448002596E-4</v>
      </c>
      <c r="C95">
        <v>-1.02590407796865E-3</v>
      </c>
      <c r="D95">
        <v>6.5168924712741801E-3</v>
      </c>
    </row>
    <row r="96" spans="1:4">
      <c r="A96" s="1">
        <v>41292</v>
      </c>
      <c r="B96">
        <v>1.1605711231579901E-2</v>
      </c>
      <c r="C96">
        <v>2.2079589216944799E-2</v>
      </c>
      <c r="D96">
        <v>8.0081785653434209E-3</v>
      </c>
    </row>
    <row r="97" spans="1:4">
      <c r="A97" s="1">
        <v>41299</v>
      </c>
      <c r="B97">
        <v>1.7208845950637899E-2</v>
      </c>
      <c r="C97">
        <v>1.3313237879929401E-2</v>
      </c>
      <c r="D97">
        <v>1.1325219743069499E-2</v>
      </c>
    </row>
    <row r="98" spans="1:4">
      <c r="A98" s="1">
        <v>41306</v>
      </c>
      <c r="B98">
        <v>-6.0102396675818497E-3</v>
      </c>
      <c r="C98">
        <v>9.9157164105112506E-4</v>
      </c>
      <c r="D98">
        <v>7.3541701487547196E-3</v>
      </c>
    </row>
    <row r="99" spans="1:4">
      <c r="A99" s="1">
        <v>41313</v>
      </c>
      <c r="B99">
        <v>-6.0465810689757102E-3</v>
      </c>
      <c r="C99">
        <v>1.73353145121347E-3</v>
      </c>
      <c r="D99">
        <v>3.8161606105857602E-3</v>
      </c>
    </row>
    <row r="100" spans="1:4">
      <c r="A100" s="1">
        <v>41320</v>
      </c>
      <c r="B100">
        <v>2.7638002253097999E-2</v>
      </c>
      <c r="C100">
        <v>1.1124845488257099E-2</v>
      </c>
      <c r="D100">
        <v>2.9752066115702499E-3</v>
      </c>
    </row>
    <row r="101" spans="1:4">
      <c r="A101" s="1">
        <v>41327</v>
      </c>
      <c r="B101">
        <v>-5.9197544398158497E-3</v>
      </c>
      <c r="C101">
        <v>-5.1344743276283697E-3</v>
      </c>
      <c r="D101">
        <v>-1.6479894528674799E-3</v>
      </c>
    </row>
    <row r="102" spans="1:4">
      <c r="A102" s="1">
        <v>41334</v>
      </c>
      <c r="B102">
        <v>9.2159138645233601E-3</v>
      </c>
      <c r="C102">
        <v>9.830425165888721E-4</v>
      </c>
      <c r="D102">
        <v>1.3205678441730001E-3</v>
      </c>
    </row>
    <row r="103" spans="1:4">
      <c r="A103" s="1">
        <v>41341</v>
      </c>
      <c r="B103">
        <v>1.55963974518563E-2</v>
      </c>
      <c r="C103">
        <v>2.2833292413454401E-2</v>
      </c>
      <c r="D103">
        <v>2.17606330365974E-2</v>
      </c>
    </row>
    <row r="104" spans="1:4">
      <c r="A104" s="1">
        <v>41348</v>
      </c>
      <c r="B104">
        <v>2.1557317952415299E-2</v>
      </c>
      <c r="C104">
        <v>3.5765722515601599E-3</v>
      </c>
      <c r="D104">
        <v>4.89190061310096E-3</v>
      </c>
    </row>
    <row r="105" spans="1:4">
      <c r="A105" s="1">
        <v>41355</v>
      </c>
      <c r="B105">
        <v>-1.7997035782341901E-2</v>
      </c>
      <c r="C105">
        <v>-8.5866679423089991E-3</v>
      </c>
      <c r="D105">
        <v>-3.2625170190355699E-3</v>
      </c>
    </row>
    <row r="106" spans="1:4">
      <c r="A106" s="1">
        <v>41361</v>
      </c>
      <c r="B106">
        <v>2.3501509271237599E-2</v>
      </c>
      <c r="C106">
        <v>4.1013268998793002E-3</v>
      </c>
      <c r="D106">
        <v>6.9265463917524998E-3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6"/>
  <sheetViews>
    <sheetView topLeftCell="A23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8</v>
      </c>
      <c r="C1" t="s">
        <v>52</v>
      </c>
      <c r="D1" t="s">
        <v>11</v>
      </c>
      <c r="E1" t="s">
        <v>12</v>
      </c>
    </row>
    <row r="2" spans="1:13" ht="15.75" thickBot="1">
      <c r="A2" s="1">
        <v>40634</v>
      </c>
      <c r="B2">
        <v>2.2235225277940099E-2</v>
      </c>
      <c r="C2">
        <v>2.7893320283826999E-2</v>
      </c>
      <c r="D2">
        <v>1.3549618320610701E-2</v>
      </c>
    </row>
    <row r="3" spans="1:13">
      <c r="A3" s="1">
        <v>40641</v>
      </c>
      <c r="B3">
        <v>2.57584430452205E-2</v>
      </c>
      <c r="C3">
        <v>1.4282313734823599E-3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-7.8125000000000097E-2</v>
      </c>
      <c r="C4">
        <v>-2.0442120275730901E-2</v>
      </c>
      <c r="D4">
        <v>-3.77714825306896E-3</v>
      </c>
      <c r="E4" s="3" t="s">
        <v>14</v>
      </c>
      <c r="F4" s="3">
        <v>0.8619108067216279</v>
      </c>
    </row>
    <row r="5" spans="1:13">
      <c r="A5" s="1">
        <v>40654</v>
      </c>
      <c r="B5">
        <v>2.7239709443099398E-2</v>
      </c>
      <c r="C5">
        <v>1.8927444794952598E-2</v>
      </c>
      <c r="D5">
        <v>9.28909952606638E-3</v>
      </c>
      <c r="E5" s="3" t="s">
        <v>15</v>
      </c>
      <c r="F5" s="3">
        <v>0.74289023874352744</v>
      </c>
    </row>
    <row r="6" spans="1:13">
      <c r="A6" s="1">
        <v>40662</v>
      </c>
      <c r="B6">
        <v>1.7678255745434701E-3</v>
      </c>
      <c r="C6">
        <v>1.7146939747559001E-2</v>
      </c>
      <c r="D6">
        <v>2.16003005259204E-2</v>
      </c>
      <c r="E6" s="3" t="s">
        <v>16</v>
      </c>
      <c r="F6" s="3">
        <v>0.74039402746919281</v>
      </c>
    </row>
    <row r="7" spans="1:13">
      <c r="A7" s="1">
        <v>40669</v>
      </c>
      <c r="B7">
        <v>8.8235294117644508E-3</v>
      </c>
      <c r="C7">
        <v>-3.7461952704284797E-2</v>
      </c>
      <c r="D7">
        <v>-1.8569589998161402E-2</v>
      </c>
      <c r="E7" s="3" t="s">
        <v>17</v>
      </c>
      <c r="F7" s="3">
        <v>2.416804080691622E-2</v>
      </c>
    </row>
    <row r="8" spans="1:13" ht="15.75" thickBot="1">
      <c r="A8" s="1">
        <v>40676</v>
      </c>
      <c r="B8">
        <v>-1.1712806738687399E-3</v>
      </c>
      <c r="C8">
        <v>-1.1675991243006599E-2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-4.9122807017543797E-2</v>
      </c>
      <c r="C9">
        <v>-1.05833128230371E-2</v>
      </c>
      <c r="D9">
        <v>-4.6851574212893902E-3</v>
      </c>
    </row>
    <row r="10" spans="1:13" ht="15.75" thickBot="1">
      <c r="A10" s="1">
        <v>40690</v>
      </c>
      <c r="B10">
        <v>1.3530135301352801E-2</v>
      </c>
      <c r="C10">
        <v>2.2636815920397999E-2</v>
      </c>
      <c r="D10">
        <v>1.6945961212577699E-3</v>
      </c>
      <c r="E10" t="s">
        <v>19</v>
      </c>
    </row>
    <row r="11" spans="1:13">
      <c r="A11" s="1">
        <v>40697</v>
      </c>
      <c r="B11">
        <v>-3.3980582524271802E-2</v>
      </c>
      <c r="C11">
        <v>-3.2108975918268202E-2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-4.0201005025125698E-2</v>
      </c>
      <c r="C12">
        <v>-1.2314651922593499E-2</v>
      </c>
      <c r="D12">
        <v>-2.0829315332690501E-2</v>
      </c>
      <c r="E12" s="3" t="s">
        <v>25</v>
      </c>
      <c r="F12" s="3">
        <v>1</v>
      </c>
      <c r="G12" s="3">
        <v>0.17383058938439189</v>
      </c>
      <c r="H12" s="3">
        <v>0.17383058938439189</v>
      </c>
      <c r="I12" s="3">
        <v>297.60711618511942</v>
      </c>
      <c r="J12" s="3">
        <v>3.7904519206553951E-32</v>
      </c>
    </row>
    <row r="13" spans="1:13">
      <c r="A13" s="1">
        <v>40711</v>
      </c>
      <c r="B13">
        <v>-3.6649214659685798E-2</v>
      </c>
      <c r="C13">
        <v>-1.95928753180661E-2</v>
      </c>
      <c r="D13">
        <v>7.9968485325980793E-3</v>
      </c>
      <c r="E13" s="3" t="s">
        <v>26</v>
      </c>
      <c r="F13" s="3">
        <v>103</v>
      </c>
      <c r="G13" s="3">
        <v>6.0161702233811051E-2</v>
      </c>
      <c r="H13" s="3">
        <v>5.8409419644476753E-4</v>
      </c>
      <c r="I13" s="3"/>
      <c r="J13" s="3"/>
    </row>
    <row r="14" spans="1:13" ht="15.75" thickBot="1">
      <c r="A14" s="1">
        <v>40718</v>
      </c>
      <c r="B14">
        <v>3.4646739130434798E-2</v>
      </c>
      <c r="C14">
        <v>2.2579807941863501E-2</v>
      </c>
      <c r="D14">
        <v>-1.20368922932625E-2</v>
      </c>
      <c r="E14" s="4" t="s">
        <v>27</v>
      </c>
      <c r="F14" s="4">
        <v>104</v>
      </c>
      <c r="G14" s="4">
        <v>0.23399229161820295</v>
      </c>
      <c r="H14" s="4"/>
      <c r="I14" s="4"/>
      <c r="J14" s="4"/>
    </row>
    <row r="15" spans="1:13" ht="15.75" thickBot="1">
      <c r="A15" s="1">
        <v>40725</v>
      </c>
      <c r="B15">
        <v>7.0912672357189593E-2</v>
      </c>
      <c r="C15">
        <v>5.9644670050761399E-2</v>
      </c>
      <c r="D15">
        <v>5.5973101265822903E-2</v>
      </c>
    </row>
    <row r="16" spans="1:13">
      <c r="A16" s="1">
        <v>40732</v>
      </c>
      <c r="B16">
        <v>4.2918454935623202E-3</v>
      </c>
      <c r="C16">
        <v>1.36526946107784E-2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-5.4945054945054903E-2</v>
      </c>
      <c r="C17">
        <v>-1.7013232514177599E-2</v>
      </c>
      <c r="D17">
        <v>-1.9936649897521901E-2</v>
      </c>
      <c r="E17" s="3" t="s">
        <v>35</v>
      </c>
      <c r="F17" s="3">
        <v>-6.0554875349641303E-3</v>
      </c>
      <c r="G17" s="3">
        <v>2.3590097542750196E-3</v>
      </c>
      <c r="H17" s="3">
        <v>-2.5669616346394153</v>
      </c>
      <c r="I17" s="3">
        <v>1.1696318460068087E-2</v>
      </c>
      <c r="J17" s="3">
        <v>-1.0734026868472916E-2</v>
      </c>
      <c r="K17" s="3">
        <v>-1.3769482014553448E-3</v>
      </c>
      <c r="L17" s="3">
        <v>-1.0734026868472916E-2</v>
      </c>
      <c r="M17" s="3">
        <v>-1.3769482014553448E-3</v>
      </c>
    </row>
    <row r="18" spans="1:13" ht="15.75" thickBot="1">
      <c r="A18" s="1">
        <v>40746</v>
      </c>
      <c r="B18">
        <v>2.2609819121447002E-2</v>
      </c>
      <c r="C18">
        <v>8.8942307692307897E-3</v>
      </c>
      <c r="D18">
        <v>1.97718631178707E-2</v>
      </c>
      <c r="E18" s="4" t="s">
        <v>36</v>
      </c>
      <c r="F18" s="4">
        <v>1.2266763427423086</v>
      </c>
      <c r="G18" s="4">
        <v>7.1106341440584572E-2</v>
      </c>
      <c r="H18" s="4">
        <v>17.251293174284626</v>
      </c>
      <c r="I18" s="4">
        <v>3.7904519206554498E-32</v>
      </c>
      <c r="J18" s="4">
        <v>1.0856536891950708</v>
      </c>
      <c r="K18" s="4">
        <v>1.3676989962895465</v>
      </c>
      <c r="L18" s="4">
        <v>1.0856536891950708</v>
      </c>
      <c r="M18" s="4">
        <v>1.3676989962895465</v>
      </c>
    </row>
    <row r="19" spans="1:13">
      <c r="A19" s="1">
        <v>40753</v>
      </c>
      <c r="B19">
        <v>-6.9488313329121906E-2</v>
      </c>
      <c r="C19">
        <v>-4.86061472480342E-2</v>
      </c>
      <c r="D19">
        <v>-3.9149888143176798E-2</v>
      </c>
    </row>
    <row r="20" spans="1:13">
      <c r="A20" s="1">
        <v>40760</v>
      </c>
      <c r="B20">
        <v>-0.12987729576509999</v>
      </c>
      <c r="C20">
        <v>-0.100175306786877</v>
      </c>
      <c r="D20">
        <v>-7.0430733410942997E-2</v>
      </c>
      <c r="E20" s="19" t="s">
        <v>73</v>
      </c>
    </row>
    <row r="21" spans="1:13">
      <c r="A21" s="1">
        <v>40767</v>
      </c>
      <c r="B21">
        <v>-4.1438623924941402E-2</v>
      </c>
      <c r="C21">
        <v>5.2880601168938703E-3</v>
      </c>
      <c r="D21">
        <v>-1.7532874139010599E-2</v>
      </c>
    </row>
    <row r="22" spans="1:13">
      <c r="A22" s="1">
        <v>40774</v>
      </c>
      <c r="B22">
        <v>-8.5644371941272404E-2</v>
      </c>
      <c r="C22">
        <v>-6.5337763012181499E-2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5.7983942908117703E-2</v>
      </c>
      <c r="C23">
        <v>5.3613744075829299E-2</v>
      </c>
      <c r="D23">
        <v>4.6263345195729499E-2</v>
      </c>
    </row>
    <row r="24" spans="1:13">
      <c r="A24" s="1">
        <v>40788</v>
      </c>
      <c r="B24">
        <v>1.5177065767284901E-2</v>
      </c>
      <c r="C24">
        <v>7.0283947146472202E-3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-3.8205980066445197E-2</v>
      </c>
      <c r="C25">
        <v>-2.6800670016750301E-2</v>
      </c>
      <c r="D25">
        <v>-9.6215522771007107E-3</v>
      </c>
      <c r="E25" s="3" t="s">
        <v>14</v>
      </c>
      <c r="F25" s="3">
        <v>0.78632484863778618</v>
      </c>
    </row>
    <row r="26" spans="1:13">
      <c r="A26" s="1">
        <v>40802</v>
      </c>
      <c r="B26">
        <v>3.3678756476684099E-2</v>
      </c>
      <c r="C26">
        <v>4.88525530694204E-2</v>
      </c>
      <c r="D26">
        <v>5.0725388601036397E-2</v>
      </c>
      <c r="E26" s="3" t="s">
        <v>15</v>
      </c>
      <c r="F26" s="3">
        <v>0.61830676758523739</v>
      </c>
    </row>
    <row r="27" spans="1:13">
      <c r="A27" s="1">
        <v>40809</v>
      </c>
      <c r="B27">
        <v>-0.158730158730159</v>
      </c>
      <c r="C27">
        <v>-0.133276809889779</v>
      </c>
      <c r="D27">
        <v>-7.1494320890247806E-2</v>
      </c>
      <c r="E27" s="3" t="s">
        <v>16</v>
      </c>
      <c r="F27" s="3">
        <v>0.61460100804722995</v>
      </c>
    </row>
    <row r="28" spans="1:13">
      <c r="A28" s="1">
        <v>40816</v>
      </c>
      <c r="B28">
        <v>-4.9652432969215503E-2</v>
      </c>
      <c r="C28">
        <v>-2.8715683180814099E-2</v>
      </c>
      <c r="D28">
        <v>-3.3193184332816999E-3</v>
      </c>
      <c r="E28" s="3" t="s">
        <v>17</v>
      </c>
      <c r="F28" s="3">
        <v>2.9446887212137812E-2</v>
      </c>
    </row>
    <row r="29" spans="1:13" ht="15.75" thickBot="1">
      <c r="A29" s="1">
        <v>40823</v>
      </c>
      <c r="B29">
        <v>1.46290491118077E-2</v>
      </c>
      <c r="C29">
        <v>6.0428849902534103E-2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5.6642636457260302E-2</v>
      </c>
      <c r="C30">
        <v>7.3835784313725603E-2</v>
      </c>
      <c r="D30">
        <v>5.5627705627705699E-2</v>
      </c>
    </row>
    <row r="31" spans="1:13" ht="15.75" thickBot="1">
      <c r="A31" s="1">
        <v>40837</v>
      </c>
      <c r="B31">
        <v>-2.9239766081869999E-3</v>
      </c>
      <c r="C31">
        <v>-2.2824536376605501E-3</v>
      </c>
      <c r="D31">
        <v>1.3122821406602401E-2</v>
      </c>
      <c r="E31" t="s">
        <v>19</v>
      </c>
    </row>
    <row r="32" spans="1:13">
      <c r="A32" s="1">
        <v>40844</v>
      </c>
      <c r="B32">
        <v>0.13098729227761499</v>
      </c>
      <c r="C32">
        <v>7.8924792679439595E-2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-5.2666822833787E-2</v>
      </c>
      <c r="C33">
        <v>-2.7299231380864101E-2</v>
      </c>
      <c r="D33">
        <v>-2.3419203747072601E-2</v>
      </c>
      <c r="E33" s="3" t="s">
        <v>25</v>
      </c>
      <c r="F33" s="3">
        <v>1</v>
      </c>
      <c r="G33" s="3">
        <v>0.14467901747031331</v>
      </c>
      <c r="H33" s="3">
        <v>0.14467901747031331</v>
      </c>
      <c r="I33" s="3">
        <v>166.85021282241715</v>
      </c>
      <c r="J33" s="3">
        <v>2.8486717936695931E-23</v>
      </c>
    </row>
    <row r="34" spans="1:13">
      <c r="A34" s="1">
        <v>40858</v>
      </c>
      <c r="B34">
        <v>-3.0192131747483902E-2</v>
      </c>
      <c r="C34">
        <v>4.3596730245232303E-3</v>
      </c>
      <c r="D34">
        <v>8.3932853717025892E-3</v>
      </c>
      <c r="E34" s="3" t="s">
        <v>26</v>
      </c>
      <c r="F34" s="3">
        <v>103</v>
      </c>
      <c r="G34" s="3">
        <v>8.9313274147889629E-2</v>
      </c>
      <c r="H34" s="3">
        <v>8.6711916648436532E-4</v>
      </c>
      <c r="I34" s="3"/>
      <c r="J34" s="3"/>
    </row>
    <row r="35" spans="1:13" ht="15.75" thickBot="1">
      <c r="A35" s="1">
        <v>40865</v>
      </c>
      <c r="B35">
        <v>-8.5849056603773705E-2</v>
      </c>
      <c r="C35">
        <v>-5.2631578947368501E-2</v>
      </c>
      <c r="D35">
        <v>-3.7653586999603597E-2</v>
      </c>
      <c r="E35" s="4" t="s">
        <v>27</v>
      </c>
      <c r="F35" s="4">
        <v>104</v>
      </c>
      <c r="G35" s="4">
        <v>0.23399229161820295</v>
      </c>
      <c r="H35" s="4"/>
      <c r="I35" s="4"/>
      <c r="J35" s="4"/>
    </row>
    <row r="36" spans="1:13" ht="15.75" thickBot="1">
      <c r="A36" s="1">
        <v>40872</v>
      </c>
      <c r="B36">
        <v>-7.6367389060887497E-2</v>
      </c>
      <c r="C36">
        <v>-5.5841924398625502E-2</v>
      </c>
      <c r="D36">
        <v>-4.9835255354200997E-2</v>
      </c>
    </row>
    <row r="37" spans="1:13">
      <c r="A37" s="1">
        <v>40879</v>
      </c>
      <c r="B37">
        <v>0.107262569832402</v>
      </c>
      <c r="C37">
        <v>8.3712465878071005E-2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-2.7245206861755699E-2</v>
      </c>
      <c r="C38">
        <v>1.39938427092079E-3</v>
      </c>
      <c r="D38">
        <v>1.2263771612384299E-2</v>
      </c>
      <c r="E38" s="3" t="s">
        <v>35</v>
      </c>
      <c r="F38" s="3">
        <v>-8.2917621259081219E-3</v>
      </c>
      <c r="G38" s="3">
        <v>2.8832895821522199E-3</v>
      </c>
      <c r="H38" s="3">
        <v>-2.8757992874648299</v>
      </c>
      <c r="I38" s="3">
        <v>4.8980729422714751E-3</v>
      </c>
      <c r="J38" s="3">
        <v>-1.4010086815133896E-2</v>
      </c>
      <c r="K38" s="3">
        <v>-2.5734374366823479E-3</v>
      </c>
      <c r="L38" s="3">
        <v>-1.4010086815133896E-2</v>
      </c>
      <c r="M38" s="3">
        <v>-2.5734374366823479E-3</v>
      </c>
    </row>
    <row r="39" spans="1:13" ht="15.75" thickBot="1">
      <c r="A39" s="1">
        <v>40893</v>
      </c>
      <c r="B39">
        <v>-8.6099585062240705E-2</v>
      </c>
      <c r="C39">
        <v>-3.4656232532141E-2</v>
      </c>
      <c r="D39">
        <v>-2.6772591857001E-2</v>
      </c>
      <c r="E39" s="4" t="s">
        <v>36</v>
      </c>
      <c r="F39" s="4">
        <v>1.535754954821517</v>
      </c>
      <c r="G39" s="4">
        <v>0.11889361789257899</v>
      </c>
      <c r="H39" s="4">
        <v>12.917051243314672</v>
      </c>
      <c r="I39" s="4">
        <v>2.8486717936695931E-23</v>
      </c>
      <c r="J39" s="4">
        <v>1.2999575119302547</v>
      </c>
      <c r="K39" s="4">
        <v>1.7715523977127794</v>
      </c>
      <c r="L39" s="4">
        <v>1.2999575119302547</v>
      </c>
      <c r="M39" s="4">
        <v>1.7715523977127794</v>
      </c>
    </row>
    <row r="40" spans="1:13">
      <c r="A40" s="1">
        <v>40900</v>
      </c>
      <c r="B40">
        <v>5.6753688989781299E-3</v>
      </c>
      <c r="C40">
        <v>3.0110017371163901E-2</v>
      </c>
      <c r="D40">
        <v>2.8733521080772199E-2</v>
      </c>
    </row>
    <row r="41" spans="1:13">
      <c r="A41" s="1">
        <v>40907</v>
      </c>
      <c r="B41">
        <v>-2.3702031602708701E-2</v>
      </c>
      <c r="C41">
        <v>-9.8369870713884699E-3</v>
      </c>
      <c r="D41">
        <v>-6.1495734973219304E-3</v>
      </c>
    </row>
    <row r="42" spans="1:13">
      <c r="A42" s="1">
        <v>40914</v>
      </c>
      <c r="B42">
        <v>5.8959537572254299E-2</v>
      </c>
      <c r="C42">
        <v>3.6616520011354001E-2</v>
      </c>
      <c r="D42">
        <v>1.7365269461077699E-2</v>
      </c>
    </row>
    <row r="43" spans="1:13">
      <c r="A43" s="1">
        <v>40921</v>
      </c>
      <c r="B43">
        <v>6.9868995633187894E-2</v>
      </c>
      <c r="C43">
        <v>3.9156626506024098E-2</v>
      </c>
      <c r="D43">
        <v>1.1575436531293001E-2</v>
      </c>
    </row>
    <row r="44" spans="1:13">
      <c r="A44" s="1">
        <v>40928</v>
      </c>
      <c r="B44">
        <v>3.7755102040816203E-2</v>
      </c>
      <c r="C44">
        <v>1.34387351778658E-2</v>
      </c>
      <c r="D44">
        <v>1.6873545384018501E-2</v>
      </c>
    </row>
    <row r="45" spans="1:13">
      <c r="A45" s="1">
        <v>40935</v>
      </c>
      <c r="B45">
        <v>2.55653883972469E-2</v>
      </c>
      <c r="C45">
        <v>1.63806552262089E-2</v>
      </c>
      <c r="D45">
        <v>1.3351134846462101E-3</v>
      </c>
    </row>
    <row r="46" spans="1:13">
      <c r="A46" s="1">
        <v>40942</v>
      </c>
      <c r="B46">
        <v>3.46737352659185E-2</v>
      </c>
      <c r="C46">
        <v>2.02097723202865E-2</v>
      </c>
      <c r="D46">
        <v>2.0190476190476099E-2</v>
      </c>
    </row>
    <row r="47" spans="1:13">
      <c r="A47" s="1">
        <v>40949</v>
      </c>
      <c r="B47">
        <v>-4.3680297397769602E-2</v>
      </c>
      <c r="C47">
        <v>-2.3821464393179601E-2</v>
      </c>
      <c r="D47">
        <v>1.1202389843165701E-3</v>
      </c>
    </row>
    <row r="48" spans="1:13">
      <c r="A48" s="1">
        <v>40956</v>
      </c>
      <c r="B48">
        <v>-1.3605442176870699E-2</v>
      </c>
      <c r="C48">
        <v>9.5042383765733297E-3</v>
      </c>
      <c r="D48">
        <v>1.4360313315926901E-2</v>
      </c>
    </row>
    <row r="49" spans="1:4">
      <c r="A49" s="1">
        <v>40963</v>
      </c>
      <c r="B49">
        <v>2.7586206896551599E-2</v>
      </c>
      <c r="C49">
        <v>5.8524173027989504E-3</v>
      </c>
      <c r="D49">
        <v>2.5740025740026398E-3</v>
      </c>
    </row>
    <row r="50" spans="1:4">
      <c r="A50" s="1">
        <v>40970</v>
      </c>
      <c r="B50">
        <v>-1.82166826462128E-2</v>
      </c>
      <c r="C50">
        <v>-9.1070073362003994E-3</v>
      </c>
      <c r="D50">
        <v>4.0344764349900001E-3</v>
      </c>
    </row>
    <row r="51" spans="1:4">
      <c r="A51" s="1">
        <v>40977</v>
      </c>
      <c r="B51">
        <v>-4.19921875E-2</v>
      </c>
      <c r="C51">
        <v>-1.5317845289762501E-2</v>
      </c>
      <c r="D51">
        <v>2.73972602739736E-3</v>
      </c>
    </row>
    <row r="52" spans="1:4">
      <c r="A52" s="1">
        <v>40984</v>
      </c>
      <c r="B52">
        <v>7.4413863404688904E-2</v>
      </c>
      <c r="C52">
        <v>1.60487425460203E-2</v>
      </c>
      <c r="D52">
        <v>2.3759562841529899E-2</v>
      </c>
    </row>
    <row r="53" spans="1:4">
      <c r="A53" s="1">
        <v>40991</v>
      </c>
      <c r="B53">
        <v>-4.0796963946868998E-2</v>
      </c>
      <c r="C53">
        <v>-1.04366021077342E-2</v>
      </c>
      <c r="D53">
        <v>-7.9068542676373806E-3</v>
      </c>
    </row>
    <row r="54" spans="1:4">
      <c r="A54" s="1">
        <v>40998</v>
      </c>
      <c r="B54">
        <v>-8.9020771513352893E-3</v>
      </c>
      <c r="C54">
        <v>2.0629190304279899E-3</v>
      </c>
      <c r="D54">
        <v>6.63558106169293E-3</v>
      </c>
    </row>
    <row r="55" spans="1:4">
      <c r="A55" s="1">
        <v>41004</v>
      </c>
      <c r="B55">
        <v>-3.8922155688622603E-2</v>
      </c>
      <c r="C55">
        <v>-1.3124034997426801E-2</v>
      </c>
      <c r="D55">
        <v>-9.2642080883662496E-3</v>
      </c>
    </row>
    <row r="56" spans="1:4">
      <c r="A56" s="1">
        <v>41012</v>
      </c>
      <c r="B56">
        <v>2.28452751817236E-2</v>
      </c>
      <c r="C56">
        <v>-9.6479791395045495E-3</v>
      </c>
      <c r="D56">
        <v>-1.8162201042977801E-2</v>
      </c>
    </row>
    <row r="57" spans="1:4">
      <c r="A57" s="1">
        <v>41019</v>
      </c>
      <c r="B57">
        <v>-1.5228426395939101E-2</v>
      </c>
      <c r="C57">
        <v>1.0005265929436499E-2</v>
      </c>
      <c r="D57">
        <v>7.5091575091574799E-3</v>
      </c>
    </row>
    <row r="58" spans="1:4">
      <c r="A58" s="1">
        <v>41026</v>
      </c>
      <c r="B58">
        <v>5.1546391752577102E-3</v>
      </c>
      <c r="C58">
        <v>1.1209593326381599E-2</v>
      </c>
      <c r="D58">
        <v>1.6906017087802101E-2</v>
      </c>
    </row>
    <row r="59" spans="1:4">
      <c r="A59" s="1">
        <v>41033</v>
      </c>
      <c r="B59">
        <v>-3.8974358974359101E-2</v>
      </c>
      <c r="C59">
        <v>-3.4287187419437898E-2</v>
      </c>
      <c r="D59">
        <v>-2.5741866285305701E-2</v>
      </c>
    </row>
    <row r="60" spans="1:4">
      <c r="A60" s="1">
        <v>41040</v>
      </c>
      <c r="B60">
        <v>-2.9896677495396599E-2</v>
      </c>
      <c r="C60">
        <v>-1.8152696209289901E-2</v>
      </c>
      <c r="D60">
        <v>-9.1743119266054496E-3</v>
      </c>
    </row>
    <row r="61" spans="1:4">
      <c r="A61" s="1">
        <v>41047</v>
      </c>
      <c r="B61">
        <v>-6.9536423841059694E-2</v>
      </c>
      <c r="C61">
        <v>-6.5524741707449694E-2</v>
      </c>
      <c r="D61">
        <v>-4.3888888888888901E-2</v>
      </c>
    </row>
    <row r="62" spans="1:4">
      <c r="A62" s="1">
        <v>41054</v>
      </c>
      <c r="B62">
        <v>2.3724792408066599E-2</v>
      </c>
      <c r="C62">
        <v>3.89874890893223E-2</v>
      </c>
      <c r="D62">
        <v>1.8787526631803199E-2</v>
      </c>
    </row>
    <row r="63" spans="1:4">
      <c r="A63" s="1">
        <v>41061</v>
      </c>
      <c r="B63">
        <v>-3.8238702201622302E-2</v>
      </c>
      <c r="C63">
        <v>-2.6603192383085901E-2</v>
      </c>
      <c r="D63">
        <v>-3.1178707224334599E-2</v>
      </c>
    </row>
    <row r="64" spans="1:4">
      <c r="A64" s="1">
        <v>41068</v>
      </c>
      <c r="B64">
        <v>2.65060240963855E-2</v>
      </c>
      <c r="C64">
        <v>4.3440736478711099E-2</v>
      </c>
      <c r="D64">
        <v>4.2974882260596599E-2</v>
      </c>
    </row>
    <row r="65" spans="1:4">
      <c r="A65" s="1">
        <v>41075</v>
      </c>
      <c r="B65">
        <v>3.5211267605633798E-2</v>
      </c>
      <c r="C65">
        <v>-1.0476978218914E-3</v>
      </c>
      <c r="D65">
        <v>5.8099717779869203E-3</v>
      </c>
    </row>
    <row r="66" spans="1:4">
      <c r="A66" s="1">
        <v>41082</v>
      </c>
      <c r="B66">
        <v>-2.2675736961451299E-2</v>
      </c>
      <c r="C66">
        <v>-9.9911680282622796E-3</v>
      </c>
      <c r="D66">
        <v>-7.2728905250398802E-3</v>
      </c>
    </row>
    <row r="67" spans="1:4">
      <c r="A67" s="1">
        <v>41089</v>
      </c>
      <c r="B67">
        <v>1.5081206496519801E-2</v>
      </c>
      <c r="C67">
        <v>3.26177864510733E-2</v>
      </c>
      <c r="D67">
        <v>2.24232146221972E-2</v>
      </c>
    </row>
    <row r="68" spans="1:4">
      <c r="A68" s="1">
        <v>41096</v>
      </c>
      <c r="B68">
        <v>-2.28571428571422E-3</v>
      </c>
      <c r="C68">
        <v>-4.0496760259178801E-3</v>
      </c>
      <c r="D68">
        <v>-3.50165868042762E-3</v>
      </c>
    </row>
    <row r="69" spans="1:4">
      <c r="A69" s="1">
        <v>41103</v>
      </c>
      <c r="B69">
        <v>-3.5509736540664402E-2</v>
      </c>
      <c r="C69">
        <v>-1.2198427758200001E-2</v>
      </c>
      <c r="D69">
        <v>0</v>
      </c>
    </row>
    <row r="70" spans="1:4">
      <c r="A70" s="1">
        <v>41110</v>
      </c>
      <c r="B70">
        <v>-1.9002375296912202E-2</v>
      </c>
      <c r="C70">
        <v>1.8935236004390801E-2</v>
      </c>
      <c r="D70">
        <v>4.8085814684668497E-3</v>
      </c>
    </row>
    <row r="71" spans="1:4">
      <c r="A71" s="1">
        <v>41117</v>
      </c>
      <c r="B71">
        <v>2.3002421307505998E-2</v>
      </c>
      <c r="C71">
        <v>-7.54107190950715E-3</v>
      </c>
      <c r="D71">
        <v>1.78538560647892E-2</v>
      </c>
    </row>
    <row r="72" spans="1:4">
      <c r="A72" s="1">
        <v>41124</v>
      </c>
      <c r="B72">
        <v>-5.9424287729790103E-3</v>
      </c>
      <c r="C72">
        <v>-2.7137042062419498E-4</v>
      </c>
      <c r="D72">
        <v>4.7016274864375403E-3</v>
      </c>
    </row>
    <row r="73" spans="1:4">
      <c r="A73" s="1">
        <v>41131</v>
      </c>
      <c r="B73">
        <v>7.2879330943847104E-2</v>
      </c>
      <c r="C73">
        <v>2.6872964169381199E-2</v>
      </c>
      <c r="D73">
        <v>9.7192224622029092E-3</v>
      </c>
    </row>
    <row r="74" spans="1:4">
      <c r="A74" s="1">
        <v>41138</v>
      </c>
      <c r="B74">
        <v>-2.5612472160356399E-2</v>
      </c>
      <c r="C74">
        <v>5.8154903515728103E-3</v>
      </c>
      <c r="D74">
        <v>9.0909090909090402E-3</v>
      </c>
    </row>
    <row r="75" spans="1:4">
      <c r="A75" s="1">
        <v>41145</v>
      </c>
      <c r="B75">
        <v>-1.3714285714285601E-2</v>
      </c>
      <c r="C75">
        <v>-1.13009198423127E-2</v>
      </c>
      <c r="D75">
        <v>-3.8862391803567999E-3</v>
      </c>
    </row>
    <row r="76" spans="1:4">
      <c r="A76" s="1">
        <v>41152</v>
      </c>
      <c r="B76">
        <v>-8.1112398609501906E-3</v>
      </c>
      <c r="C76">
        <v>-4.7846889952153403E-3</v>
      </c>
      <c r="D76">
        <v>-3.3693917361233799E-3</v>
      </c>
    </row>
    <row r="77" spans="1:4">
      <c r="A77" s="1">
        <v>41159</v>
      </c>
      <c r="B77">
        <v>6.3084112149532495E-2</v>
      </c>
      <c r="C77">
        <v>3.5256410256410402E-2</v>
      </c>
      <c r="D77">
        <v>2.36654804270462E-2</v>
      </c>
    </row>
    <row r="78" spans="1:4">
      <c r="A78" s="1">
        <v>41166</v>
      </c>
      <c r="B78">
        <v>8.1318681318681502E-2</v>
      </c>
      <c r="C78">
        <v>3.8441692466460099E-2</v>
      </c>
      <c r="D78">
        <v>1.9120458891013398E-2</v>
      </c>
    </row>
    <row r="79" spans="1:4">
      <c r="A79" s="1">
        <v>41173</v>
      </c>
      <c r="B79">
        <v>-7.2154471544715298E-2</v>
      </c>
      <c r="C79">
        <v>-4.79503105590062E-3</v>
      </c>
      <c r="D79">
        <v>9.6878731025085195E-4</v>
      </c>
    </row>
    <row r="80" spans="1:4">
      <c r="A80" s="1">
        <v>41180</v>
      </c>
      <c r="B80">
        <v>-2.95728368017526E-2</v>
      </c>
      <c r="C80">
        <v>-3.5624235464463097E-2</v>
      </c>
      <c r="D80">
        <v>-2.2437754316132499E-2</v>
      </c>
    </row>
    <row r="81" spans="1:4">
      <c r="A81" s="1">
        <v>41187</v>
      </c>
      <c r="B81">
        <v>2.59593679458241E-2</v>
      </c>
      <c r="C81">
        <v>9.8369143152989801E-3</v>
      </c>
      <c r="D81">
        <v>1.48161059787346E-2</v>
      </c>
    </row>
    <row r="82" spans="1:4">
      <c r="A82" s="1">
        <v>41194</v>
      </c>
      <c r="B82">
        <v>-4.4004400440044202E-2</v>
      </c>
      <c r="C82">
        <v>-2.2045629325814001E-2</v>
      </c>
      <c r="D82">
        <v>-2.3359670216420499E-2</v>
      </c>
    </row>
    <row r="83" spans="1:4">
      <c r="A83" s="1">
        <v>41201</v>
      </c>
      <c r="B83">
        <v>3.6823935558112801E-2</v>
      </c>
      <c r="C83">
        <v>2.1231979030144298E-2</v>
      </c>
      <c r="D83">
        <v>1.7587055926837601E-3</v>
      </c>
    </row>
    <row r="84" spans="1:4">
      <c r="A84" s="1">
        <v>41208</v>
      </c>
      <c r="B84">
        <v>-3.9955604883462698E-2</v>
      </c>
      <c r="C84">
        <v>-2.8490759753593501E-2</v>
      </c>
      <c r="D84">
        <v>-1.1587078651685401E-2</v>
      </c>
    </row>
    <row r="85" spans="1:4">
      <c r="A85" s="1">
        <v>41215</v>
      </c>
      <c r="B85">
        <v>3.5005834305714698E-3</v>
      </c>
      <c r="C85">
        <v>0</v>
      </c>
      <c r="D85">
        <v>-1.4209591474244601E-3</v>
      </c>
    </row>
    <row r="86" spans="1:4">
      <c r="A86" s="1">
        <v>41222</v>
      </c>
      <c r="B86">
        <v>-2.5433526011560698E-2</v>
      </c>
      <c r="C86">
        <v>-1.3474240422721301E-2</v>
      </c>
      <c r="D86">
        <v>-2.1166844539309799E-2</v>
      </c>
    </row>
    <row r="87" spans="1:4">
      <c r="A87" s="1">
        <v>41229</v>
      </c>
      <c r="B87">
        <v>-2.9655990510083101E-2</v>
      </c>
      <c r="C87">
        <v>-2.0353508302088801E-2</v>
      </c>
      <c r="D87">
        <v>-1.16300199890969E-2</v>
      </c>
    </row>
    <row r="88" spans="1:4">
      <c r="A88" s="1">
        <v>41236</v>
      </c>
      <c r="B88">
        <v>2.07823960880196E-2</v>
      </c>
      <c r="C88">
        <v>4.4286495352651598E-2</v>
      </c>
      <c r="D88">
        <v>3.3462033462033497E-2</v>
      </c>
    </row>
    <row r="89" spans="1:4">
      <c r="A89" s="1">
        <v>41243</v>
      </c>
      <c r="B89">
        <v>7.1856287425151599E-3</v>
      </c>
      <c r="C89">
        <v>8.3769633507852995E-3</v>
      </c>
      <c r="D89">
        <v>6.5824586372531498E-3</v>
      </c>
    </row>
    <row r="90" spans="1:4">
      <c r="A90" s="1">
        <v>41250</v>
      </c>
      <c r="B90">
        <v>1.0701545778834601E-2</v>
      </c>
      <c r="C90">
        <v>-1.86915887850467E-2</v>
      </c>
      <c r="D90">
        <v>1.0604453870626299E-3</v>
      </c>
    </row>
    <row r="91" spans="1:4">
      <c r="A91" s="1">
        <v>41257</v>
      </c>
      <c r="B91">
        <v>2.82352941176469E-2</v>
      </c>
      <c r="C91">
        <v>1.7724867724867598E-2</v>
      </c>
      <c r="D91">
        <v>-7.0621468926557196E-4</v>
      </c>
    </row>
    <row r="92" spans="1:4">
      <c r="A92" s="1">
        <v>41264</v>
      </c>
      <c r="B92">
        <v>-1.9450800915331801E-2</v>
      </c>
      <c r="C92">
        <v>1.8377956849493102E-2</v>
      </c>
      <c r="D92">
        <v>1.3137809187279101E-2</v>
      </c>
    </row>
    <row r="93" spans="1:4">
      <c r="A93" s="1">
        <v>41271</v>
      </c>
      <c r="B93">
        <v>-8.1680280046674304E-3</v>
      </c>
      <c r="C93">
        <v>-1.0133496694489E-2</v>
      </c>
      <c r="D93">
        <v>-3.45914801303022E-2</v>
      </c>
    </row>
    <row r="94" spans="1:4">
      <c r="A94" s="1">
        <v>41278</v>
      </c>
      <c r="B94">
        <v>8.9411764705882302E-2</v>
      </c>
      <c r="C94">
        <v>5.0025786487880398E-2</v>
      </c>
      <c r="D94">
        <v>5.3287572254335301E-2</v>
      </c>
    </row>
    <row r="95" spans="1:4">
      <c r="A95" s="1">
        <v>41285</v>
      </c>
      <c r="B95">
        <v>-3.4557235421166302E-2</v>
      </c>
      <c r="C95">
        <v>8.1041257367386894E-3</v>
      </c>
      <c r="D95">
        <v>6.5168924712741801E-3</v>
      </c>
    </row>
    <row r="96" spans="1:4">
      <c r="A96" s="1">
        <v>41292</v>
      </c>
      <c r="B96">
        <v>6.71140939597326E-3</v>
      </c>
      <c r="C96">
        <v>8.7697929354446594E-3</v>
      </c>
      <c r="D96">
        <v>8.0081785653434209E-3</v>
      </c>
    </row>
    <row r="97" spans="1:4">
      <c r="A97" s="1">
        <v>41299</v>
      </c>
      <c r="B97">
        <v>3.33333333333319E-3</v>
      </c>
      <c r="C97">
        <v>1.1591403042743101E-2</v>
      </c>
      <c r="D97">
        <v>1.1325219743069499E-2</v>
      </c>
    </row>
    <row r="98" spans="1:4">
      <c r="A98" s="1">
        <v>41306</v>
      </c>
      <c r="B98">
        <v>-3.3222591362125401E-3</v>
      </c>
      <c r="C98">
        <v>-7.1616137502984499E-3</v>
      </c>
      <c r="D98">
        <v>7.3541701487547196E-3</v>
      </c>
    </row>
    <row r="99" spans="1:4">
      <c r="A99" s="1">
        <v>41313</v>
      </c>
      <c r="B99">
        <v>-3.3407738095240199E-3</v>
      </c>
      <c r="C99">
        <v>-2.40442414041842E-3</v>
      </c>
      <c r="D99">
        <v>3.8161606105857602E-3</v>
      </c>
    </row>
    <row r="100" spans="1:4">
      <c r="A100" s="1">
        <v>41320</v>
      </c>
      <c r="B100">
        <v>4.2505592841163502E-2</v>
      </c>
      <c r="C100">
        <v>-1.2051096649795499E-3</v>
      </c>
      <c r="D100">
        <v>2.9752066115702499E-3</v>
      </c>
    </row>
    <row r="101" spans="1:4">
      <c r="A101" s="1">
        <v>41327</v>
      </c>
      <c r="B101">
        <v>-7.2961373390557999E-2</v>
      </c>
      <c r="C101">
        <v>-2.9440154440154499E-2</v>
      </c>
      <c r="D101">
        <v>-1.6479894528674799E-3</v>
      </c>
    </row>
    <row r="102" spans="1:4">
      <c r="A102" s="1">
        <v>41334</v>
      </c>
      <c r="B102">
        <v>-2.31481481481483E-2</v>
      </c>
      <c r="C102">
        <v>7.9562406762805297E-3</v>
      </c>
      <c r="D102">
        <v>1.3205678441730001E-3</v>
      </c>
    </row>
    <row r="103" spans="1:4">
      <c r="A103" s="1">
        <v>41341</v>
      </c>
      <c r="B103">
        <v>2.0142180094786698E-2</v>
      </c>
      <c r="C103">
        <v>2.8613714849531301E-2</v>
      </c>
      <c r="D103">
        <v>2.17606330365974E-2</v>
      </c>
    </row>
    <row r="104" spans="1:4">
      <c r="A104" s="1">
        <v>41348</v>
      </c>
      <c r="B104">
        <v>2.3228803716610598E-3</v>
      </c>
      <c r="C104">
        <v>6.7865707434051599E-3</v>
      </c>
      <c r="D104">
        <v>4.89190061310096E-3</v>
      </c>
    </row>
    <row r="105" spans="1:4">
      <c r="A105" s="1">
        <v>41355</v>
      </c>
      <c r="B105">
        <v>-2.0857473928157701E-2</v>
      </c>
      <c r="C105">
        <v>-2.1032322606769301E-2</v>
      </c>
      <c r="D105">
        <v>-3.2625170190355699E-3</v>
      </c>
    </row>
    <row r="106" spans="1:4">
      <c r="A106" s="1">
        <v>41361</v>
      </c>
      <c r="B106">
        <v>8.2840236686390102E-3</v>
      </c>
      <c r="C106">
        <v>3.89294403892948E-3</v>
      </c>
      <c r="D106">
        <v>6.9265463917524998E-3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6"/>
  <sheetViews>
    <sheetView topLeftCell="A17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7</v>
      </c>
      <c r="C1" t="s">
        <v>51</v>
      </c>
      <c r="D1" t="s">
        <v>11</v>
      </c>
      <c r="E1" t="s">
        <v>12</v>
      </c>
    </row>
    <row r="2" spans="1:13" ht="15.75" thickBot="1">
      <c r="A2" s="1">
        <v>40634</v>
      </c>
      <c r="B2">
        <v>2.9546400332917101E-2</v>
      </c>
      <c r="C2">
        <v>6.9930069930070901E-3</v>
      </c>
      <c r="D2">
        <v>1.3549618320610701E-2</v>
      </c>
    </row>
    <row r="3" spans="1:13">
      <c r="A3" s="1">
        <v>40641</v>
      </c>
      <c r="B3">
        <v>3.3683643222851098E-2</v>
      </c>
      <c r="C3">
        <v>1.5432098765433299E-3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-3.2586027111575198E-3</v>
      </c>
      <c r="C4">
        <v>-1.3482280431433E-2</v>
      </c>
      <c r="D4">
        <v>-3.77714825306896E-3</v>
      </c>
      <c r="E4" s="3" t="s">
        <v>14</v>
      </c>
      <c r="F4" s="3">
        <v>0.71373248956123692</v>
      </c>
    </row>
    <row r="5" spans="1:13">
      <c r="A5" s="1">
        <v>40654</v>
      </c>
      <c r="B5">
        <v>1.70001307702368E-2</v>
      </c>
      <c r="C5">
        <v>1.8352206169465E-2</v>
      </c>
      <c r="D5">
        <v>9.28909952606638E-3</v>
      </c>
      <c r="E5" s="3" t="s">
        <v>15</v>
      </c>
      <c r="F5" s="3">
        <v>0.50941406665528122</v>
      </c>
    </row>
    <row r="6" spans="1:13">
      <c r="A6" s="1">
        <v>40662</v>
      </c>
      <c r="B6">
        <v>4.5004500450045396E-3</v>
      </c>
      <c r="C6">
        <v>2.18558282208587E-2</v>
      </c>
      <c r="D6">
        <v>2.16003005259204E-2</v>
      </c>
      <c r="E6" s="3" t="s">
        <v>16</v>
      </c>
      <c r="F6" s="3">
        <v>0.50465109642863348</v>
      </c>
    </row>
    <row r="7" spans="1:13">
      <c r="A7" s="1">
        <v>40669</v>
      </c>
      <c r="B7">
        <v>1.6513056835637498E-2</v>
      </c>
      <c r="C7">
        <v>-4.1275797373359104E-3</v>
      </c>
      <c r="D7">
        <v>-1.8569589998161402E-2</v>
      </c>
      <c r="E7" s="3" t="s">
        <v>17</v>
      </c>
      <c r="F7" s="3">
        <v>2.4234646012770419E-2</v>
      </c>
    </row>
    <row r="8" spans="1:13" ht="15.75" thickBot="1">
      <c r="A8" s="1">
        <v>40676</v>
      </c>
      <c r="B8">
        <v>6.2964362171009603E-3</v>
      </c>
      <c r="C8">
        <v>-3.3911077618687898E-3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-1.91883003737283E-2</v>
      </c>
      <c r="C9">
        <v>-1.17202268431003E-2</v>
      </c>
      <c r="D9">
        <v>-4.6851574212893902E-3</v>
      </c>
    </row>
    <row r="10" spans="1:13" ht="15.75" thickBot="1">
      <c r="A10" s="1">
        <v>40690</v>
      </c>
      <c r="B10">
        <v>2.0069027227406201E-2</v>
      </c>
      <c r="C10">
        <v>-6.50344299923489E-3</v>
      </c>
      <c r="D10">
        <v>1.6945961212577699E-3</v>
      </c>
      <c r="E10" t="s">
        <v>19</v>
      </c>
    </row>
    <row r="11" spans="1:13">
      <c r="A11" s="1">
        <v>40697</v>
      </c>
      <c r="B11">
        <v>-8.3959899749372902E-3</v>
      </c>
      <c r="C11">
        <v>-2.0023103581055E-2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-5.6110198407683498E-2</v>
      </c>
      <c r="C12">
        <v>-2.9076620825147399E-2</v>
      </c>
      <c r="D12">
        <v>-2.0829315332690501E-2</v>
      </c>
      <c r="E12" s="3" t="s">
        <v>25</v>
      </c>
      <c r="F12" s="3">
        <v>1</v>
      </c>
      <c r="G12" s="3">
        <v>6.2815443070013827E-2</v>
      </c>
      <c r="H12" s="3">
        <v>6.2815443070013827E-2</v>
      </c>
      <c r="I12" s="3">
        <v>106.95302351570942</v>
      </c>
      <c r="J12" s="3">
        <v>1.2848767273284465E-17</v>
      </c>
    </row>
    <row r="13" spans="1:13">
      <c r="A13" s="1">
        <v>40711</v>
      </c>
      <c r="B13">
        <v>-3.4810550274467799E-3</v>
      </c>
      <c r="C13">
        <v>-1.1331444759206799E-2</v>
      </c>
      <c r="D13">
        <v>7.9968485325980793E-3</v>
      </c>
      <c r="E13" s="3" t="s">
        <v>26</v>
      </c>
      <c r="F13" s="3">
        <v>103</v>
      </c>
      <c r="G13" s="3">
        <v>6.0493760938521782E-2</v>
      </c>
      <c r="H13" s="3">
        <v>5.8731806736428914E-4</v>
      </c>
      <c r="I13" s="3"/>
      <c r="J13" s="3"/>
    </row>
    <row r="14" spans="1:13" ht="15.75" thickBot="1">
      <c r="A14" s="1">
        <v>40718</v>
      </c>
      <c r="B14">
        <v>-1.42415692597071E-2</v>
      </c>
      <c r="C14">
        <v>4.9119934506753902E-3</v>
      </c>
      <c r="D14">
        <v>-1.20368922932625E-2</v>
      </c>
      <c r="E14" s="4" t="s">
        <v>27</v>
      </c>
      <c r="F14" s="4">
        <v>104</v>
      </c>
      <c r="G14" s="4">
        <v>0.12330920400853561</v>
      </c>
      <c r="H14" s="4"/>
      <c r="I14" s="4"/>
      <c r="J14" s="4"/>
    </row>
    <row r="15" spans="1:13" ht="15.75" thickBot="1">
      <c r="A15" s="1">
        <v>40725</v>
      </c>
      <c r="B15">
        <v>0.198991413384217</v>
      </c>
      <c r="C15">
        <v>6.3951120162932806E-2</v>
      </c>
      <c r="D15">
        <v>5.5973101265822903E-2</v>
      </c>
    </row>
    <row r="16" spans="1:13">
      <c r="A16" s="1">
        <v>40732</v>
      </c>
      <c r="B16">
        <v>2.0006820506990999E-2</v>
      </c>
      <c r="C16">
        <v>1.37825421133233E-2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-1.09216538504403E-2</v>
      </c>
      <c r="C17">
        <v>-2.0392749244713099E-2</v>
      </c>
      <c r="D17">
        <v>-1.9936649897521901E-2</v>
      </c>
      <c r="E17" s="3" t="s">
        <v>35</v>
      </c>
      <c r="F17" s="3">
        <v>7.1033057857704199E-3</v>
      </c>
      <c r="G17" s="3">
        <v>2.3715020028764744E-3</v>
      </c>
      <c r="H17" s="3">
        <v>2.995277160700089</v>
      </c>
      <c r="I17" s="3">
        <v>3.4346163158542687E-3</v>
      </c>
      <c r="J17" s="3">
        <v>2.3999910242075706E-3</v>
      </c>
      <c r="K17" s="3">
        <v>1.1806620547333269E-2</v>
      </c>
      <c r="L17" s="3">
        <v>2.3999910242075706E-3</v>
      </c>
      <c r="M17" s="3">
        <v>1.1806620547333269E-2</v>
      </c>
    </row>
    <row r="18" spans="1:13" ht="15.75" thickBot="1">
      <c r="A18" s="1">
        <v>40746</v>
      </c>
      <c r="B18">
        <v>8.6760563380281503E-3</v>
      </c>
      <c r="C18">
        <v>3.0069390902081699E-2</v>
      </c>
      <c r="D18">
        <v>1.97718631178707E-2</v>
      </c>
      <c r="E18" s="4" t="s">
        <v>36</v>
      </c>
      <c r="F18" s="4">
        <v>0.98089931520239515</v>
      </c>
      <c r="G18" s="4">
        <v>9.4847938961236056E-2</v>
      </c>
      <c r="H18" s="4">
        <v>10.34180948943218</v>
      </c>
      <c r="I18" s="4">
        <v>1.2848767273284282E-17</v>
      </c>
      <c r="J18" s="4">
        <v>0.79279080385426881</v>
      </c>
      <c r="K18" s="4">
        <v>1.1690078265505215</v>
      </c>
      <c r="L18" s="4">
        <v>0.79279080385426881</v>
      </c>
      <c r="M18" s="4">
        <v>1.1690078265505215</v>
      </c>
    </row>
    <row r="19" spans="1:13">
      <c r="A19" s="1">
        <v>40753</v>
      </c>
      <c r="B19">
        <v>-4.4459338695263501E-2</v>
      </c>
      <c r="C19">
        <v>-3.4805389221557001E-2</v>
      </c>
      <c r="D19">
        <v>-3.9149888143176798E-2</v>
      </c>
    </row>
    <row r="20" spans="1:13">
      <c r="A20" s="1">
        <v>40760</v>
      </c>
      <c r="B20">
        <v>-2.49006312836101E-2</v>
      </c>
      <c r="C20">
        <v>-5.77743311360992E-2</v>
      </c>
      <c r="D20">
        <v>-7.0430733410942997E-2</v>
      </c>
      <c r="E20" s="19" t="s">
        <v>73</v>
      </c>
    </row>
    <row r="21" spans="1:13">
      <c r="A21" s="1">
        <v>40767</v>
      </c>
      <c r="B21">
        <v>5.0353674619349996E-3</v>
      </c>
      <c r="C21">
        <v>-8.2304526748970801E-3</v>
      </c>
      <c r="D21">
        <v>-1.7532874139010599E-2</v>
      </c>
    </row>
    <row r="22" spans="1:13">
      <c r="A22" s="1">
        <v>40774</v>
      </c>
      <c r="B22">
        <v>-4.8763452452268902E-2</v>
      </c>
      <c r="C22">
        <v>-6.6390041493775906E-2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7.8517587939698402E-2</v>
      </c>
      <c r="C23">
        <v>5.6888888888889003E-2</v>
      </c>
      <c r="D23">
        <v>4.6263345195729499E-2</v>
      </c>
    </row>
    <row r="24" spans="1:13">
      <c r="A24" s="1">
        <v>40788</v>
      </c>
      <c r="B24">
        <v>-3.4944670937681098E-3</v>
      </c>
      <c r="C24">
        <v>-5.4667788057191097E-3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9.3512565751021608E-3</v>
      </c>
      <c r="C25">
        <v>-8.4566596194501898E-4</v>
      </c>
      <c r="D25">
        <v>-9.6215522771007107E-3</v>
      </c>
      <c r="E25" s="3" t="s">
        <v>14</v>
      </c>
      <c r="F25" s="3">
        <v>0.66953450954927407</v>
      </c>
    </row>
    <row r="26" spans="1:13">
      <c r="A26" s="1">
        <v>40802</v>
      </c>
      <c r="B26">
        <v>5.2113491603937398E-2</v>
      </c>
      <c r="C26">
        <v>5.5691917054591498E-2</v>
      </c>
      <c r="D26">
        <v>5.0725388601036397E-2</v>
      </c>
      <c r="E26" s="3" t="s">
        <v>15</v>
      </c>
      <c r="F26" s="3">
        <v>0.44827645947738703</v>
      </c>
    </row>
    <row r="27" spans="1:13">
      <c r="A27" s="1">
        <v>40809</v>
      </c>
      <c r="B27">
        <v>-8.4755090809026708E-3</v>
      </c>
      <c r="C27">
        <v>-3.9926240679868497E-2</v>
      </c>
      <c r="D27">
        <v>-7.1494320890247806E-2</v>
      </c>
      <c r="E27" s="3" t="s">
        <v>16</v>
      </c>
      <c r="F27" s="3">
        <v>0.44291992024901217</v>
      </c>
    </row>
    <row r="28" spans="1:13">
      <c r="A28" s="1">
        <v>40816</v>
      </c>
      <c r="B28">
        <v>-4.84014209591472E-2</v>
      </c>
      <c r="C28">
        <v>-1.6283924843423801E-2</v>
      </c>
      <c r="D28">
        <v>-3.3193184332816999E-3</v>
      </c>
      <c r="E28" s="3" t="s">
        <v>17</v>
      </c>
      <c r="F28" s="3">
        <v>2.5700400551186015E-2</v>
      </c>
    </row>
    <row r="29" spans="1:13" ht="15.75" thickBot="1">
      <c r="A29" s="1">
        <v>40823</v>
      </c>
      <c r="B29">
        <v>6.1829211385906503E-3</v>
      </c>
      <c r="C29">
        <v>2.8862478777589101E-2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8.8927536231884E-2</v>
      </c>
      <c r="C30">
        <v>7.2194719471947E-2</v>
      </c>
      <c r="D30">
        <v>5.5627705627705699E-2</v>
      </c>
    </row>
    <row r="31" spans="1:13" ht="15.75" thickBot="1">
      <c r="A31" s="1">
        <v>40837</v>
      </c>
      <c r="B31">
        <v>-5.2172061328789E-3</v>
      </c>
      <c r="C31">
        <v>-1.8468641785301901E-2</v>
      </c>
      <c r="D31">
        <v>1.3122821406602401E-2</v>
      </c>
      <c r="E31" t="s">
        <v>19</v>
      </c>
    </row>
    <row r="32" spans="1:13">
      <c r="A32" s="1">
        <v>40844</v>
      </c>
      <c r="B32">
        <v>1.7874344428983901E-2</v>
      </c>
      <c r="C32">
        <v>3.76323010584085E-2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-2.5867507886435201E-2</v>
      </c>
      <c r="C33">
        <v>-1.66225916131468E-2</v>
      </c>
      <c r="D33">
        <v>-2.3419203747072601E-2</v>
      </c>
      <c r="E33" s="3" t="s">
        <v>25</v>
      </c>
      <c r="F33" s="3">
        <v>1</v>
      </c>
      <c r="G33" s="3">
        <v>5.5276613393921162E-2</v>
      </c>
      <c r="H33" s="3">
        <v>5.5276613393921162E-2</v>
      </c>
      <c r="I33" s="3">
        <v>83.687702145959875</v>
      </c>
      <c r="J33" s="3">
        <v>5.7862885116559861E-15</v>
      </c>
    </row>
    <row r="34" spans="1:13">
      <c r="A34" s="1">
        <v>40858</v>
      </c>
      <c r="B34">
        <v>2.72020725388602E-2</v>
      </c>
      <c r="C34">
        <v>3.4575489819437298E-3</v>
      </c>
      <c r="D34">
        <v>8.3932853717025892E-3</v>
      </c>
      <c r="E34" s="3" t="s">
        <v>26</v>
      </c>
      <c r="F34" s="3">
        <v>103</v>
      </c>
      <c r="G34" s="3">
        <v>6.8032590614614447E-2</v>
      </c>
      <c r="H34" s="3">
        <v>6.6051058849140242E-4</v>
      </c>
      <c r="I34" s="3"/>
      <c r="J34" s="3"/>
    </row>
    <row r="35" spans="1:13" ht="15.75" thickBot="1">
      <c r="A35" s="1">
        <v>40865</v>
      </c>
      <c r="B35">
        <v>-4.3464697797375801E-2</v>
      </c>
      <c r="C35">
        <v>-3.4456355283307802E-2</v>
      </c>
      <c r="D35">
        <v>-3.7653586999603597E-2</v>
      </c>
      <c r="E35" s="4" t="s">
        <v>27</v>
      </c>
      <c r="F35" s="4">
        <v>104</v>
      </c>
      <c r="G35" s="4">
        <v>0.12330920400853561</v>
      </c>
      <c r="H35" s="4"/>
      <c r="I35" s="4"/>
      <c r="J35" s="4"/>
    </row>
    <row r="36" spans="1:13" ht="15.75" thickBot="1">
      <c r="A36" s="1">
        <v>40872</v>
      </c>
      <c r="B36">
        <v>-1.97114855192159E-2</v>
      </c>
      <c r="C36">
        <v>-4.8374306106264801E-2</v>
      </c>
      <c r="D36">
        <v>-4.9835255354200997E-2</v>
      </c>
    </row>
    <row r="37" spans="1:13">
      <c r="A37" s="1">
        <v>40879</v>
      </c>
      <c r="B37">
        <v>9.1889463042013106E-2</v>
      </c>
      <c r="C37">
        <v>7.1666666666666504E-2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-1.02880658436222E-4</v>
      </c>
      <c r="C38">
        <v>1.08864696734059E-2</v>
      </c>
      <c r="D38">
        <v>1.2263771612384299E-2</v>
      </c>
      <c r="E38" s="3" t="s">
        <v>35</v>
      </c>
      <c r="F38" s="3">
        <v>7.0360696253206709E-3</v>
      </c>
      <c r="G38" s="3">
        <v>2.51645264345053E-3</v>
      </c>
      <c r="H38" s="3">
        <v>2.7960270357692467</v>
      </c>
      <c r="I38" s="3">
        <v>6.1732567178581152E-3</v>
      </c>
      <c r="J38" s="3">
        <v>2.045279463491226E-3</v>
      </c>
      <c r="K38" s="3">
        <v>1.2026859787150115E-2</v>
      </c>
      <c r="L38" s="3">
        <v>2.045279463491226E-3</v>
      </c>
      <c r="M38" s="3">
        <v>1.2026859787150115E-2</v>
      </c>
    </row>
    <row r="39" spans="1:13" ht="15.75" thickBot="1">
      <c r="A39" s="1">
        <v>40893</v>
      </c>
      <c r="B39">
        <v>2.5722810988786401E-3</v>
      </c>
      <c r="C39">
        <v>-3.2884615384615401E-2</v>
      </c>
      <c r="D39">
        <v>-2.6772591857001E-2</v>
      </c>
      <c r="E39" s="4" t="s">
        <v>36</v>
      </c>
      <c r="F39" s="4">
        <v>0.94927023504459951</v>
      </c>
      <c r="G39" s="4">
        <v>0.10376694761677331</v>
      </c>
      <c r="H39" s="4">
        <v>9.1480982802962938</v>
      </c>
      <c r="I39" s="4">
        <v>5.7862885116557345E-15</v>
      </c>
      <c r="J39" s="4">
        <v>0.74347297411194235</v>
      </c>
      <c r="K39" s="4">
        <v>1.1550674959772567</v>
      </c>
      <c r="L39" s="4">
        <v>0.74347297411194235</v>
      </c>
      <c r="M39" s="4">
        <v>1.1550674959772567</v>
      </c>
    </row>
    <row r="40" spans="1:13">
      <c r="A40" s="1">
        <v>40900</v>
      </c>
      <c r="B40">
        <v>5.1724137931034503E-2</v>
      </c>
      <c r="C40">
        <v>1.4515808311791599E-2</v>
      </c>
      <c r="D40">
        <v>2.8733521080772199E-2</v>
      </c>
    </row>
    <row r="41" spans="1:13">
      <c r="A41" s="1">
        <v>40907</v>
      </c>
      <c r="B41">
        <v>-9.2701014832162806E-3</v>
      </c>
      <c r="C41">
        <v>-1.17600940807516E-3</v>
      </c>
      <c r="D41">
        <v>-6.1495734973219304E-3</v>
      </c>
    </row>
    <row r="42" spans="1:13">
      <c r="A42" s="1">
        <v>40914</v>
      </c>
      <c r="B42">
        <v>-8.0764306116419791E-3</v>
      </c>
      <c r="C42">
        <v>1.8838304552590401E-2</v>
      </c>
      <c r="D42">
        <v>1.7365269461077699E-2</v>
      </c>
    </row>
    <row r="43" spans="1:13">
      <c r="A43" s="1">
        <v>40921</v>
      </c>
      <c r="B43">
        <v>2.9788501638372501E-4</v>
      </c>
      <c r="C43">
        <v>3.8520801232666498E-3</v>
      </c>
      <c r="D43">
        <v>1.1575436531293001E-2</v>
      </c>
    </row>
    <row r="44" spans="1:13">
      <c r="A44" s="1">
        <v>40928</v>
      </c>
      <c r="B44">
        <v>-1.5882469724041201E-3</v>
      </c>
      <c r="C44">
        <v>2.9163468917881699E-2</v>
      </c>
      <c r="D44">
        <v>1.6873545384018501E-2</v>
      </c>
    </row>
    <row r="45" spans="1:13">
      <c r="A45" s="1">
        <v>40935</v>
      </c>
      <c r="B45">
        <v>4.6728971962615197E-3</v>
      </c>
      <c r="C45">
        <v>2.9828486204326299E-3</v>
      </c>
      <c r="D45">
        <v>1.3351134846462101E-3</v>
      </c>
    </row>
    <row r="46" spans="1:13">
      <c r="A46" s="1">
        <v>40942</v>
      </c>
      <c r="B46">
        <v>5.9178624443344999E-2</v>
      </c>
      <c r="C46">
        <v>3.1226765799256401E-2</v>
      </c>
      <c r="D46">
        <v>2.0190476190476099E-2</v>
      </c>
    </row>
    <row r="47" spans="1:13">
      <c r="A47" s="1">
        <v>40949</v>
      </c>
      <c r="B47">
        <v>6.4187610950200896E-2</v>
      </c>
      <c r="C47">
        <v>1.1175198269646899E-2</v>
      </c>
      <c r="D47">
        <v>1.1202389843165701E-3</v>
      </c>
    </row>
    <row r="48" spans="1:13">
      <c r="A48" s="1">
        <v>40956</v>
      </c>
      <c r="B48">
        <v>1.16753992596428E-2</v>
      </c>
      <c r="C48">
        <v>1.63992869875225E-2</v>
      </c>
      <c r="D48">
        <v>1.4360313315926901E-2</v>
      </c>
    </row>
    <row r="49" spans="1:4">
      <c r="A49" s="1">
        <v>40963</v>
      </c>
      <c r="B49">
        <v>2.19980871228589E-2</v>
      </c>
      <c r="C49">
        <v>9.8211153981058192E-3</v>
      </c>
      <c r="D49">
        <v>2.5740025740026398E-3</v>
      </c>
    </row>
    <row r="50" spans="1:4">
      <c r="A50" s="1">
        <v>40970</v>
      </c>
      <c r="B50">
        <v>-1.17406840224605E-2</v>
      </c>
      <c r="C50">
        <v>1.07676276484892E-2</v>
      </c>
      <c r="D50">
        <v>4.0344764349900001E-3</v>
      </c>
    </row>
    <row r="51" spans="1:4">
      <c r="A51" s="1">
        <v>40977</v>
      </c>
      <c r="B51">
        <v>8.6949035812673402E-3</v>
      </c>
      <c r="C51">
        <v>2.0618556701030898E-3</v>
      </c>
      <c r="D51">
        <v>2.73972602739736E-3</v>
      </c>
    </row>
    <row r="52" spans="1:4">
      <c r="A52" s="1">
        <v>40984</v>
      </c>
      <c r="B52">
        <v>-4.1819578390372997E-3</v>
      </c>
      <c r="C52">
        <v>3.0006858710562401E-2</v>
      </c>
      <c r="D52">
        <v>2.3759562841529899E-2</v>
      </c>
    </row>
    <row r="53" spans="1:4">
      <c r="A53" s="1">
        <v>40991</v>
      </c>
      <c r="B53">
        <v>1.7997943092217899E-2</v>
      </c>
      <c r="C53">
        <v>-1.83119693690703E-3</v>
      </c>
      <c r="D53">
        <v>-7.9068542676373806E-3</v>
      </c>
    </row>
    <row r="54" spans="1:4">
      <c r="A54" s="1">
        <v>40998</v>
      </c>
      <c r="B54">
        <v>-6.56676208115847E-3</v>
      </c>
      <c r="C54">
        <v>6.6711140760507001E-3</v>
      </c>
      <c r="D54">
        <v>6.63558106169293E-3</v>
      </c>
    </row>
    <row r="55" spans="1:4">
      <c r="A55" s="1">
        <v>41004</v>
      </c>
      <c r="B55">
        <v>2.5508474576271301E-2</v>
      </c>
      <c r="C55">
        <v>0</v>
      </c>
      <c r="D55">
        <v>-9.2642080883662496E-3</v>
      </c>
    </row>
    <row r="56" spans="1:4">
      <c r="A56" s="1">
        <v>41012</v>
      </c>
      <c r="B56">
        <v>1.77671266837451E-2</v>
      </c>
      <c r="C56">
        <v>-1.7892644135189002E-2</v>
      </c>
      <c r="D56">
        <v>-1.8162201042977801E-2</v>
      </c>
    </row>
    <row r="57" spans="1:4">
      <c r="A57" s="1">
        <v>41019</v>
      </c>
      <c r="B57">
        <v>-1.7456966547580301E-2</v>
      </c>
      <c r="C57">
        <v>-1.1808367071525E-2</v>
      </c>
      <c r="D57">
        <v>7.5091575091574799E-3</v>
      </c>
    </row>
    <row r="58" spans="1:4">
      <c r="A58" s="1">
        <v>41026</v>
      </c>
      <c r="B58">
        <v>2.07420874307906E-2</v>
      </c>
      <c r="C58">
        <v>2.6288835780129902E-2</v>
      </c>
      <c r="D58">
        <v>1.6906017087802101E-2</v>
      </c>
    </row>
    <row r="59" spans="1:4">
      <c r="A59" s="1">
        <v>41033</v>
      </c>
      <c r="B59">
        <v>-4.63892487046631E-2</v>
      </c>
      <c r="C59">
        <v>-3.2934131736526998E-2</v>
      </c>
      <c r="D59">
        <v>-2.5741866285305701E-2</v>
      </c>
    </row>
    <row r="60" spans="1:4">
      <c r="A60" s="1">
        <v>41040</v>
      </c>
      <c r="B60">
        <v>1.1036590542490301E-3</v>
      </c>
      <c r="C60">
        <v>-1.2039903680770601E-2</v>
      </c>
      <c r="D60">
        <v>-9.1743119266054496E-3</v>
      </c>
    </row>
    <row r="61" spans="1:4">
      <c r="A61" s="1">
        <v>41047</v>
      </c>
      <c r="B61">
        <v>-4.2988071638743297E-2</v>
      </c>
      <c r="C61">
        <v>-4.3523676880222899E-2</v>
      </c>
      <c r="D61">
        <v>-4.3888888888888901E-2</v>
      </c>
    </row>
    <row r="62" spans="1:4">
      <c r="A62" s="1">
        <v>41054</v>
      </c>
      <c r="B62">
        <v>5.97478693181819E-2</v>
      </c>
      <c r="C62">
        <v>1.4561339643247099E-2</v>
      </c>
      <c r="D62">
        <v>1.8787526631803199E-2</v>
      </c>
    </row>
    <row r="63" spans="1:4">
      <c r="A63" s="1">
        <v>41061</v>
      </c>
      <c r="B63">
        <v>-5.9646477339364998E-2</v>
      </c>
      <c r="C63">
        <v>-2.3322569070685299E-2</v>
      </c>
      <c r="D63">
        <v>-3.1178707224334599E-2</v>
      </c>
    </row>
    <row r="64" spans="1:4">
      <c r="A64" s="1">
        <v>41068</v>
      </c>
      <c r="B64">
        <v>3.8574610244988899E-2</v>
      </c>
      <c r="C64">
        <v>3.9676708302718501E-2</v>
      </c>
      <c r="D64">
        <v>4.2974882260596599E-2</v>
      </c>
    </row>
    <row r="65" spans="1:4">
      <c r="A65" s="1">
        <v>41075</v>
      </c>
      <c r="B65">
        <v>1.5611597186481399E-2</v>
      </c>
      <c r="C65">
        <v>-5.6537102473508405E-4</v>
      </c>
      <c r="D65">
        <v>5.8099717779869203E-3</v>
      </c>
    </row>
    <row r="66" spans="1:4">
      <c r="A66" s="1">
        <v>41082</v>
      </c>
      <c r="B66">
        <v>5.5320945945945797E-2</v>
      </c>
      <c r="C66">
        <v>5.5154857870174396E-3</v>
      </c>
      <c r="D66">
        <v>-7.2728905250398802E-3</v>
      </c>
    </row>
    <row r="67" spans="1:4">
      <c r="A67" s="1">
        <v>41089</v>
      </c>
      <c r="B67">
        <v>-1.0564225690276201E-2</v>
      </c>
      <c r="C67">
        <v>1.0900140646976199E-2</v>
      </c>
      <c r="D67">
        <v>2.24232146221972E-2</v>
      </c>
    </row>
    <row r="68" spans="1:4">
      <c r="A68" s="1">
        <v>41096</v>
      </c>
      <c r="B68">
        <v>1.33462751759281E-2</v>
      </c>
      <c r="C68">
        <v>-3.8260869565218702E-3</v>
      </c>
      <c r="D68">
        <v>-3.50165868042762E-3</v>
      </c>
    </row>
    <row r="69" spans="1:4">
      <c r="A69" s="1">
        <v>41103</v>
      </c>
      <c r="B69">
        <v>-9.4987228607917897E-3</v>
      </c>
      <c r="C69">
        <v>-1.3966480446927399E-2</v>
      </c>
      <c r="D69">
        <v>0</v>
      </c>
    </row>
    <row r="70" spans="1:4">
      <c r="A70" s="1">
        <v>41110</v>
      </c>
      <c r="B70">
        <v>1.33773873801273E-2</v>
      </c>
      <c r="C70">
        <v>1.84135977337112E-2</v>
      </c>
      <c r="D70">
        <v>4.8085814684668497E-3</v>
      </c>
    </row>
    <row r="71" spans="1:4">
      <c r="A71" s="1">
        <v>41117</v>
      </c>
      <c r="B71">
        <v>2.6958250497017801E-2</v>
      </c>
      <c r="C71">
        <v>1.18219749652293E-2</v>
      </c>
      <c r="D71">
        <v>1.78538560647892E-2</v>
      </c>
    </row>
    <row r="72" spans="1:4">
      <c r="A72" s="1">
        <v>41124</v>
      </c>
      <c r="B72">
        <v>1.42481028341335E-2</v>
      </c>
      <c r="C72">
        <v>1.5463917525773099E-2</v>
      </c>
      <c r="D72">
        <v>4.7016274864375403E-3</v>
      </c>
    </row>
    <row r="73" spans="1:4">
      <c r="A73" s="1">
        <v>41131</v>
      </c>
      <c r="B73">
        <v>-1.44296839212092E-2</v>
      </c>
      <c r="C73">
        <v>1.8950930626057599E-2</v>
      </c>
      <c r="D73">
        <v>9.7192224622029092E-3</v>
      </c>
    </row>
    <row r="74" spans="1:4">
      <c r="A74" s="1">
        <v>41138</v>
      </c>
      <c r="B74">
        <v>-1.39926186688677E-3</v>
      </c>
      <c r="C74">
        <v>1.9926934573231601E-2</v>
      </c>
      <c r="D74">
        <v>9.0909090909090402E-3</v>
      </c>
    </row>
    <row r="75" spans="1:4">
      <c r="A75" s="1">
        <v>41145</v>
      </c>
      <c r="B75">
        <v>-1.57743414406715E-2</v>
      </c>
      <c r="C75">
        <v>-6.18690980136771E-3</v>
      </c>
      <c r="D75">
        <v>-3.8862391803567999E-3</v>
      </c>
    </row>
    <row r="76" spans="1:4">
      <c r="A76" s="1">
        <v>41152</v>
      </c>
      <c r="B76">
        <v>1.2553292278541199E-2</v>
      </c>
      <c r="C76">
        <v>-2.9488859764088501E-3</v>
      </c>
      <c r="D76">
        <v>-3.3693917361233799E-3</v>
      </c>
    </row>
    <row r="77" spans="1:4">
      <c r="A77" s="1">
        <v>41159</v>
      </c>
      <c r="B77">
        <v>1.1384015594541899E-2</v>
      </c>
      <c r="C77">
        <v>2.0703253368386399E-2</v>
      </c>
      <c r="D77">
        <v>2.36654804270462E-2</v>
      </c>
    </row>
    <row r="78" spans="1:4">
      <c r="A78" s="1">
        <v>41166</v>
      </c>
      <c r="B78">
        <v>3.5001156425873002E-2</v>
      </c>
      <c r="C78">
        <v>1.70637475853186E-2</v>
      </c>
      <c r="D78">
        <v>1.9120458891013398E-2</v>
      </c>
    </row>
    <row r="79" spans="1:4">
      <c r="A79" s="1">
        <v>41173</v>
      </c>
      <c r="B79">
        <v>5.5865921787710002E-3</v>
      </c>
      <c r="C79">
        <v>5.12820512820511E-3</v>
      </c>
      <c r="D79">
        <v>9.6878731025085195E-4</v>
      </c>
    </row>
    <row r="80" spans="1:4">
      <c r="A80" s="1">
        <v>41180</v>
      </c>
      <c r="B80">
        <v>-5.3333333333334104E-3</v>
      </c>
      <c r="C80">
        <v>-2.9982363315696599E-2</v>
      </c>
      <c r="D80">
        <v>-2.2437754316132499E-2</v>
      </c>
    </row>
    <row r="81" spans="1:4">
      <c r="A81" s="1">
        <v>41187</v>
      </c>
      <c r="B81">
        <v>4.4533809949359501E-2</v>
      </c>
      <c r="C81">
        <v>2.5974025974027102E-3</v>
      </c>
      <c r="D81">
        <v>1.48161059787346E-2</v>
      </c>
    </row>
    <row r="82" spans="1:4">
      <c r="A82" s="1">
        <v>41194</v>
      </c>
      <c r="B82">
        <v>-8.1277627263651696E-3</v>
      </c>
      <c r="C82">
        <v>-3.1411917098445603E-2</v>
      </c>
      <c r="D82">
        <v>-2.3359670216420499E-2</v>
      </c>
    </row>
    <row r="83" spans="1:4">
      <c r="A83" s="1">
        <v>41201</v>
      </c>
      <c r="B83">
        <v>6.1098332374927003E-3</v>
      </c>
      <c r="C83">
        <v>-2.1063189568706099E-2</v>
      </c>
      <c r="D83">
        <v>1.7587055926837601E-3</v>
      </c>
    </row>
    <row r="84" spans="1:4">
      <c r="A84" s="1">
        <v>41208</v>
      </c>
      <c r="B84">
        <v>-1.18596842180466E-2</v>
      </c>
      <c r="C84">
        <v>-1.0928961748633901E-2</v>
      </c>
      <c r="D84">
        <v>-1.1587078651685401E-2</v>
      </c>
    </row>
    <row r="85" spans="1:4">
      <c r="A85" s="1">
        <v>41215</v>
      </c>
      <c r="B85">
        <v>3.6801388185959003E-2</v>
      </c>
      <c r="C85">
        <v>-1.7265193370166201E-3</v>
      </c>
      <c r="D85">
        <v>-1.4209591474244601E-3</v>
      </c>
    </row>
    <row r="86" spans="1:4">
      <c r="A86" s="1">
        <v>41222</v>
      </c>
      <c r="B86">
        <v>-3.27754532775448E-3</v>
      </c>
      <c r="C86">
        <v>-2.49048772051195E-2</v>
      </c>
      <c r="D86">
        <v>-2.1166844539309799E-2</v>
      </c>
    </row>
    <row r="87" spans="1:4">
      <c r="A87" s="1">
        <v>41229</v>
      </c>
      <c r="B87">
        <v>8.1514054841669303E-4</v>
      </c>
      <c r="C87">
        <v>-2.09294075913443E-2</v>
      </c>
      <c r="D87">
        <v>-1.16300199890969E-2</v>
      </c>
    </row>
    <row r="88" spans="1:4">
      <c r="A88" s="1">
        <v>41236</v>
      </c>
      <c r="B88">
        <v>3.7909046317707397E-2</v>
      </c>
      <c r="C88">
        <v>4.3478260869565202E-2</v>
      </c>
      <c r="D88">
        <v>3.3462033462033497E-2</v>
      </c>
    </row>
    <row r="89" spans="1:4">
      <c r="A89" s="1">
        <v>41243</v>
      </c>
      <c r="B89">
        <v>1.0734539562516901E-2</v>
      </c>
      <c r="C89">
        <v>9.3749999999999094E-3</v>
      </c>
      <c r="D89">
        <v>6.5824586372531498E-3</v>
      </c>
    </row>
    <row r="90" spans="1:4">
      <c r="A90" s="1">
        <v>41250</v>
      </c>
      <c r="B90">
        <v>-7.7483134059180801E-3</v>
      </c>
      <c r="C90">
        <v>-1.3071895424836701E-2</v>
      </c>
      <c r="D90">
        <v>1.0604453870626299E-3</v>
      </c>
    </row>
    <row r="91" spans="1:4">
      <c r="A91" s="1">
        <v>41257</v>
      </c>
      <c r="B91">
        <v>-1.16459104678561E-2</v>
      </c>
      <c r="C91">
        <v>-1.3942140118506901E-3</v>
      </c>
      <c r="D91">
        <v>-7.0621468926557196E-4</v>
      </c>
    </row>
    <row r="92" spans="1:4">
      <c r="A92" s="1">
        <v>41264</v>
      </c>
      <c r="B92">
        <v>2.6903691595150599E-2</v>
      </c>
      <c r="C92">
        <v>1.33333333333334E-2</v>
      </c>
      <c r="D92">
        <v>1.3137809187279101E-2</v>
      </c>
    </row>
    <row r="93" spans="1:4">
      <c r="A93" s="1">
        <v>41271</v>
      </c>
      <c r="B93">
        <v>-1.40611527492208E-2</v>
      </c>
      <c r="C93">
        <v>-2.3491319922843701E-2</v>
      </c>
      <c r="D93">
        <v>-3.45914801303022E-2</v>
      </c>
    </row>
    <row r="94" spans="1:4">
      <c r="A94" s="1">
        <v>41278</v>
      </c>
      <c r="B94">
        <v>5.4624957954927798E-2</v>
      </c>
      <c r="C94">
        <v>4.0917107583774398E-2</v>
      </c>
      <c r="D94">
        <v>5.3287572254335301E-2</v>
      </c>
    </row>
    <row r="95" spans="1:4">
      <c r="A95" s="1">
        <v>41285</v>
      </c>
      <c r="B95">
        <v>2.8002806659437302E-2</v>
      </c>
      <c r="C95">
        <v>3.3886818027786302E-3</v>
      </c>
      <c r="D95">
        <v>6.5168924712741801E-3</v>
      </c>
    </row>
    <row r="96" spans="1:4">
      <c r="A96" s="1">
        <v>41292</v>
      </c>
      <c r="B96">
        <v>-1.7932489451476699E-2</v>
      </c>
      <c r="C96">
        <v>-8.7808172914556303E-3</v>
      </c>
      <c r="D96">
        <v>8.0081785653434209E-3</v>
      </c>
    </row>
    <row r="97" spans="1:4">
      <c r="A97" s="1">
        <v>41299</v>
      </c>
      <c r="B97">
        <v>9.9197573766347507E-3</v>
      </c>
      <c r="C97">
        <v>-2.38500851788748E-3</v>
      </c>
      <c r="D97">
        <v>1.1325219743069499E-2</v>
      </c>
    </row>
    <row r="98" spans="1:4">
      <c r="A98" s="1">
        <v>41306</v>
      </c>
      <c r="B98">
        <v>-8.0080080080081606E-3</v>
      </c>
      <c r="C98">
        <v>1.4344262295082E-2</v>
      </c>
      <c r="D98">
        <v>7.3541701487547196E-3</v>
      </c>
    </row>
    <row r="99" spans="1:4">
      <c r="A99" s="1">
        <v>41313</v>
      </c>
      <c r="B99">
        <v>-4.7931382441976896E-3</v>
      </c>
      <c r="C99">
        <v>7.4074074074073097E-3</v>
      </c>
      <c r="D99">
        <v>3.8161606105857602E-3</v>
      </c>
    </row>
    <row r="100" spans="1:4">
      <c r="A100" s="1">
        <v>41320</v>
      </c>
      <c r="B100">
        <v>3.3388192119250299E-3</v>
      </c>
      <c r="C100">
        <v>-4.6791443850267003E-3</v>
      </c>
      <c r="D100">
        <v>2.9752066115702499E-3</v>
      </c>
    </row>
    <row r="101" spans="1:4">
      <c r="A101" s="1">
        <v>41327</v>
      </c>
      <c r="B101">
        <v>9.1145009177797699E-3</v>
      </c>
      <c r="C101">
        <v>-4.3653458697112697E-3</v>
      </c>
      <c r="D101">
        <v>-1.6479894528674799E-3</v>
      </c>
    </row>
    <row r="102" spans="1:4">
      <c r="A102" s="1">
        <v>41334</v>
      </c>
      <c r="B102">
        <v>-8.4676660603400008E-3</v>
      </c>
      <c r="C102">
        <v>-3.3726812816192698E-4</v>
      </c>
      <c r="D102">
        <v>1.3205678441730001E-3</v>
      </c>
    </row>
    <row r="103" spans="1:4">
      <c r="A103" s="1">
        <v>41341</v>
      </c>
      <c r="B103">
        <v>1.63841093117407E-2</v>
      </c>
      <c r="C103">
        <v>2.12550607287449E-2</v>
      </c>
      <c r="D103">
        <v>2.17606330365974E-2</v>
      </c>
    </row>
    <row r="104" spans="1:4">
      <c r="A104" s="1">
        <v>41348</v>
      </c>
      <c r="B104">
        <v>-1.31947469969502E-2</v>
      </c>
      <c r="C104">
        <v>2.8410967955072599E-3</v>
      </c>
      <c r="D104">
        <v>4.89190061310096E-3</v>
      </c>
    </row>
    <row r="105" spans="1:4">
      <c r="A105" s="1">
        <v>41355</v>
      </c>
      <c r="B105">
        <v>9.7130242825607099E-3</v>
      </c>
      <c r="C105">
        <v>-6.4567136645143899E-3</v>
      </c>
      <c r="D105">
        <v>-3.2625170190355699E-3</v>
      </c>
    </row>
    <row r="106" spans="1:4">
      <c r="A106" s="1">
        <v>41361</v>
      </c>
      <c r="B106">
        <v>6.0903241926416399E-2</v>
      </c>
      <c r="C106">
        <v>2.3209549071616701E-3</v>
      </c>
      <c r="D106">
        <v>6.9265463917524998E-3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06"/>
  <sheetViews>
    <sheetView topLeftCell="A20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9</v>
      </c>
      <c r="C1" t="s">
        <v>53</v>
      </c>
      <c r="D1" t="s">
        <v>11</v>
      </c>
      <c r="E1" t="s">
        <v>12</v>
      </c>
    </row>
    <row r="2" spans="1:13" ht="15.75" thickBot="1">
      <c r="A2" s="1">
        <v>40634</v>
      </c>
      <c r="B2">
        <v>1.4042867701404199E-2</v>
      </c>
      <c r="C2">
        <v>1.50689323501123E-2</v>
      </c>
      <c r="D2">
        <v>1.3549618320610701E-2</v>
      </c>
    </row>
    <row r="3" spans="1:13">
      <c r="A3" s="1">
        <v>40641</v>
      </c>
      <c r="B3">
        <v>-1.7492711370262402E-2</v>
      </c>
      <c r="C3">
        <v>1.89513581806677E-3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5.1928783382788604E-3</v>
      </c>
      <c r="C4">
        <v>-2.5220680958386601E-3</v>
      </c>
      <c r="D4">
        <v>-3.77714825306896E-3</v>
      </c>
      <c r="E4" s="3" t="s">
        <v>14</v>
      </c>
      <c r="F4" s="3">
        <v>0.74752261016995947</v>
      </c>
    </row>
    <row r="5" spans="1:13">
      <c r="A5" s="1">
        <v>40654</v>
      </c>
      <c r="B5">
        <v>0</v>
      </c>
      <c r="C5">
        <v>9.7977243994944504E-3</v>
      </c>
      <c r="D5">
        <v>9.28909952606638E-3</v>
      </c>
      <c r="E5" s="3" t="s">
        <v>15</v>
      </c>
      <c r="F5" s="3">
        <v>0.55879005271530913</v>
      </c>
    </row>
    <row r="6" spans="1:13">
      <c r="A6" s="1">
        <v>40662</v>
      </c>
      <c r="B6">
        <v>3.7392373923739397E-2</v>
      </c>
      <c r="C6">
        <v>2.94209702660406E-2</v>
      </c>
      <c r="D6">
        <v>2.16003005259204E-2</v>
      </c>
      <c r="E6" s="3" t="s">
        <v>16</v>
      </c>
      <c r="F6" s="3">
        <v>0.5545064609940985</v>
      </c>
    </row>
    <row r="7" spans="1:13">
      <c r="A7" s="1">
        <v>40669</v>
      </c>
      <c r="B7">
        <v>-2.1342186388427799E-2</v>
      </c>
      <c r="C7">
        <v>2.1283064761325999E-3</v>
      </c>
      <c r="D7">
        <v>-1.8569589998161402E-2</v>
      </c>
      <c r="E7" s="3" t="s">
        <v>17</v>
      </c>
      <c r="F7" s="3">
        <v>1.5359272829583649E-2</v>
      </c>
    </row>
    <row r="8" spans="1:13" ht="15.75" thickBot="1">
      <c r="A8" s="1">
        <v>40676</v>
      </c>
      <c r="B8">
        <v>2.40307729585654E-2</v>
      </c>
      <c r="C8">
        <v>1.91140776699028E-2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1.24580737901292E-2</v>
      </c>
      <c r="C9">
        <v>6.5495683239060699E-3</v>
      </c>
      <c r="D9">
        <v>-4.6851574212893902E-3</v>
      </c>
    </row>
    <row r="10" spans="1:13" ht="15.75" thickBot="1">
      <c r="A10" s="1">
        <v>40690</v>
      </c>
      <c r="B10">
        <v>-1.32513014671083E-2</v>
      </c>
      <c r="C10">
        <v>-1.39012126589768E-2</v>
      </c>
      <c r="D10">
        <v>1.6945961212577699E-3</v>
      </c>
      <c r="E10" t="s">
        <v>19</v>
      </c>
    </row>
    <row r="11" spans="1:13">
      <c r="A11" s="1">
        <v>40697</v>
      </c>
      <c r="B11">
        <v>-5.5155875299761599E-3</v>
      </c>
      <c r="C11">
        <v>-9.2981403719255597E-3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9.4043887147334804E-3</v>
      </c>
      <c r="C12">
        <v>-9.3854072055707897E-3</v>
      </c>
      <c r="D12">
        <v>-2.0829315332690501E-2</v>
      </c>
      <c r="E12" s="3" t="s">
        <v>25</v>
      </c>
      <c r="F12" s="3">
        <v>1</v>
      </c>
      <c r="G12" s="3">
        <v>3.0773855181939536E-2</v>
      </c>
      <c r="H12" s="3">
        <v>3.0773855181939536E-2</v>
      </c>
      <c r="I12" s="3">
        <v>130.44895244063756</v>
      </c>
      <c r="J12" s="3">
        <v>5.2103619513873066E-20</v>
      </c>
    </row>
    <row r="13" spans="1:13">
      <c r="A13" s="1">
        <v>40711</v>
      </c>
      <c r="B13">
        <v>-2.8666985188722199E-3</v>
      </c>
      <c r="C13">
        <v>1.0696821515892499E-2</v>
      </c>
      <c r="D13">
        <v>7.9968485325980793E-3</v>
      </c>
      <c r="E13" s="3" t="s">
        <v>26</v>
      </c>
      <c r="F13" s="3">
        <v>103</v>
      </c>
      <c r="G13" s="3">
        <v>2.4298447970919408E-2</v>
      </c>
      <c r="H13" s="3">
        <v>2.3590726185358649E-4</v>
      </c>
      <c r="I13" s="3"/>
      <c r="J13" s="3"/>
    </row>
    <row r="14" spans="1:13" ht="15.75" thickBot="1">
      <c r="A14" s="1">
        <v>40718</v>
      </c>
      <c r="B14">
        <v>6.7081935793002999E-3</v>
      </c>
      <c r="C14">
        <v>-6.6525551859690796E-3</v>
      </c>
      <c r="D14">
        <v>-1.20368922932625E-2</v>
      </c>
      <c r="E14" s="4" t="s">
        <v>27</v>
      </c>
      <c r="F14" s="4">
        <v>104</v>
      </c>
      <c r="G14" s="4">
        <v>5.5072303152858944E-2</v>
      </c>
      <c r="H14" s="4"/>
      <c r="I14" s="4"/>
      <c r="J14" s="4"/>
    </row>
    <row r="15" spans="1:13" ht="15.75" thickBot="1">
      <c r="A15" s="1">
        <v>40725</v>
      </c>
      <c r="B15">
        <v>3.16515944788196E-2</v>
      </c>
      <c r="C15">
        <v>2.7701674277016902E-2</v>
      </c>
      <c r="D15">
        <v>5.5973101265822903E-2</v>
      </c>
    </row>
    <row r="16" spans="1:13">
      <c r="A16" s="1">
        <v>40732</v>
      </c>
      <c r="B16">
        <v>6.4590542099192102E-3</v>
      </c>
      <c r="C16">
        <v>2.6658767772511599E-3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-5.9592023836810802E-3</v>
      </c>
      <c r="C17">
        <v>-1.29985228951255E-2</v>
      </c>
      <c r="D17">
        <v>-1.9936649897521901E-2</v>
      </c>
      <c r="E17" s="3" t="s">
        <v>35</v>
      </c>
      <c r="F17" s="3">
        <v>-2.6710403962872313E-3</v>
      </c>
      <c r="G17" s="3">
        <v>1.5140984710095939E-3</v>
      </c>
      <c r="H17" s="3">
        <v>-1.7641127360139224</v>
      </c>
      <c r="I17" s="3">
        <v>8.0677785693795689E-2</v>
      </c>
      <c r="J17" s="3">
        <v>-5.6738975224973386E-3</v>
      </c>
      <c r="K17" s="3">
        <v>3.3181672992287591E-4</v>
      </c>
      <c r="L17" s="3">
        <v>-5.6738975224973386E-3</v>
      </c>
      <c r="M17" s="3">
        <v>3.3181672992287591E-4</v>
      </c>
    </row>
    <row r="18" spans="1:13" ht="15.75" thickBot="1">
      <c r="A18" s="1">
        <v>40746</v>
      </c>
      <c r="B18">
        <v>7.6089462762281004E-3</v>
      </c>
      <c r="C18">
        <v>1.37683328344806E-2</v>
      </c>
      <c r="D18">
        <v>1.97718631178707E-2</v>
      </c>
      <c r="E18" s="4" t="s">
        <v>36</v>
      </c>
      <c r="F18" s="4">
        <v>1.0549279562601968</v>
      </c>
      <c r="G18" s="4">
        <v>9.2363951299595029E-2</v>
      </c>
      <c r="H18" s="4">
        <v>11.421425149281395</v>
      </c>
      <c r="I18" s="4">
        <v>5.2103619513873066E-20</v>
      </c>
      <c r="J18" s="4">
        <v>0.87174584844129599</v>
      </c>
      <c r="K18" s="4">
        <v>1.2381100640790974</v>
      </c>
      <c r="L18" s="4">
        <v>0.87174584844129599</v>
      </c>
      <c r="M18" s="4">
        <v>1.2381100640790974</v>
      </c>
    </row>
    <row r="19" spans="1:13">
      <c r="A19" s="1">
        <v>40753</v>
      </c>
      <c r="B19">
        <v>8.4668192219678994E-3</v>
      </c>
      <c r="C19">
        <v>-1.91910245054621E-2</v>
      </c>
      <c r="D19">
        <v>-3.9149888143176798E-2</v>
      </c>
    </row>
    <row r="20" spans="1:13">
      <c r="A20" s="1">
        <v>40760</v>
      </c>
      <c r="B20">
        <v>-4.7424551849330698E-2</v>
      </c>
      <c r="C20">
        <v>-4.2444310656231103E-2</v>
      </c>
      <c r="D20">
        <v>-7.0430733410942997E-2</v>
      </c>
      <c r="E20" s="19" t="s">
        <v>73</v>
      </c>
    </row>
    <row r="21" spans="1:13">
      <c r="A21" s="1">
        <v>40767</v>
      </c>
      <c r="B21">
        <v>-1.76179318477339E-2</v>
      </c>
      <c r="C21">
        <v>-2.5149324111914998E-3</v>
      </c>
      <c r="D21">
        <v>-1.7532874139010599E-2</v>
      </c>
    </row>
    <row r="22" spans="1:13">
      <c r="A22" s="1">
        <v>40774</v>
      </c>
      <c r="B22">
        <v>2.5294695481336001E-2</v>
      </c>
      <c r="C22">
        <v>2.0170185943901599E-2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6.2275449101796302E-3</v>
      </c>
      <c r="C23">
        <v>2.1624961383997599E-2</v>
      </c>
      <c r="D23">
        <v>4.6263345195729499E-2</v>
      </c>
    </row>
    <row r="24" spans="1:13">
      <c r="A24" s="1">
        <v>40788</v>
      </c>
      <c r="B24">
        <v>1.42823137348251E-2</v>
      </c>
      <c r="C24">
        <v>1.11883882673118E-2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-5.3977939450832197E-3</v>
      </c>
      <c r="C25">
        <v>-1.3157894736842E-2</v>
      </c>
      <c r="D25">
        <v>-9.6215522771007107E-3</v>
      </c>
      <c r="E25" s="3" t="s">
        <v>14</v>
      </c>
      <c r="F25" s="3">
        <v>0.45426531842555229</v>
      </c>
    </row>
    <row r="26" spans="1:13">
      <c r="A26" s="1">
        <v>40802</v>
      </c>
      <c r="B26">
        <v>2.4775837659273301E-2</v>
      </c>
      <c r="C26">
        <v>3.6212121212121098E-2</v>
      </c>
      <c r="D26">
        <v>5.0725388601036397E-2</v>
      </c>
      <c r="E26" s="3" t="s">
        <v>15</v>
      </c>
      <c r="F26" s="3">
        <v>0.20635697952426843</v>
      </c>
    </row>
    <row r="27" spans="1:13">
      <c r="A27" s="1">
        <v>40809</v>
      </c>
      <c r="B27">
        <v>-2.3025558369790599E-2</v>
      </c>
      <c r="C27">
        <v>-2.26641321830677E-2</v>
      </c>
      <c r="D27">
        <v>-7.1494320890247806E-2</v>
      </c>
      <c r="E27" s="3" t="s">
        <v>16</v>
      </c>
      <c r="F27" s="3">
        <v>0.19865170748081473</v>
      </c>
    </row>
    <row r="28" spans="1:13">
      <c r="A28" s="1">
        <v>40816</v>
      </c>
      <c r="B28">
        <v>4.2422814046665404E-3</v>
      </c>
      <c r="C28">
        <v>8.3782166367445399E-3</v>
      </c>
      <c r="D28">
        <v>-3.3193184332816999E-3</v>
      </c>
      <c r="E28" s="3" t="s">
        <v>17</v>
      </c>
      <c r="F28" s="3">
        <v>2.0599686353251385E-2</v>
      </c>
    </row>
    <row r="29" spans="1:13" ht="15.75" thickBot="1">
      <c r="A29" s="1">
        <v>40823</v>
      </c>
      <c r="B29">
        <v>-1.59586951419853E-2</v>
      </c>
      <c r="C29">
        <v>-8.9020771513352893E-3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3.1004054376341201E-2</v>
      </c>
      <c r="C30">
        <v>1.7964071856287501E-2</v>
      </c>
      <c r="D30">
        <v>5.5627705627705699E-2</v>
      </c>
    </row>
    <row r="31" spans="1:13" ht="15.75" thickBot="1">
      <c r="A31" s="1">
        <v>40837</v>
      </c>
      <c r="B31">
        <v>1.8505667360630999E-3</v>
      </c>
      <c r="C31">
        <v>2.76470588235294E-2</v>
      </c>
      <c r="D31">
        <v>1.3122821406602401E-2</v>
      </c>
      <c r="E31" t="s">
        <v>19</v>
      </c>
    </row>
    <row r="32" spans="1:13">
      <c r="A32" s="1">
        <v>40844</v>
      </c>
      <c r="B32">
        <v>2.9092588316785899E-2</v>
      </c>
      <c r="C32">
        <v>4.8654836863195597E-3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-1.2340139107022601E-2</v>
      </c>
      <c r="C33">
        <v>-1.99373397892355E-3</v>
      </c>
      <c r="D33">
        <v>-2.3419203747072601E-2</v>
      </c>
      <c r="E33" s="3" t="s">
        <v>25</v>
      </c>
      <c r="F33" s="3">
        <v>1</v>
      </c>
      <c r="G33" s="3">
        <v>1.1364554134068817E-2</v>
      </c>
      <c r="H33" s="3">
        <v>1.1364554134068817E-2</v>
      </c>
      <c r="I33" s="3">
        <v>26.781271103800488</v>
      </c>
      <c r="J33" s="3">
        <v>1.1302439680863476E-6</v>
      </c>
    </row>
    <row r="34" spans="1:13">
      <c r="A34" s="1">
        <v>40858</v>
      </c>
      <c r="B34">
        <v>3.5726580648844299E-2</v>
      </c>
      <c r="C34">
        <v>1.0559360730593799E-2</v>
      </c>
      <c r="D34">
        <v>8.3932853717025892E-3</v>
      </c>
      <c r="E34" s="3" t="s">
        <v>26</v>
      </c>
      <c r="F34" s="3">
        <v>103</v>
      </c>
      <c r="G34" s="3">
        <v>4.3707749018790126E-2</v>
      </c>
      <c r="H34" s="3">
        <v>4.2434707785233135E-4</v>
      </c>
      <c r="I34" s="3"/>
      <c r="J34" s="3"/>
    </row>
    <row r="35" spans="1:13" ht="15.75" thickBot="1">
      <c r="A35" s="1">
        <v>40865</v>
      </c>
      <c r="B35">
        <v>-3.0625832223701899E-2</v>
      </c>
      <c r="C35">
        <v>-1.9768426998023201E-2</v>
      </c>
      <c r="D35">
        <v>-3.7653586999603597E-2</v>
      </c>
      <c r="E35" s="4" t="s">
        <v>27</v>
      </c>
      <c r="F35" s="4">
        <v>104</v>
      </c>
      <c r="G35" s="4">
        <v>5.5072303152858944E-2</v>
      </c>
      <c r="H35" s="4"/>
      <c r="I35" s="4"/>
      <c r="J35" s="4"/>
    </row>
    <row r="36" spans="1:13" ht="15.75" thickBot="1">
      <c r="A36" s="1">
        <v>40872</v>
      </c>
      <c r="B36">
        <v>-4.0064102564102498E-2</v>
      </c>
      <c r="C36">
        <v>-3.4860270815327103E-2</v>
      </c>
      <c r="D36">
        <v>-4.9835255354200997E-2</v>
      </c>
    </row>
    <row r="37" spans="1:13">
      <c r="A37" s="1">
        <v>40879</v>
      </c>
      <c r="B37">
        <v>3.3388981636060001E-2</v>
      </c>
      <c r="C37">
        <v>4.0298507462686498E-2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5.7696745903532704E-3</v>
      </c>
      <c r="C38">
        <v>7.1736011477761003E-3</v>
      </c>
      <c r="D38">
        <v>1.2263771612384299E-2</v>
      </c>
      <c r="E38" s="3" t="s">
        <v>35</v>
      </c>
      <c r="F38" s="3">
        <v>-1.0775059676737047E-3</v>
      </c>
      <c r="G38" s="3">
        <v>2.0170166248828776E-3</v>
      </c>
      <c r="H38" s="3">
        <v>-0.53420777716012746</v>
      </c>
      <c r="I38" s="3">
        <v>0.59434894953063377</v>
      </c>
      <c r="J38" s="3">
        <v>-5.077782608647493E-3</v>
      </c>
      <c r="K38" s="3">
        <v>2.922770673300084E-3</v>
      </c>
      <c r="L38" s="3">
        <v>-5.077782608647493E-3</v>
      </c>
      <c r="M38" s="3">
        <v>2.922770673300084E-3</v>
      </c>
    </row>
    <row r="39" spans="1:13" ht="15.75" thickBot="1">
      <c r="A39" s="1">
        <v>40893</v>
      </c>
      <c r="B39">
        <v>-1.69802661771454E-2</v>
      </c>
      <c r="C39">
        <v>5.8689458689458202E-3</v>
      </c>
      <c r="D39">
        <v>-2.6772591857001E-2</v>
      </c>
      <c r="E39" s="4" t="s">
        <v>36</v>
      </c>
      <c r="F39" s="4">
        <v>0.43042288154530883</v>
      </c>
      <c r="G39" s="4">
        <v>8.3172500385063172E-2</v>
      </c>
      <c r="H39" s="4">
        <v>5.1750624251114594</v>
      </c>
      <c r="I39" s="4">
        <v>1.1302439680863476E-6</v>
      </c>
      <c r="J39" s="4">
        <v>0.26546984825978925</v>
      </c>
      <c r="K39" s="4">
        <v>0.59537591483082841</v>
      </c>
      <c r="L39" s="4">
        <v>0.26546984825978925</v>
      </c>
      <c r="M39" s="4">
        <v>0.59537591483082841</v>
      </c>
    </row>
    <row r="40" spans="1:13">
      <c r="A40" s="1">
        <v>40900</v>
      </c>
      <c r="B40">
        <v>1.5873015873015799E-2</v>
      </c>
      <c r="C40">
        <v>1.9373477595876001E-2</v>
      </c>
      <c r="D40">
        <v>2.8733521080772199E-2</v>
      </c>
    </row>
    <row r="41" spans="1:13">
      <c r="A41" s="1">
        <v>40907</v>
      </c>
      <c r="B41">
        <v>-3.4466911764707798E-3</v>
      </c>
      <c r="C41">
        <v>3.61211447624332E-3</v>
      </c>
      <c r="D41">
        <v>-6.1495734973219304E-3</v>
      </c>
    </row>
    <row r="42" spans="1:13">
      <c r="A42" s="1">
        <v>40914</v>
      </c>
      <c r="B42">
        <v>-5.25709015448464E-2</v>
      </c>
      <c r="C42">
        <v>-2.63012181616833E-2</v>
      </c>
      <c r="D42">
        <v>1.7365269461077699E-2</v>
      </c>
    </row>
    <row r="43" spans="1:13">
      <c r="A43" s="1">
        <v>40921</v>
      </c>
      <c r="B43">
        <v>-3.2854709174981803E-2</v>
      </c>
      <c r="C43">
        <v>-4.5493318168893203E-3</v>
      </c>
      <c r="D43">
        <v>1.1575436531293001E-2</v>
      </c>
    </row>
    <row r="44" spans="1:13">
      <c r="A44" s="1">
        <v>40928</v>
      </c>
      <c r="B44">
        <v>-9.5621540010066806E-3</v>
      </c>
      <c r="C44">
        <v>-7.4264495858327199E-3</v>
      </c>
      <c r="D44">
        <v>1.6873545384018501E-2</v>
      </c>
    </row>
    <row r="45" spans="1:13">
      <c r="A45" s="1">
        <v>40935</v>
      </c>
      <c r="B45">
        <v>4.8272357723575503E-3</v>
      </c>
      <c r="C45">
        <v>8.6330935251810502E-4</v>
      </c>
      <c r="D45">
        <v>1.3351134846462101E-3</v>
      </c>
    </row>
    <row r="46" spans="1:13">
      <c r="A46" s="1">
        <v>40942</v>
      </c>
      <c r="B46">
        <v>4.2983565107459496E-3</v>
      </c>
      <c r="C46">
        <v>3.4502587694076299E-3</v>
      </c>
      <c r="D46">
        <v>2.0190476190476099E-2</v>
      </c>
    </row>
    <row r="47" spans="1:13">
      <c r="A47" s="1">
        <v>40949</v>
      </c>
      <c r="B47">
        <v>3.0211480362538601E-3</v>
      </c>
      <c r="C47">
        <v>8.59598853868215E-4</v>
      </c>
      <c r="D47">
        <v>1.1202389843165701E-3</v>
      </c>
    </row>
    <row r="48" spans="1:13">
      <c r="A48" s="1">
        <v>40956</v>
      </c>
      <c r="B48">
        <v>-1.11608171150079E-3</v>
      </c>
      <c r="C48">
        <v>5.72573718866298E-3</v>
      </c>
      <c r="D48">
        <v>1.4360313315926901E-2</v>
      </c>
    </row>
    <row r="49" spans="1:4">
      <c r="A49" s="1">
        <v>40963</v>
      </c>
      <c r="B49">
        <v>0</v>
      </c>
      <c r="C49">
        <v>8.5397096498729397E-4</v>
      </c>
      <c r="D49">
        <v>2.5740025740026398E-3</v>
      </c>
    </row>
    <row r="50" spans="1:4">
      <c r="A50" s="1">
        <v>40970</v>
      </c>
      <c r="B50">
        <v>-9.9312452253628204E-3</v>
      </c>
      <c r="C50">
        <v>-2.5597269624574302E-3</v>
      </c>
      <c r="D50">
        <v>4.0344764349900001E-3</v>
      </c>
    </row>
    <row r="51" spans="1:4">
      <c r="A51" s="1">
        <v>40977</v>
      </c>
      <c r="B51">
        <v>7.7160493827155296E-4</v>
      </c>
      <c r="C51">
        <v>6.2731679498146996E-3</v>
      </c>
      <c r="D51">
        <v>2.73972602739736E-3</v>
      </c>
    </row>
    <row r="52" spans="1:4">
      <c r="A52" s="1">
        <v>40984</v>
      </c>
      <c r="B52">
        <v>2.3971142937990698E-3</v>
      </c>
      <c r="C52">
        <v>-2.8620005667328E-3</v>
      </c>
      <c r="D52">
        <v>2.3759562841529899E-2</v>
      </c>
    </row>
    <row r="53" spans="1:4">
      <c r="A53" s="1">
        <v>40991</v>
      </c>
      <c r="B53">
        <v>-5.1466803911459603E-4</v>
      </c>
      <c r="C53">
        <v>-1.4180567791071101E-2</v>
      </c>
      <c r="D53">
        <v>-7.9068542676373806E-3</v>
      </c>
    </row>
    <row r="54" spans="1:4">
      <c r="A54" s="1">
        <v>40998</v>
      </c>
      <c r="B54">
        <v>9.5262615859936801E-3</v>
      </c>
      <c r="C54">
        <v>1.2972038051311601E-2</v>
      </c>
      <c r="D54">
        <v>6.63558106169293E-3</v>
      </c>
    </row>
    <row r="55" spans="1:4">
      <c r="A55" s="1">
        <v>41004</v>
      </c>
      <c r="B55">
        <v>-2.1423106350420999E-2</v>
      </c>
      <c r="C55">
        <v>-4.2686397268070202E-3</v>
      </c>
      <c r="D55">
        <v>-9.2642080883662496E-3</v>
      </c>
    </row>
    <row r="56" spans="1:4">
      <c r="A56" s="1">
        <v>41012</v>
      </c>
      <c r="B56">
        <v>-2.2934584310659201E-2</v>
      </c>
      <c r="C56">
        <v>-1.65761646184623E-2</v>
      </c>
      <c r="D56">
        <v>-1.8162201042977801E-2</v>
      </c>
    </row>
    <row r="57" spans="1:4">
      <c r="A57" s="1">
        <v>41019</v>
      </c>
      <c r="B57">
        <v>6.93518271539073E-3</v>
      </c>
      <c r="C57">
        <v>2.00523103748909E-2</v>
      </c>
      <c r="D57">
        <v>7.5091575091574799E-3</v>
      </c>
    </row>
    <row r="58" spans="1:4">
      <c r="A58" s="1">
        <v>41026</v>
      </c>
      <c r="B58">
        <v>3.0993377483443701E-2</v>
      </c>
      <c r="C58">
        <v>1.68091168091167E-2</v>
      </c>
      <c r="D58">
        <v>1.6906017087802101E-2</v>
      </c>
    </row>
    <row r="59" spans="1:4">
      <c r="A59" s="1">
        <v>41033</v>
      </c>
      <c r="B59">
        <v>-1.00205549845839E-2</v>
      </c>
      <c r="C59">
        <v>-8.4057158868022796E-4</v>
      </c>
      <c r="D59">
        <v>-2.5741866285305701E-2</v>
      </c>
    </row>
    <row r="60" spans="1:4">
      <c r="A60" s="1">
        <v>41040</v>
      </c>
      <c r="B60">
        <v>9.6029068258500806E-3</v>
      </c>
      <c r="C60">
        <v>1.00953449242849E-2</v>
      </c>
      <c r="D60">
        <v>-9.1743119266054496E-3</v>
      </c>
    </row>
    <row r="61" spans="1:4">
      <c r="A61" s="1">
        <v>41047</v>
      </c>
      <c r="B61">
        <v>-1.6474045241572598E-2</v>
      </c>
      <c r="C61">
        <v>-1.33259300388673E-2</v>
      </c>
      <c r="D61">
        <v>-4.3888888888888901E-2</v>
      </c>
    </row>
    <row r="62" spans="1:4">
      <c r="A62" s="1">
        <v>41054</v>
      </c>
      <c r="B62">
        <v>-2.6128266033254001E-2</v>
      </c>
      <c r="C62">
        <v>9.0039392234104697E-3</v>
      </c>
      <c r="D62">
        <v>1.8787526631803199E-2</v>
      </c>
    </row>
    <row r="63" spans="1:4">
      <c r="A63" s="1">
        <v>41061</v>
      </c>
      <c r="B63">
        <v>-5.4200542005420297E-3</v>
      </c>
      <c r="C63">
        <v>-1.1154489682098101E-3</v>
      </c>
      <c r="D63">
        <v>-3.1178707224334599E-2</v>
      </c>
    </row>
    <row r="64" spans="1:4">
      <c r="A64" s="1">
        <v>41068</v>
      </c>
      <c r="B64">
        <v>1.9346049046321302E-2</v>
      </c>
      <c r="C64">
        <v>3.0988274706867699E-2</v>
      </c>
      <c r="D64">
        <v>4.2974882260596599E-2</v>
      </c>
    </row>
    <row r="65" spans="1:4">
      <c r="A65" s="1">
        <v>41075</v>
      </c>
      <c r="B65">
        <v>5.3461641272378702E-4</v>
      </c>
      <c r="C65">
        <v>1.29975629569457E-2</v>
      </c>
      <c r="D65">
        <v>5.8099717779869203E-3</v>
      </c>
    </row>
    <row r="66" spans="1:4">
      <c r="A66" s="1">
        <v>41082</v>
      </c>
      <c r="B66">
        <v>-1.4159764894469601E-2</v>
      </c>
      <c r="C66">
        <v>-2.78000534616414E-2</v>
      </c>
      <c r="D66">
        <v>-7.2728905250398802E-3</v>
      </c>
    </row>
    <row r="67" spans="1:4">
      <c r="A67" s="1">
        <v>41089</v>
      </c>
      <c r="B67">
        <v>1.9512195121951001E-2</v>
      </c>
      <c r="C67">
        <v>1.9246631839428201E-2</v>
      </c>
      <c r="D67">
        <v>2.24232146221972E-2</v>
      </c>
    </row>
    <row r="68" spans="1:4">
      <c r="A68" s="1">
        <v>41096</v>
      </c>
      <c r="B68">
        <v>-7.17703349282284E-3</v>
      </c>
      <c r="C68">
        <v>-4.3161586188291698E-3</v>
      </c>
      <c r="D68">
        <v>-3.50165868042762E-3</v>
      </c>
    </row>
    <row r="69" spans="1:4">
      <c r="A69" s="1">
        <v>41103</v>
      </c>
      <c r="B69">
        <v>3.1325301204819397E-2</v>
      </c>
      <c r="C69">
        <v>1.43592522351665E-2</v>
      </c>
      <c r="D69">
        <v>0</v>
      </c>
    </row>
    <row r="70" spans="1:4">
      <c r="A70" s="1">
        <v>41110</v>
      </c>
      <c r="B70">
        <v>1.8691588785046499E-2</v>
      </c>
      <c r="C70">
        <v>8.0128205128204791E-3</v>
      </c>
      <c r="D70">
        <v>4.8085814684668497E-3</v>
      </c>
    </row>
    <row r="71" spans="1:4">
      <c r="A71" s="1">
        <v>41117</v>
      </c>
      <c r="B71">
        <v>3.3129459734964101E-3</v>
      </c>
      <c r="C71">
        <v>1.05988341282459E-2</v>
      </c>
      <c r="D71">
        <v>1.78538560647892E-2</v>
      </c>
    </row>
    <row r="72" spans="1:4">
      <c r="A72" s="1">
        <v>41124</v>
      </c>
      <c r="B72">
        <v>-2.2860045720091302E-2</v>
      </c>
      <c r="C72">
        <v>-5.5060304142631198E-3</v>
      </c>
      <c r="D72">
        <v>4.7016274864375403E-3</v>
      </c>
    </row>
    <row r="73" spans="1:4">
      <c r="A73" s="1">
        <v>41131</v>
      </c>
      <c r="B73">
        <v>1.1697426566155401E-2</v>
      </c>
      <c r="C73">
        <v>-7.9093066174531507E-3</v>
      </c>
      <c r="D73">
        <v>9.7192224622029092E-3</v>
      </c>
    </row>
    <row r="74" spans="1:4">
      <c r="A74" s="1">
        <v>41138</v>
      </c>
      <c r="B74">
        <v>-2.3538107224030599E-2</v>
      </c>
      <c r="C74">
        <v>-1.1427052883337801E-2</v>
      </c>
      <c r="D74">
        <v>9.0909090909090402E-3</v>
      </c>
    </row>
    <row r="75" spans="1:4">
      <c r="A75" s="1">
        <v>41145</v>
      </c>
      <c r="B75">
        <v>-1.7604694585222801E-2</v>
      </c>
      <c r="C75">
        <v>-1.4516129032257999E-2</v>
      </c>
      <c r="D75">
        <v>-3.8862391803567999E-3</v>
      </c>
    </row>
    <row r="76" spans="1:4">
      <c r="A76" s="1">
        <v>41152</v>
      </c>
      <c r="B76">
        <v>-9.7746402389355894E-3</v>
      </c>
      <c r="C76">
        <v>-6.8194217130387296E-3</v>
      </c>
      <c r="D76">
        <v>-3.3693917361233799E-3</v>
      </c>
    </row>
    <row r="77" spans="1:4">
      <c r="A77" s="1">
        <v>41159</v>
      </c>
      <c r="B77">
        <v>-8.7743350699203103E-3</v>
      </c>
      <c r="C77">
        <v>7.1408953584179997E-3</v>
      </c>
      <c r="D77">
        <v>2.36654804270462E-2</v>
      </c>
    </row>
    <row r="78" spans="1:4">
      <c r="A78" s="1">
        <v>41166</v>
      </c>
      <c r="B78">
        <v>-5.8091286307053701E-3</v>
      </c>
      <c r="C78">
        <v>-1.6362148895554499E-3</v>
      </c>
      <c r="D78">
        <v>1.9120458891013398E-2</v>
      </c>
    </row>
    <row r="79" spans="1:4">
      <c r="A79" s="1">
        <v>41173</v>
      </c>
      <c r="B79">
        <v>-1.55815247634946E-2</v>
      </c>
      <c r="C79">
        <v>-3.49631248292825E-3</v>
      </c>
      <c r="D79">
        <v>9.6878731025085195E-4</v>
      </c>
    </row>
    <row r="80" spans="1:4">
      <c r="A80" s="1">
        <v>41180</v>
      </c>
      <c r="B80">
        <v>5.6529112492933499E-3</v>
      </c>
      <c r="C80" s="14">
        <v>-5.4821555835693501E-5</v>
      </c>
      <c r="D80">
        <v>-2.2437754316132499E-2</v>
      </c>
    </row>
    <row r="81" spans="1:4">
      <c r="A81" s="1">
        <v>41187</v>
      </c>
      <c r="B81">
        <v>9.2748735244518894E-3</v>
      </c>
      <c r="C81">
        <v>1.0142543859649199E-2</v>
      </c>
      <c r="D81">
        <v>1.48161059787346E-2</v>
      </c>
    </row>
    <row r="82" spans="1:4">
      <c r="A82" s="1">
        <v>41194</v>
      </c>
      <c r="B82">
        <v>5.5694792536897797E-3</v>
      </c>
      <c r="C82">
        <v>-7.3270013568520502E-3</v>
      </c>
      <c r="D82">
        <v>-2.3359670216420499E-2</v>
      </c>
    </row>
    <row r="83" spans="1:4">
      <c r="A83" s="1">
        <v>41201</v>
      </c>
      <c r="B83">
        <v>2.49238438105788E-2</v>
      </c>
      <c r="C83">
        <v>1.8316019682886899E-2</v>
      </c>
      <c r="D83">
        <v>1.7587055926837601E-3</v>
      </c>
    </row>
    <row r="84" spans="1:4">
      <c r="A84" s="1">
        <v>41208</v>
      </c>
      <c r="B84">
        <v>-4.10699810861926E-2</v>
      </c>
      <c r="C84">
        <v>-1.61073825503356E-2</v>
      </c>
      <c r="D84">
        <v>-1.1587078651685401E-2</v>
      </c>
    </row>
    <row r="85" spans="1:4">
      <c r="A85" s="1">
        <v>41215</v>
      </c>
      <c r="B85">
        <v>-7.6641307410538304E-2</v>
      </c>
      <c r="C85">
        <v>-8.1855388813096806E-3</v>
      </c>
      <c r="D85">
        <v>-1.4209591474244601E-3</v>
      </c>
    </row>
    <row r="86" spans="1:4">
      <c r="A86" s="1">
        <v>41222</v>
      </c>
      <c r="B86">
        <v>-5.0656087885260902E-2</v>
      </c>
      <c r="C86">
        <v>-4.4291609353507601E-2</v>
      </c>
      <c r="D86">
        <v>-2.1166844539309799E-2</v>
      </c>
    </row>
    <row r="87" spans="1:4">
      <c r="A87" s="1">
        <v>41229</v>
      </c>
      <c r="B87">
        <v>-4.3301163561452902E-2</v>
      </c>
      <c r="C87">
        <v>-9.2112838226827698E-3</v>
      </c>
      <c r="D87">
        <v>-1.16300199890969E-2</v>
      </c>
    </row>
    <row r="88" spans="1:4">
      <c r="A88" s="1">
        <v>41236</v>
      </c>
      <c r="B88">
        <v>-2.3247863247863199E-2</v>
      </c>
      <c r="C88">
        <v>-8.4253341080766705E-3</v>
      </c>
      <c r="D88">
        <v>3.3462033462033497E-2</v>
      </c>
    </row>
    <row r="89" spans="1:4">
      <c r="A89" s="1">
        <v>41243</v>
      </c>
      <c r="B89">
        <v>5.7752887644382002E-2</v>
      </c>
      <c r="C89">
        <v>3.6624670377966698E-2</v>
      </c>
      <c r="D89">
        <v>6.5824586372531498E-3</v>
      </c>
    </row>
    <row r="90" spans="1:4">
      <c r="A90" s="1">
        <v>41250</v>
      </c>
      <c r="B90">
        <v>-2.1508934480476399E-2</v>
      </c>
      <c r="C90">
        <v>3.9570378745052998E-3</v>
      </c>
      <c r="D90">
        <v>1.0604453870626299E-3</v>
      </c>
    </row>
    <row r="91" spans="1:4">
      <c r="A91" s="1">
        <v>41257</v>
      </c>
      <c r="B91">
        <v>3.0436252959080701E-3</v>
      </c>
      <c r="C91">
        <v>-5.9121621621620601E-3</v>
      </c>
      <c r="D91">
        <v>-7.0621468926557196E-4</v>
      </c>
    </row>
    <row r="92" spans="1:4">
      <c r="A92" s="1">
        <v>41264</v>
      </c>
      <c r="B92">
        <v>7.4173971679028002E-3</v>
      </c>
      <c r="C92">
        <v>1.5802888700084901E-2</v>
      </c>
      <c r="D92">
        <v>1.3137809187279101E-2</v>
      </c>
    </row>
    <row r="93" spans="1:4">
      <c r="A93" s="1">
        <v>41271</v>
      </c>
      <c r="B93">
        <v>-2.7443105756358801E-2</v>
      </c>
      <c r="C93">
        <v>-3.5909445745511401E-2</v>
      </c>
      <c r="D93">
        <v>-3.45914801303022E-2</v>
      </c>
    </row>
    <row r="94" spans="1:4">
      <c r="A94" s="1">
        <v>41278</v>
      </c>
      <c r="B94">
        <v>4.1637990364762602E-2</v>
      </c>
      <c r="C94">
        <v>3.7593984962406103E-2</v>
      </c>
      <c r="D94">
        <v>5.3287572254335301E-2</v>
      </c>
    </row>
    <row r="95" spans="1:4">
      <c r="A95" s="1">
        <v>41285</v>
      </c>
      <c r="B95">
        <v>-3.2375289065080998E-2</v>
      </c>
      <c r="C95">
        <v>-1.0869565217391399E-2</v>
      </c>
      <c r="D95">
        <v>6.5168924712741801E-3</v>
      </c>
    </row>
    <row r="96" spans="1:4">
      <c r="A96" s="1">
        <v>41292</v>
      </c>
      <c r="B96">
        <v>3.6872652782519597E-2</v>
      </c>
      <c r="C96">
        <v>8.7348548887011806E-3</v>
      </c>
      <c r="D96">
        <v>8.0081785653434209E-3</v>
      </c>
    </row>
    <row r="97" spans="1:4">
      <c r="A97" s="1">
        <v>41299</v>
      </c>
      <c r="B97">
        <v>2.1073427724728401E-2</v>
      </c>
      <c r="C97">
        <v>1.4245810055866E-2</v>
      </c>
      <c r="D97">
        <v>1.1325219743069499E-2</v>
      </c>
    </row>
    <row r="98" spans="1:4">
      <c r="A98" s="1">
        <v>41306</v>
      </c>
      <c r="B98">
        <v>6.4495324088986695E-4</v>
      </c>
      <c r="C98">
        <v>1.37703112090333E-2</v>
      </c>
      <c r="D98">
        <v>7.3541701487547196E-3</v>
      </c>
    </row>
    <row r="99" spans="1:4">
      <c r="A99" s="1">
        <v>41313</v>
      </c>
      <c r="B99">
        <v>1.61134386077988E-3</v>
      </c>
      <c r="C99">
        <v>-2.7166530834021901E-4</v>
      </c>
      <c r="D99">
        <v>3.8161606105857602E-3</v>
      </c>
    </row>
    <row r="100" spans="1:4">
      <c r="A100" s="1">
        <v>41320</v>
      </c>
      <c r="B100">
        <v>2.0418730122409002E-3</v>
      </c>
      <c r="C100">
        <v>1.0869565217390699E-3</v>
      </c>
      <c r="D100">
        <v>2.9752066115702499E-3</v>
      </c>
    </row>
    <row r="101" spans="1:4">
      <c r="A101" s="1">
        <v>41327</v>
      </c>
      <c r="B101">
        <v>-4.24559111691714E-3</v>
      </c>
      <c r="C101">
        <v>1.2486427795874101E-2</v>
      </c>
      <c r="D101">
        <v>-1.6479894528674799E-3</v>
      </c>
    </row>
    <row r="102" spans="1:4">
      <c r="A102" s="1">
        <v>41334</v>
      </c>
      <c r="B102">
        <v>1.3775008199409701E-2</v>
      </c>
      <c r="C102">
        <v>9.3833780160856896E-3</v>
      </c>
      <c r="D102">
        <v>1.3205678441730001E-3</v>
      </c>
    </row>
    <row r="103" spans="1:4">
      <c r="A103" s="1">
        <v>41341</v>
      </c>
      <c r="B103">
        <v>3.9469427369783303E-2</v>
      </c>
      <c r="C103">
        <v>1.24833997343958E-2</v>
      </c>
      <c r="D103">
        <v>2.17606330365974E-2</v>
      </c>
    </row>
    <row r="104" spans="1:4">
      <c r="A104" s="1">
        <v>41348</v>
      </c>
      <c r="B104">
        <v>3.9215686274509901E-2</v>
      </c>
      <c r="C104">
        <v>1.9674711437565099E-3</v>
      </c>
      <c r="D104">
        <v>4.89190061310096E-3</v>
      </c>
    </row>
    <row r="105" spans="1:4">
      <c r="A105" s="1">
        <v>41355</v>
      </c>
      <c r="B105">
        <v>1.3776579814315701E-2</v>
      </c>
      <c r="C105">
        <v>1.96360780206839E-3</v>
      </c>
      <c r="D105">
        <v>-3.2625170190355699E-3</v>
      </c>
    </row>
    <row r="106" spans="1:4">
      <c r="A106" s="1">
        <v>41361</v>
      </c>
      <c r="B106">
        <v>1.8611521418020499E-2</v>
      </c>
      <c r="C106">
        <v>2.4823621635746002E-2</v>
      </c>
      <c r="D106">
        <v>6.9265463917524998E-3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Q667"/>
  <sheetViews>
    <sheetView workbookViewId="0">
      <pane xSplit="1" ySplit="1" topLeftCell="D504" activePane="bottomRight" state="frozenSplit"/>
      <selection pane="topRight" activeCell="B1" sqref="B1"/>
      <selection pane="bottomLeft" activeCell="A2" sqref="A2"/>
      <selection pane="bottomRight" activeCell="O517" sqref="O517"/>
    </sheetView>
  </sheetViews>
  <sheetFormatPr defaultRowHeight="15"/>
  <cols>
    <col min="1" max="1" width="10.7109375" bestFit="1" customWidth="1"/>
    <col min="4" max="5" width="9.140625" style="19"/>
    <col min="9" max="10" width="9.140625" style="19"/>
    <col min="22" max="23" width="14.28515625" bestFit="1" customWidth="1"/>
    <col min="24" max="25" width="13.28515625" bestFit="1" customWidth="1"/>
    <col min="26" max="26" width="18.28515625" customWidth="1"/>
    <col min="27" max="27" width="18.5703125" customWidth="1"/>
    <col min="28" max="28" width="14.85546875" customWidth="1"/>
    <col min="29" max="33" width="14.28515625" bestFit="1" customWidth="1"/>
    <col min="34" max="34" width="15" customWidth="1"/>
    <col min="35" max="35" width="14.42578125" customWidth="1"/>
    <col min="37" max="37" width="15.28515625" bestFit="1" customWidth="1"/>
    <col min="38" max="38" width="16.28515625" bestFit="1" customWidth="1"/>
    <col min="39" max="39" width="17" bestFit="1" customWidth="1"/>
    <col min="40" max="40" width="18.7109375" bestFit="1" customWidth="1"/>
    <col min="41" max="41" width="15.85546875" customWidth="1"/>
    <col min="42" max="42" width="22.5703125" customWidth="1"/>
    <col min="43" max="43" width="19.42578125" customWidth="1"/>
  </cols>
  <sheetData>
    <row r="1" spans="1:43">
      <c r="A1" t="s">
        <v>0</v>
      </c>
      <c r="B1" t="s">
        <v>1</v>
      </c>
      <c r="C1" t="s">
        <v>2</v>
      </c>
      <c r="D1" s="19" t="s">
        <v>3</v>
      </c>
      <c r="E1" s="19" t="s">
        <v>4</v>
      </c>
      <c r="F1" t="s">
        <v>5</v>
      </c>
      <c r="G1" t="s">
        <v>6</v>
      </c>
      <c r="H1" t="s">
        <v>7</v>
      </c>
      <c r="I1" s="19" t="s">
        <v>8</v>
      </c>
      <c r="J1" s="19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57</v>
      </c>
      <c r="W1" t="s">
        <v>58</v>
      </c>
      <c r="X1" t="s">
        <v>59</v>
      </c>
      <c r="Y1" t="s">
        <v>60</v>
      </c>
      <c r="Z1" t="s">
        <v>62</v>
      </c>
      <c r="AA1" t="s">
        <v>61</v>
      </c>
      <c r="AB1" s="22" t="s">
        <v>74</v>
      </c>
      <c r="AC1" t="s">
        <v>63</v>
      </c>
      <c r="AD1" t="s">
        <v>64</v>
      </c>
      <c r="AE1" t="s">
        <v>65</v>
      </c>
      <c r="AF1" t="s">
        <v>66</v>
      </c>
      <c r="AG1" t="s">
        <v>67</v>
      </c>
      <c r="AH1" t="s">
        <v>68</v>
      </c>
      <c r="AI1" t="s">
        <v>61</v>
      </c>
      <c r="AJ1" s="22" t="s">
        <v>75</v>
      </c>
      <c r="AK1" t="s">
        <v>63</v>
      </c>
      <c r="AL1" t="s">
        <v>64</v>
      </c>
      <c r="AM1" t="s">
        <v>65</v>
      </c>
      <c r="AN1" t="s">
        <v>66</v>
      </c>
      <c r="AO1" t="s">
        <v>67</v>
      </c>
      <c r="AP1" t="s">
        <v>68</v>
      </c>
      <c r="AQ1" t="s">
        <v>61</v>
      </c>
    </row>
    <row r="2" spans="1:43">
      <c r="A2" s="1">
        <v>40623</v>
      </c>
      <c r="B2">
        <v>13760303.5392332</v>
      </c>
      <c r="C2">
        <v>8084676.7973947302</v>
      </c>
      <c r="D2" s="19">
        <v>13781514.0970475</v>
      </c>
      <c r="E2" s="19">
        <v>15672207.034878099</v>
      </c>
      <c r="F2">
        <v>17430325.350038499</v>
      </c>
      <c r="G2">
        <v>8262972.3555659298</v>
      </c>
      <c r="H2">
        <v>9020710.7667529192</v>
      </c>
      <c r="I2" s="19">
        <v>3144431.4741359502</v>
      </c>
      <c r="J2" s="19">
        <v>4710481.8770522</v>
      </c>
      <c r="K2">
        <v>93867623.292098895</v>
      </c>
      <c r="L2">
        <v>1293</v>
      </c>
      <c r="M2">
        <v>379.2</v>
      </c>
      <c r="N2">
        <v>289.2</v>
      </c>
      <c r="O2">
        <v>774.2</v>
      </c>
      <c r="P2">
        <v>161.6</v>
      </c>
      <c r="Q2">
        <v>320</v>
      </c>
      <c r="R2">
        <v>364.2</v>
      </c>
      <c r="S2">
        <v>251.8</v>
      </c>
      <c r="T2">
        <v>400.7</v>
      </c>
      <c r="U2">
        <v>309.2</v>
      </c>
    </row>
    <row r="3" spans="1:43">
      <c r="A3" s="1">
        <v>40624</v>
      </c>
      <c r="B3">
        <v>13635269.695500299</v>
      </c>
      <c r="C3">
        <v>8007976.6321066702</v>
      </c>
      <c r="D3" s="19">
        <v>13669602.4159267</v>
      </c>
      <c r="E3" s="19">
        <v>15728944.3176958</v>
      </c>
      <c r="F3">
        <v>17505664.823610701</v>
      </c>
      <c r="G3">
        <v>8096977.05298959</v>
      </c>
      <c r="H3">
        <v>8975582.1414606608</v>
      </c>
      <c r="I3" s="19">
        <v>3125431.88818951</v>
      </c>
      <c r="J3" s="19">
        <v>4788601.2547161803</v>
      </c>
      <c r="K3">
        <v>93534050.222196102</v>
      </c>
      <c r="L3">
        <v>1288.25</v>
      </c>
      <c r="M3">
        <v>378.8</v>
      </c>
      <c r="N3">
        <v>289.2</v>
      </c>
      <c r="O3">
        <v>773.9</v>
      </c>
      <c r="P3">
        <v>161.65</v>
      </c>
      <c r="Q3">
        <v>320.60000000000002</v>
      </c>
      <c r="R3">
        <v>363.9</v>
      </c>
      <c r="S3">
        <v>252.2</v>
      </c>
      <c r="T3">
        <v>401.5</v>
      </c>
      <c r="U3">
        <v>310</v>
      </c>
    </row>
    <row r="4" spans="1:43">
      <c r="A4" s="1">
        <v>40625</v>
      </c>
      <c r="B4">
        <v>13898498.8402011</v>
      </c>
      <c r="C4">
        <v>8065501.7560727103</v>
      </c>
      <c r="D4" s="19">
        <v>13661413.7563325</v>
      </c>
      <c r="E4" s="19">
        <v>15605687.4619193</v>
      </c>
      <c r="F4">
        <v>17559478.733305201</v>
      </c>
      <c r="G4">
        <v>8036226.1948301997</v>
      </c>
      <c r="H4">
        <v>9024471.4855272807</v>
      </c>
      <c r="I4" s="19">
        <v>3220429.8179217102</v>
      </c>
      <c r="J4" s="19">
        <v>4769945.8809456797</v>
      </c>
      <c r="K4">
        <v>93841653.927055702</v>
      </c>
      <c r="L4">
        <v>1292</v>
      </c>
      <c r="M4">
        <v>380</v>
      </c>
      <c r="N4">
        <v>290</v>
      </c>
      <c r="O4">
        <v>774.8</v>
      </c>
      <c r="P4">
        <v>161.05000000000001</v>
      </c>
      <c r="Q4">
        <v>320.3</v>
      </c>
      <c r="R4">
        <v>363</v>
      </c>
      <c r="S4">
        <v>253.1</v>
      </c>
      <c r="T4">
        <v>403.9</v>
      </c>
      <c r="U4">
        <v>309.8</v>
      </c>
    </row>
    <row r="5" spans="1:43">
      <c r="A5" s="1">
        <v>40626</v>
      </c>
      <c r="B5">
        <v>14102501.427344199</v>
      </c>
      <c r="C5">
        <v>8149392.5618565297</v>
      </c>
      <c r="D5" s="19">
        <v>13619105.681762399</v>
      </c>
      <c r="E5" s="19">
        <v>15642860.164455101</v>
      </c>
      <c r="F5">
        <v>17607911.252030201</v>
      </c>
      <c r="G5">
        <v>8160294.84881768</v>
      </c>
      <c r="H5">
        <v>9108460.8714878708</v>
      </c>
      <c r="I5" s="19">
        <v>3250829.1554360199</v>
      </c>
      <c r="J5" s="19">
        <v>4781605.4895522399</v>
      </c>
      <c r="K5">
        <v>94422961.452742293</v>
      </c>
      <c r="L5">
        <v>1305.25</v>
      </c>
      <c r="M5">
        <v>382.5</v>
      </c>
      <c r="N5">
        <v>292.7</v>
      </c>
      <c r="O5">
        <v>775.5</v>
      </c>
      <c r="P5">
        <v>161.6</v>
      </c>
      <c r="Q5">
        <v>322.39999999999998</v>
      </c>
      <c r="R5">
        <v>366</v>
      </c>
      <c r="S5">
        <v>256.39999999999998</v>
      </c>
      <c r="T5">
        <v>406.2</v>
      </c>
      <c r="U5">
        <v>311.10000000000002</v>
      </c>
    </row>
    <row r="6" spans="1:43">
      <c r="A6" s="1">
        <v>40627</v>
      </c>
      <c r="B6">
        <v>14138695.434740599</v>
      </c>
      <c r="C6">
        <v>8123026.8800387597</v>
      </c>
      <c r="D6" s="19">
        <v>13763772.001259999</v>
      </c>
      <c r="E6" s="19">
        <v>15453083.735719901</v>
      </c>
      <c r="F6">
        <v>17527190.387488499</v>
      </c>
      <c r="G6">
        <v>8350248.2363019502</v>
      </c>
      <c r="H6">
        <v>9037007.2147751302</v>
      </c>
      <c r="I6" s="19">
        <v>3247029.2382467301</v>
      </c>
      <c r="J6" s="19">
        <v>4732635.1334046703</v>
      </c>
      <c r="K6">
        <v>94372688.261976302</v>
      </c>
      <c r="L6">
        <v>1310</v>
      </c>
      <c r="M6">
        <v>385.1</v>
      </c>
      <c r="N6">
        <v>293</v>
      </c>
      <c r="O6">
        <v>784.8</v>
      </c>
      <c r="P6">
        <v>162.05000000000001</v>
      </c>
      <c r="Q6">
        <v>323.5</v>
      </c>
      <c r="R6">
        <v>366.2</v>
      </c>
      <c r="S6">
        <v>257.39999999999998</v>
      </c>
      <c r="T6">
        <v>408.7</v>
      </c>
      <c r="U6">
        <v>311.89999999999998</v>
      </c>
    </row>
    <row r="7" spans="1:43">
      <c r="A7" s="1">
        <v>40630</v>
      </c>
      <c r="B7">
        <v>13990629.0408464</v>
      </c>
      <c r="C7">
        <v>8055914.2354117101</v>
      </c>
      <c r="D7" s="19">
        <v>13766501.5544581</v>
      </c>
      <c r="E7" s="19">
        <v>15306349.3836051</v>
      </c>
      <c r="F7">
        <v>17462613.6958551</v>
      </c>
      <c r="G7">
        <v>8352815.1739706602</v>
      </c>
      <c r="H7">
        <v>9119743.0278109405</v>
      </c>
      <c r="I7" s="19">
        <v>3275528.6171663902</v>
      </c>
      <c r="J7" s="19">
        <v>4685996.6989784101</v>
      </c>
      <c r="K7">
        <v>94016091.428102806</v>
      </c>
      <c r="L7">
        <v>1302.25</v>
      </c>
      <c r="M7">
        <v>383.9</v>
      </c>
      <c r="N7">
        <v>292.3</v>
      </c>
      <c r="O7">
        <v>783.3</v>
      </c>
      <c r="P7">
        <v>161.9</v>
      </c>
      <c r="Q7">
        <v>325.5</v>
      </c>
      <c r="R7">
        <v>367.1</v>
      </c>
      <c r="S7">
        <v>257.3</v>
      </c>
      <c r="T7">
        <v>408.7</v>
      </c>
      <c r="U7">
        <v>310.8</v>
      </c>
    </row>
    <row r="8" spans="1:43">
      <c r="A8" s="1">
        <v>40631</v>
      </c>
      <c r="B8">
        <v>14128824.3418143</v>
      </c>
      <c r="C8">
        <v>8101454.9585514897</v>
      </c>
      <c r="D8" s="19">
        <v>14165016.3213761</v>
      </c>
      <c r="E8" s="19">
        <v>15501995.186424799</v>
      </c>
      <c r="F8">
        <v>17640199.597846899</v>
      </c>
      <c r="G8">
        <v>8454637.0348293502</v>
      </c>
      <c r="H8">
        <v>9050796.5169477593</v>
      </c>
      <c r="I8" s="19">
        <v>3323027.5820324901</v>
      </c>
      <c r="J8" s="19">
        <v>4753622.4288964896</v>
      </c>
      <c r="K8">
        <v>95119573.968719706</v>
      </c>
      <c r="L8">
        <v>1316.5</v>
      </c>
      <c r="M8">
        <v>384</v>
      </c>
      <c r="N8">
        <v>292.60000000000002</v>
      </c>
      <c r="O8">
        <v>792.4</v>
      </c>
      <c r="P8">
        <v>161.94999999999999</v>
      </c>
      <c r="Q8">
        <v>326.8</v>
      </c>
      <c r="R8">
        <v>369</v>
      </c>
      <c r="S8">
        <v>258.10000000000002</v>
      </c>
      <c r="T8">
        <v>410.9</v>
      </c>
      <c r="U8">
        <v>310.89999999999998</v>
      </c>
    </row>
    <row r="9" spans="1:43">
      <c r="A9" s="1">
        <v>40632</v>
      </c>
      <c r="B9">
        <v>14263729.2784734</v>
      </c>
      <c r="C9">
        <v>8063104.8759074602</v>
      </c>
      <c r="D9" s="19">
        <v>14160921.991579</v>
      </c>
      <c r="E9" s="19">
        <v>15560688.9272708</v>
      </c>
      <c r="F9">
        <v>17920031.928258099</v>
      </c>
      <c r="G9">
        <v>8374206.3212098796</v>
      </c>
      <c r="H9">
        <v>9305271.8206791207</v>
      </c>
      <c r="I9" s="19">
        <v>3351526.9609521502</v>
      </c>
      <c r="J9" s="19">
        <v>4834073.7282817801</v>
      </c>
      <c r="K9">
        <v>95833555.832611695</v>
      </c>
      <c r="L9">
        <v>1324</v>
      </c>
      <c r="M9">
        <v>388.8</v>
      </c>
      <c r="N9">
        <v>293.7</v>
      </c>
      <c r="O9">
        <v>795.9</v>
      </c>
      <c r="P9">
        <v>163.85</v>
      </c>
      <c r="Q9">
        <v>327.60000000000002</v>
      </c>
      <c r="R9">
        <v>371.3</v>
      </c>
      <c r="S9">
        <v>259.10000000000002</v>
      </c>
      <c r="T9">
        <v>415.7</v>
      </c>
      <c r="U9">
        <v>315.2</v>
      </c>
    </row>
    <row r="10" spans="1:43">
      <c r="A10" s="1">
        <v>40633</v>
      </c>
      <c r="B10">
        <v>14178179.806445699</v>
      </c>
      <c r="C10">
        <v>8226092.7271445896</v>
      </c>
      <c r="D10" s="19">
        <v>14260550.683308501</v>
      </c>
      <c r="E10" s="19">
        <v>15514712.1636081</v>
      </c>
      <c r="F10">
        <v>17763971.590144198</v>
      </c>
      <c r="G10">
        <v>8413566.0321300402</v>
      </c>
      <c r="H10">
        <v>9228803.8722672407</v>
      </c>
      <c r="I10" s="19">
        <v>3355326.87814144</v>
      </c>
      <c r="J10" s="19">
        <v>4808422.5893473402</v>
      </c>
      <c r="K10">
        <v>95749626.342537105</v>
      </c>
      <c r="L10">
        <v>1321</v>
      </c>
      <c r="M10">
        <v>388.8</v>
      </c>
      <c r="N10">
        <v>295.39999999999998</v>
      </c>
      <c r="O10">
        <v>795.8</v>
      </c>
      <c r="P10">
        <v>162.69999999999999</v>
      </c>
      <c r="Q10">
        <v>329.4</v>
      </c>
      <c r="R10">
        <v>373.9</v>
      </c>
      <c r="S10">
        <v>259.60000000000002</v>
      </c>
      <c r="T10">
        <v>418.9</v>
      </c>
      <c r="U10">
        <v>316</v>
      </c>
    </row>
    <row r="11" spans="1:43">
      <c r="A11" s="1">
        <v>40634</v>
      </c>
      <c r="B11">
        <v>14099211.063035499</v>
      </c>
      <c r="C11">
        <v>8379493.0577207198</v>
      </c>
      <c r="D11" s="19">
        <v>14234619.927926799</v>
      </c>
      <c r="E11" s="19">
        <v>15674163.4929063</v>
      </c>
      <c r="F11">
        <v>17796259.935960799</v>
      </c>
      <c r="G11">
        <v>8408432.1567926295</v>
      </c>
      <c r="H11">
        <v>9304018.2477543298</v>
      </c>
      <c r="I11" s="19">
        <v>3319227.6648431998</v>
      </c>
      <c r="J11" s="19">
        <v>4799094.9024620904</v>
      </c>
      <c r="K11">
        <v>96014520.449402407</v>
      </c>
      <c r="L11">
        <v>1327.75</v>
      </c>
      <c r="M11">
        <v>389.5</v>
      </c>
      <c r="N11">
        <v>296.3</v>
      </c>
      <c r="O11">
        <v>796.9</v>
      </c>
      <c r="P11">
        <v>163.4</v>
      </c>
      <c r="Q11">
        <v>329.5</v>
      </c>
      <c r="R11">
        <v>375.9</v>
      </c>
      <c r="S11">
        <v>259.2</v>
      </c>
      <c r="T11">
        <v>420.1</v>
      </c>
      <c r="U11">
        <v>316.60000000000002</v>
      </c>
    </row>
    <row r="12" spans="1:43">
      <c r="A12" s="1">
        <v>40637</v>
      </c>
      <c r="B12">
        <v>14026823.048242699</v>
      </c>
      <c r="C12">
        <v>8333952.3345809299</v>
      </c>
      <c r="D12" s="19">
        <v>14128167.3532022</v>
      </c>
      <c r="E12" s="19">
        <v>15544059.034031101</v>
      </c>
      <c r="F12">
        <v>17903887.7553498</v>
      </c>
      <c r="G12">
        <v>8437524.1170379706</v>
      </c>
      <c r="H12">
        <v>9431882.6860824004</v>
      </c>
      <c r="I12" s="19">
        <v>3336327.2921950002</v>
      </c>
      <c r="J12" s="19">
        <v>4787435.29385552</v>
      </c>
      <c r="K12">
        <v>95930058.914577603</v>
      </c>
      <c r="L12">
        <v>1329.25</v>
      </c>
      <c r="M12">
        <v>391.5</v>
      </c>
      <c r="N12">
        <v>296.60000000000002</v>
      </c>
      <c r="O12">
        <v>798.2</v>
      </c>
      <c r="P12">
        <v>163.9</v>
      </c>
      <c r="Q12">
        <v>332.7</v>
      </c>
      <c r="R12">
        <v>377.2</v>
      </c>
      <c r="S12">
        <v>258.89999999999998</v>
      </c>
      <c r="T12">
        <v>422.8</v>
      </c>
      <c r="U12">
        <v>317.60000000000002</v>
      </c>
    </row>
    <row r="13" spans="1:43">
      <c r="A13" s="1">
        <v>40638</v>
      </c>
      <c r="B13">
        <v>13961015.762067599</v>
      </c>
      <c r="C13">
        <v>8389080.5783817209</v>
      </c>
      <c r="D13" s="19">
        <v>14020350.0018785</v>
      </c>
      <c r="E13" s="19">
        <v>15545037.263045199</v>
      </c>
      <c r="F13">
        <v>17844692.4546859</v>
      </c>
      <c r="G13">
        <v>8368216.7999828998</v>
      </c>
      <c r="H13">
        <v>9479518.4572242405</v>
      </c>
      <c r="I13" s="19">
        <v>3429425.2633325602</v>
      </c>
      <c r="J13" s="19">
        <v>4751290.5071751699</v>
      </c>
      <c r="K13">
        <v>95788627.087773696</v>
      </c>
      <c r="L13">
        <v>1326.75</v>
      </c>
      <c r="M13">
        <v>391.9</v>
      </c>
      <c r="N13">
        <v>297.2</v>
      </c>
      <c r="O13">
        <v>799.9</v>
      </c>
      <c r="P13">
        <v>163.95</v>
      </c>
      <c r="Q13">
        <v>331.7</v>
      </c>
      <c r="R13">
        <v>376.1</v>
      </c>
      <c r="S13">
        <v>257.8</v>
      </c>
      <c r="T13">
        <v>426</v>
      </c>
      <c r="U13">
        <v>316.89999999999998</v>
      </c>
    </row>
    <row r="14" spans="1:43">
      <c r="A14" s="1">
        <v>40639</v>
      </c>
      <c r="B14">
        <v>13908369.9331274</v>
      </c>
      <c r="C14">
        <v>8571243.4709408693</v>
      </c>
      <c r="D14" s="19">
        <v>13789702.756641701</v>
      </c>
      <c r="E14" s="19">
        <v>15836549.5092467</v>
      </c>
      <c r="F14">
        <v>17946938.883105401</v>
      </c>
      <c r="G14">
        <v>8333135.3185105799</v>
      </c>
      <c r="H14">
        <v>9527154.2283660695</v>
      </c>
      <c r="I14" s="19">
        <v>3444624.9320897101</v>
      </c>
      <c r="J14" s="19">
        <v>4773443.7635276504</v>
      </c>
      <c r="K14">
        <v>96131162.795555994</v>
      </c>
      <c r="L14">
        <v>1329</v>
      </c>
      <c r="M14">
        <v>392.9</v>
      </c>
      <c r="N14">
        <v>297.89999999999998</v>
      </c>
      <c r="O14">
        <v>794.4</v>
      </c>
      <c r="P14">
        <v>165.3</v>
      </c>
      <c r="Q14">
        <v>332.1</v>
      </c>
      <c r="R14">
        <v>376.4</v>
      </c>
      <c r="S14">
        <v>259.3</v>
      </c>
      <c r="T14">
        <v>424</v>
      </c>
      <c r="U14">
        <v>317.5</v>
      </c>
    </row>
    <row r="15" spans="1:43">
      <c r="A15" s="1">
        <v>40640</v>
      </c>
      <c r="B15">
        <v>13832691.5540259</v>
      </c>
      <c r="C15">
        <v>8501733.9461485595</v>
      </c>
      <c r="D15" s="19">
        <v>13801985.746033</v>
      </c>
      <c r="E15" s="19">
        <v>15886439.188965701</v>
      </c>
      <c r="F15">
        <v>17936176.101166502</v>
      </c>
      <c r="G15">
        <v>8256127.18844938</v>
      </c>
      <c r="H15">
        <v>9578550.7182822507</v>
      </c>
      <c r="I15" s="19">
        <v>3442724.9734950699</v>
      </c>
      <c r="J15" s="19">
        <v>4740796.8594292598</v>
      </c>
      <c r="K15">
        <v>95977226.275995597</v>
      </c>
      <c r="L15">
        <v>1328.5</v>
      </c>
      <c r="M15">
        <v>391.5</v>
      </c>
      <c r="N15">
        <v>298.60000000000002</v>
      </c>
      <c r="O15">
        <v>793.7</v>
      </c>
      <c r="P15">
        <v>165.15</v>
      </c>
      <c r="Q15">
        <v>331.9</v>
      </c>
      <c r="R15">
        <v>375</v>
      </c>
      <c r="S15">
        <v>259.8</v>
      </c>
      <c r="T15">
        <v>421.8</v>
      </c>
      <c r="U15">
        <v>317.8</v>
      </c>
    </row>
    <row r="16" spans="1:43">
      <c r="A16" s="1">
        <v>40641</v>
      </c>
      <c r="B16">
        <v>13740561.353380701</v>
      </c>
      <c r="C16">
        <v>8683896.8387077097</v>
      </c>
      <c r="D16" s="19">
        <v>14155462.8851829</v>
      </c>
      <c r="E16" s="19">
        <v>15745574.2109355</v>
      </c>
      <c r="F16">
        <v>18119143.3941277</v>
      </c>
      <c r="G16">
        <v>8185108.5796151701</v>
      </c>
      <c r="H16">
        <v>9617411.4789505899</v>
      </c>
      <c r="I16" s="19">
        <v>3404725.8016021899</v>
      </c>
      <c r="J16" s="19">
        <v>4715145.7204948198</v>
      </c>
      <c r="K16">
        <v>96367030.262997106</v>
      </c>
      <c r="L16">
        <v>1323.75</v>
      </c>
      <c r="M16">
        <v>389.8</v>
      </c>
      <c r="N16">
        <v>298.39999999999998</v>
      </c>
      <c r="O16">
        <v>794.5</v>
      </c>
      <c r="P16">
        <v>163.9</v>
      </c>
      <c r="Q16">
        <v>332.2</v>
      </c>
      <c r="R16">
        <v>373.2</v>
      </c>
      <c r="S16">
        <v>259.60000000000002</v>
      </c>
      <c r="T16">
        <v>420.7</v>
      </c>
      <c r="U16">
        <v>317.2</v>
      </c>
    </row>
    <row r="17" spans="1:21">
      <c r="A17" s="1">
        <v>40644</v>
      </c>
      <c r="B17">
        <v>13783336.0893945</v>
      </c>
      <c r="C17">
        <v>8638356.1155679207</v>
      </c>
      <c r="D17" s="19">
        <v>13705086.6075016</v>
      </c>
      <c r="E17" s="19">
        <v>15795463.890654501</v>
      </c>
      <c r="F17">
        <v>18076092.2663721</v>
      </c>
      <c r="G17">
        <v>8158583.55703854</v>
      </c>
      <c r="H17">
        <v>9741515.1985043008</v>
      </c>
      <c r="I17" s="19">
        <v>3376226.4226825298</v>
      </c>
      <c r="J17" s="19">
        <v>4648685.9514373997</v>
      </c>
      <c r="K17">
        <v>95923346.099153399</v>
      </c>
      <c r="L17">
        <v>1319.5</v>
      </c>
      <c r="M17">
        <v>388.8</v>
      </c>
      <c r="N17">
        <v>299.8</v>
      </c>
      <c r="O17">
        <v>780.1</v>
      </c>
      <c r="P17">
        <v>163.75</v>
      </c>
      <c r="Q17">
        <v>333.5</v>
      </c>
      <c r="R17">
        <v>371.8</v>
      </c>
      <c r="S17">
        <v>259</v>
      </c>
      <c r="T17">
        <v>415.8</v>
      </c>
      <c r="U17">
        <v>314.8</v>
      </c>
    </row>
    <row r="18" spans="1:21">
      <c r="A18" s="1">
        <v>40645</v>
      </c>
      <c r="B18">
        <v>13697786.6173668</v>
      </c>
      <c r="C18">
        <v>8655134.2767246794</v>
      </c>
      <c r="D18" s="19">
        <v>13224685.2446415</v>
      </c>
      <c r="E18" s="19">
        <v>15692749.8441741</v>
      </c>
      <c r="F18">
        <v>18059948.0934637</v>
      </c>
      <c r="G18">
        <v>8260405.41789723</v>
      </c>
      <c r="H18">
        <v>9656272.2396189198</v>
      </c>
      <c r="I18" s="19">
        <v>3172930.8530556099</v>
      </c>
      <c r="J18" s="19">
        <v>4637026.3428308396</v>
      </c>
      <c r="K18">
        <v>95056938.929773405</v>
      </c>
      <c r="L18">
        <v>1308.25</v>
      </c>
      <c r="M18">
        <v>388.2</v>
      </c>
      <c r="N18">
        <v>299.89999999999998</v>
      </c>
      <c r="O18">
        <v>756</v>
      </c>
      <c r="P18">
        <v>162.75</v>
      </c>
      <c r="Q18">
        <v>333.3</v>
      </c>
      <c r="R18">
        <v>369.7</v>
      </c>
      <c r="S18">
        <v>256.2</v>
      </c>
      <c r="T18">
        <v>412.2</v>
      </c>
      <c r="U18">
        <v>314.7</v>
      </c>
    </row>
    <row r="19" spans="1:21">
      <c r="A19" s="1">
        <v>40646</v>
      </c>
      <c r="B19">
        <v>13720819.1675281</v>
      </c>
      <c r="C19">
        <v>8537687.1486273408</v>
      </c>
      <c r="D19" s="19">
        <v>13223320.4680425</v>
      </c>
      <c r="E19" s="19">
        <v>15668294.118821699</v>
      </c>
      <c r="F19">
        <v>18011515.5747387</v>
      </c>
      <c r="G19">
        <v>8291208.6699217102</v>
      </c>
      <c r="H19">
        <v>9715190.1670838203</v>
      </c>
      <c r="I19" s="19">
        <v>3144431.4741359502</v>
      </c>
      <c r="J19" s="19">
        <v>4652183.8340193704</v>
      </c>
      <c r="K19">
        <v>94964650.622919098</v>
      </c>
      <c r="L19">
        <v>1308.75</v>
      </c>
      <c r="M19">
        <v>389.6</v>
      </c>
      <c r="N19">
        <v>300.3</v>
      </c>
      <c r="O19">
        <v>756.7</v>
      </c>
      <c r="P19">
        <v>161.5</v>
      </c>
      <c r="Q19">
        <v>332.3</v>
      </c>
      <c r="R19">
        <v>368.5</v>
      </c>
      <c r="S19">
        <v>256.39999999999998</v>
      </c>
      <c r="T19">
        <v>409.3</v>
      </c>
      <c r="U19">
        <v>313.7</v>
      </c>
    </row>
    <row r="20" spans="1:21">
      <c r="A20" s="1">
        <v>40647</v>
      </c>
      <c r="B20">
        <v>13497074.394532399</v>
      </c>
      <c r="C20">
        <v>8535290.2684620898</v>
      </c>
      <c r="D20" s="19">
        <v>13313395.7235788</v>
      </c>
      <c r="E20" s="19">
        <v>15239829.8106464</v>
      </c>
      <c r="F20">
        <v>18221389.8225471</v>
      </c>
      <c r="G20">
        <v>8333135.3185105799</v>
      </c>
      <c r="H20">
        <v>9566014.9890343994</v>
      </c>
      <c r="I20" s="19">
        <v>3144431.4741359502</v>
      </c>
      <c r="J20" s="19">
        <v>4687162.6598390704</v>
      </c>
      <c r="K20">
        <v>94537724.461286798</v>
      </c>
      <c r="L20">
        <v>1310.25</v>
      </c>
      <c r="M20">
        <v>389.1</v>
      </c>
      <c r="N20">
        <v>302</v>
      </c>
      <c r="O20">
        <v>759.7</v>
      </c>
      <c r="P20">
        <v>160.44999999999999</v>
      </c>
      <c r="Q20">
        <v>333.7</v>
      </c>
      <c r="R20">
        <v>367.2</v>
      </c>
      <c r="S20">
        <v>256</v>
      </c>
      <c r="T20">
        <v>408.7</v>
      </c>
      <c r="U20">
        <v>315</v>
      </c>
    </row>
    <row r="21" spans="1:21">
      <c r="A21" s="1">
        <v>40648</v>
      </c>
      <c r="B21">
        <v>13661592.6099704</v>
      </c>
      <c r="C21">
        <v>8597609.1527586393</v>
      </c>
      <c r="D21" s="19">
        <v>13478533.692061899</v>
      </c>
      <c r="E21" s="19">
        <v>15175266.6957158</v>
      </c>
      <c r="F21">
        <v>18571180.235561199</v>
      </c>
      <c r="G21">
        <v>8408432.1567926295</v>
      </c>
      <c r="H21">
        <v>9586072.1558309607</v>
      </c>
      <c r="I21" s="19">
        <v>3138731.5983520201</v>
      </c>
      <c r="J21" s="19">
        <v>4739630.8985686097</v>
      </c>
      <c r="K21">
        <v>95357049.195612207</v>
      </c>
      <c r="L21">
        <v>1318.75</v>
      </c>
      <c r="M21">
        <v>392.6</v>
      </c>
      <c r="N21">
        <v>302.39999999999998</v>
      </c>
      <c r="O21">
        <v>768.3</v>
      </c>
      <c r="P21">
        <v>160.5</v>
      </c>
      <c r="Q21">
        <v>335.4</v>
      </c>
      <c r="R21">
        <v>367.3</v>
      </c>
      <c r="S21">
        <v>256.10000000000002</v>
      </c>
      <c r="T21">
        <v>412.1</v>
      </c>
      <c r="U21">
        <v>316.39999999999998</v>
      </c>
    </row>
    <row r="22" spans="1:21">
      <c r="A22" s="1">
        <v>40651</v>
      </c>
      <c r="B22">
        <v>13556300.952090099</v>
      </c>
      <c r="C22">
        <v>8525702.7478010803</v>
      </c>
      <c r="D22" s="19">
        <v>13246521.670226101</v>
      </c>
      <c r="E22" s="19">
        <v>15043205.7788125</v>
      </c>
      <c r="F22">
        <v>18259059.559333298</v>
      </c>
      <c r="G22">
        <v>8279229.6274677403</v>
      </c>
      <c r="H22">
        <v>9487039.8947729506</v>
      </c>
      <c r="I22" s="19">
        <v>3064633.2131608999</v>
      </c>
      <c r="J22" s="19">
        <v>4702320.1510276003</v>
      </c>
      <c r="K22">
        <v>94164013.5946922</v>
      </c>
      <c r="L22">
        <v>1301</v>
      </c>
      <c r="M22">
        <v>387.6</v>
      </c>
      <c r="N22">
        <v>302.3</v>
      </c>
      <c r="O22">
        <v>761.3</v>
      </c>
      <c r="P22">
        <v>158.4</v>
      </c>
      <c r="Q22">
        <v>333.8</v>
      </c>
      <c r="R22">
        <v>365.5</v>
      </c>
      <c r="S22">
        <v>254.2</v>
      </c>
      <c r="T22">
        <v>406.5</v>
      </c>
      <c r="U22">
        <v>315.2</v>
      </c>
    </row>
    <row r="23" spans="1:21">
      <c r="A23" s="1">
        <v>40652</v>
      </c>
      <c r="B23">
        <v>13605656.4167215</v>
      </c>
      <c r="C23">
        <v>8580830.9916018806</v>
      </c>
      <c r="D23" s="19">
        <v>13471709.8090667</v>
      </c>
      <c r="E23" s="19">
        <v>14855385.8081055</v>
      </c>
      <c r="F23">
        <v>18162194.521883201</v>
      </c>
      <c r="G23">
        <v>8327145.7972835898</v>
      </c>
      <c r="H23">
        <v>9517125.6449677907</v>
      </c>
      <c r="I23" s="19">
        <v>3123531.9295948599</v>
      </c>
      <c r="J23" s="19">
        <v>4697656.3075849703</v>
      </c>
      <c r="K23">
        <v>94341237.226809993</v>
      </c>
      <c r="L23">
        <v>1308.5</v>
      </c>
      <c r="M23">
        <v>388.5</v>
      </c>
      <c r="N23">
        <v>303.39999999999998</v>
      </c>
      <c r="O23">
        <v>765.6</v>
      </c>
      <c r="P23">
        <v>158.6</v>
      </c>
      <c r="Q23">
        <v>336.5</v>
      </c>
      <c r="R23">
        <v>366.5</v>
      </c>
      <c r="S23">
        <v>254.4</v>
      </c>
      <c r="T23">
        <v>411.3</v>
      </c>
      <c r="U23">
        <v>315.39999999999998</v>
      </c>
    </row>
    <row r="24" spans="1:21">
      <c r="A24" s="1">
        <v>40653</v>
      </c>
      <c r="B24">
        <v>13832691.5540259</v>
      </c>
      <c r="C24">
        <v>8719028.2058784291</v>
      </c>
      <c r="D24" s="19">
        <v>13765136.777859099</v>
      </c>
      <c r="E24" s="19">
        <v>14937557.0452898</v>
      </c>
      <c r="F24">
        <v>18318254.859997202</v>
      </c>
      <c r="G24">
        <v>8220190.0610874901</v>
      </c>
      <c r="H24">
        <v>9698893.7190616094</v>
      </c>
      <c r="I24" s="19">
        <v>3161531.1014877502</v>
      </c>
      <c r="J24" s="19">
        <v>4726805.3291013902</v>
      </c>
      <c r="K24">
        <v>95380088.653788701</v>
      </c>
      <c r="L24">
        <v>1328.25</v>
      </c>
      <c r="M24">
        <v>394.5</v>
      </c>
      <c r="N24">
        <v>305</v>
      </c>
      <c r="O24">
        <v>784.6</v>
      </c>
      <c r="P24">
        <v>159</v>
      </c>
      <c r="Q24">
        <v>337.8</v>
      </c>
      <c r="R24">
        <v>370.5</v>
      </c>
      <c r="S24">
        <v>259.39999999999998</v>
      </c>
      <c r="T24">
        <v>415.1</v>
      </c>
      <c r="U24">
        <v>317.39999999999998</v>
      </c>
    </row>
    <row r="25" spans="1:21">
      <c r="A25" s="1">
        <v>40654</v>
      </c>
      <c r="B25">
        <v>13908369.9331274</v>
      </c>
      <c r="C25">
        <v>8709407.20923746</v>
      </c>
      <c r="D25" s="19">
        <v>13720099.150090899</v>
      </c>
      <c r="E25" s="19">
        <v>15016793.595431799</v>
      </c>
      <c r="F25">
        <v>18318254.859997202</v>
      </c>
      <c r="G25">
        <v>8219334.4151979303</v>
      </c>
      <c r="H25">
        <v>9749036.6360530108</v>
      </c>
      <c r="I25" s="19">
        <v>3224229.735111</v>
      </c>
      <c r="J25" s="19">
        <v>4739630.8985686097</v>
      </c>
      <c r="K25">
        <v>95605156.432815298</v>
      </c>
      <c r="L25">
        <v>1331</v>
      </c>
      <c r="M25">
        <v>396.9</v>
      </c>
      <c r="N25">
        <v>305</v>
      </c>
      <c r="O25">
        <v>786</v>
      </c>
      <c r="P25">
        <v>159.69999999999999</v>
      </c>
      <c r="Q25">
        <v>339.9</v>
      </c>
      <c r="R25">
        <v>371.1</v>
      </c>
      <c r="S25">
        <v>260.8</v>
      </c>
      <c r="T25">
        <v>419.9</v>
      </c>
      <c r="U25">
        <v>319.5</v>
      </c>
    </row>
    <row r="26" spans="1:21">
      <c r="A26" s="1">
        <v>40658</v>
      </c>
      <c r="B26">
        <v>13796497.5466296</v>
      </c>
      <c r="C26">
        <v>8663707.4751928598</v>
      </c>
      <c r="D26" s="19">
        <v>13700992.2777045</v>
      </c>
      <c r="E26" s="19">
        <v>14887667.3655708</v>
      </c>
      <c r="F26">
        <v>18474315.198111199</v>
      </c>
      <c r="G26">
        <v>8299765.1288173897</v>
      </c>
      <c r="H26">
        <v>9747783.0631282292</v>
      </c>
      <c r="I26" s="19">
        <v>3209030.0663538501</v>
      </c>
      <c r="J26" s="19">
        <v>4753622.4288964896</v>
      </c>
      <c r="K26">
        <v>95533380.550404802</v>
      </c>
      <c r="L26">
        <v>1330.75</v>
      </c>
      <c r="M26">
        <v>396.4</v>
      </c>
      <c r="N26">
        <v>304.10000000000002</v>
      </c>
      <c r="O26">
        <v>785.8</v>
      </c>
      <c r="P26">
        <v>159.69999999999999</v>
      </c>
      <c r="Q26">
        <v>341</v>
      </c>
      <c r="R26">
        <v>372.6</v>
      </c>
      <c r="S26">
        <v>261.89999999999998</v>
      </c>
      <c r="T26">
        <v>419.7</v>
      </c>
      <c r="U26">
        <v>320.10000000000002</v>
      </c>
    </row>
    <row r="27" spans="1:21">
      <c r="A27" s="1">
        <v>40659</v>
      </c>
      <c r="B27">
        <v>13928112.11898</v>
      </c>
      <c r="C27">
        <v>8680544.2193145491</v>
      </c>
      <c r="D27" s="19">
        <v>14044915.9806611</v>
      </c>
      <c r="E27" s="19">
        <v>14993316.0990934</v>
      </c>
      <c r="F27">
        <v>18867156.738880798</v>
      </c>
      <c r="G27">
        <v>8554747.6039089002</v>
      </c>
      <c r="H27">
        <v>9874393.9285315108</v>
      </c>
      <c r="I27" s="19">
        <v>3235629.4866788602</v>
      </c>
      <c r="J27" s="19">
        <v>4800260.8633227497</v>
      </c>
      <c r="K27">
        <v>96979077.039371803</v>
      </c>
      <c r="L27">
        <v>1341</v>
      </c>
      <c r="M27">
        <v>396.9</v>
      </c>
      <c r="N27">
        <v>306.2</v>
      </c>
      <c r="O27">
        <v>790</v>
      </c>
      <c r="P27">
        <v>160.1</v>
      </c>
      <c r="Q27">
        <v>342.9</v>
      </c>
      <c r="R27">
        <v>378.8</v>
      </c>
      <c r="S27">
        <v>262.89999999999998</v>
      </c>
      <c r="T27">
        <v>421.1</v>
      </c>
      <c r="U27">
        <v>322.5</v>
      </c>
    </row>
    <row r="28" spans="1:21">
      <c r="A28" s="1">
        <v>40660</v>
      </c>
      <c r="B28">
        <v>14010371.2266989</v>
      </c>
      <c r="C28">
        <v>8747891.19580134</v>
      </c>
      <c r="D28" s="19">
        <v>14057198.970052401</v>
      </c>
      <c r="E28" s="19">
        <v>14953208.7095154</v>
      </c>
      <c r="F28">
        <v>19173896.024139199</v>
      </c>
      <c r="G28">
        <v>8710475.1558104195</v>
      </c>
      <c r="H28">
        <v>9889436.8036289308</v>
      </c>
      <c r="I28" s="19">
        <v>3264128.8655985198</v>
      </c>
      <c r="J28" s="19">
        <v>4837571.6108637499</v>
      </c>
      <c r="K28">
        <v>97644178.562108904</v>
      </c>
      <c r="L28">
        <v>1351</v>
      </c>
      <c r="M28">
        <v>399.4</v>
      </c>
      <c r="N28">
        <v>306.89999999999998</v>
      </c>
      <c r="O28">
        <v>790.6</v>
      </c>
      <c r="P28">
        <v>161.6</v>
      </c>
      <c r="Q28">
        <v>348.3</v>
      </c>
      <c r="R28">
        <v>380.8</v>
      </c>
      <c r="S28">
        <v>265.10000000000002</v>
      </c>
      <c r="T28">
        <v>421.8</v>
      </c>
      <c r="U28">
        <v>324.7</v>
      </c>
    </row>
    <row r="29" spans="1:21">
      <c r="A29" s="1">
        <v>40661</v>
      </c>
      <c r="B29">
        <v>14155147.256284401</v>
      </c>
      <c r="C29">
        <v>8719028.2058784291</v>
      </c>
      <c r="D29" s="19">
        <v>14347896.385646701</v>
      </c>
      <c r="E29" s="19">
        <v>14732128.952329</v>
      </c>
      <c r="F29">
        <v>19249235.497711498</v>
      </c>
      <c r="G29">
        <v>8804596.2036629897</v>
      </c>
      <c r="H29">
        <v>9735247.3338803798</v>
      </c>
      <c r="I29" s="19">
        <v>3247029.2382467301</v>
      </c>
      <c r="J29" s="19">
        <v>4918022.9102490498</v>
      </c>
      <c r="K29">
        <v>97908331.983889207</v>
      </c>
      <c r="L29">
        <v>1355</v>
      </c>
      <c r="M29">
        <v>403.2</v>
      </c>
      <c r="N29">
        <v>308.8</v>
      </c>
      <c r="O29">
        <v>790</v>
      </c>
      <c r="P29">
        <v>162.5</v>
      </c>
      <c r="Q29">
        <v>348.5</v>
      </c>
      <c r="R29">
        <v>381.9</v>
      </c>
      <c r="S29">
        <v>265.39999999999998</v>
      </c>
      <c r="T29">
        <v>423.5</v>
      </c>
      <c r="U29">
        <v>327.3</v>
      </c>
    </row>
    <row r="30" spans="1:21">
      <c r="A30" s="1">
        <v>40662</v>
      </c>
      <c r="B30">
        <v>14181470.1707545</v>
      </c>
      <c r="C30">
        <v>8711812.4583976995</v>
      </c>
      <c r="D30" s="19">
        <v>15598031.750361999</v>
      </c>
      <c r="E30" s="19">
        <v>14772236.341907101</v>
      </c>
      <c r="F30">
        <v>19346100.535161499</v>
      </c>
      <c r="G30">
        <v>8853368.0193684101</v>
      </c>
      <c r="H30">
        <v>9792911.6884204894</v>
      </c>
      <c r="I30" s="19">
        <v>3229929.6108949301</v>
      </c>
      <c r="J30" s="19">
        <v>4916856.9493883904</v>
      </c>
      <c r="K30">
        <v>99402717.524654999</v>
      </c>
      <c r="L30">
        <v>1359.75</v>
      </c>
      <c r="M30">
        <v>404.1</v>
      </c>
      <c r="N30">
        <v>311.2</v>
      </c>
      <c r="O30">
        <v>803</v>
      </c>
      <c r="P30">
        <v>162.69999999999999</v>
      </c>
      <c r="Q30">
        <v>351</v>
      </c>
      <c r="R30">
        <v>384.1</v>
      </c>
      <c r="S30">
        <v>266.5</v>
      </c>
      <c r="T30">
        <v>427.1</v>
      </c>
      <c r="U30">
        <v>328.9</v>
      </c>
    </row>
    <row r="31" spans="1:21" s="10" customFormat="1">
      <c r="A31" s="11">
        <v>40665</v>
      </c>
      <c r="B31" s="10">
        <v>14237406.364003399</v>
      </c>
      <c r="C31" s="10">
        <v>8694975.7142760102</v>
      </c>
      <c r="D31" s="19">
        <v>15795924.357222</v>
      </c>
      <c r="E31" s="19">
        <v>14800604.983316001</v>
      </c>
      <c r="F31" s="10">
        <v>19539830.610061601</v>
      </c>
      <c r="G31" s="10">
        <v>8866202.7077119406</v>
      </c>
      <c r="H31" s="10">
        <v>9920776.12674856</v>
      </c>
      <c r="I31" s="19">
        <v>3271728.6999770999</v>
      </c>
      <c r="J31" s="19">
        <v>4872550.4366834499</v>
      </c>
      <c r="K31" s="16">
        <v>100000000</v>
      </c>
      <c r="L31" s="10">
        <v>1357.75</v>
      </c>
      <c r="M31" s="10">
        <v>405.3</v>
      </c>
      <c r="N31" s="10">
        <v>311.2</v>
      </c>
      <c r="O31" s="10">
        <v>789</v>
      </c>
      <c r="P31" s="10">
        <v>162.19999999999999</v>
      </c>
      <c r="Q31" s="10">
        <v>354.5</v>
      </c>
      <c r="R31" s="10">
        <v>383.5</v>
      </c>
      <c r="S31" s="10">
        <v>265.89999999999998</v>
      </c>
      <c r="T31" s="10">
        <v>425.1</v>
      </c>
      <c r="U31" s="10">
        <v>329</v>
      </c>
    </row>
    <row r="32" spans="1:21">
      <c r="A32" s="1">
        <v>40666</v>
      </c>
      <c r="B32">
        <v>14171599.077828201</v>
      </c>
      <c r="C32">
        <v>8781564.6840447299</v>
      </c>
      <c r="D32" s="19">
        <v>15236365.951618001</v>
      </c>
      <c r="E32" s="19">
        <v>14856364.037119601</v>
      </c>
      <c r="F32">
        <v>19593644.519756101</v>
      </c>
      <c r="G32">
        <v>8885026.9172824491</v>
      </c>
      <c r="H32">
        <v>10028583.398280101</v>
      </c>
      <c r="I32" s="19">
        <v>3357226.83673609</v>
      </c>
      <c r="J32" s="19">
        <v>4927350.5971342996</v>
      </c>
      <c r="K32">
        <v>99837726.019799501</v>
      </c>
      <c r="L32">
        <v>1352</v>
      </c>
      <c r="M32">
        <v>403.3</v>
      </c>
      <c r="N32">
        <v>312</v>
      </c>
      <c r="O32">
        <v>770.2</v>
      </c>
      <c r="P32">
        <v>162.65</v>
      </c>
      <c r="Q32">
        <v>353.4</v>
      </c>
      <c r="R32">
        <v>381.1</v>
      </c>
      <c r="S32">
        <v>265.8</v>
      </c>
      <c r="T32">
        <v>419.4</v>
      </c>
      <c r="U32">
        <v>330.7</v>
      </c>
    </row>
    <row r="33" spans="1:21">
      <c r="A33" s="1">
        <v>40667</v>
      </c>
      <c r="B33">
        <v>14023532.683933999</v>
      </c>
      <c r="C33">
        <v>8687759.9667952806</v>
      </c>
      <c r="D33" s="19">
        <v>14861052.386883499</v>
      </c>
      <c r="E33" s="19">
        <v>14822126.0216261</v>
      </c>
      <c r="F33">
        <v>19674365.384297799</v>
      </c>
      <c r="G33">
        <v>8604375.0655038897</v>
      </c>
      <c r="H33">
        <v>9999751.2210100107</v>
      </c>
      <c r="I33" s="19">
        <v>3319227.6648431998</v>
      </c>
      <c r="J33" s="19">
        <v>4866720.6323801698</v>
      </c>
      <c r="K33">
        <v>98858911.027273998</v>
      </c>
      <c r="L33">
        <v>1343</v>
      </c>
      <c r="M33">
        <v>400.2</v>
      </c>
      <c r="N33">
        <v>312.10000000000002</v>
      </c>
      <c r="O33">
        <v>759.7</v>
      </c>
      <c r="P33">
        <v>161.30000000000001</v>
      </c>
      <c r="Q33">
        <v>352.8</v>
      </c>
      <c r="R33">
        <v>375.7</v>
      </c>
      <c r="S33">
        <v>264.3</v>
      </c>
      <c r="T33">
        <v>413.6</v>
      </c>
      <c r="U33">
        <v>330.7</v>
      </c>
    </row>
    <row r="34" spans="1:21">
      <c r="A34" s="1">
        <v>40668</v>
      </c>
      <c r="B34">
        <v>14046565.2340953</v>
      </c>
      <c r="C34">
        <v>8848911.6605315208</v>
      </c>
      <c r="D34" s="19">
        <v>14461172.8433665</v>
      </c>
      <c r="E34" s="19">
        <v>14713542.601061201</v>
      </c>
      <c r="F34">
        <v>19507542.264245</v>
      </c>
      <c r="G34">
        <v>8702774.3428042997</v>
      </c>
      <c r="H34">
        <v>9865618.9180580191</v>
      </c>
      <c r="I34" s="19">
        <v>3231829.5694895801</v>
      </c>
      <c r="J34" s="19">
        <v>4793265.0981588103</v>
      </c>
      <c r="K34">
        <v>98171222.531810105</v>
      </c>
      <c r="L34">
        <v>1335</v>
      </c>
      <c r="M34">
        <v>400.6</v>
      </c>
      <c r="N34">
        <v>311.60000000000002</v>
      </c>
      <c r="O34">
        <v>742.5</v>
      </c>
      <c r="P34">
        <v>159.25</v>
      </c>
      <c r="Q34">
        <v>350.8</v>
      </c>
      <c r="R34">
        <v>374.7</v>
      </c>
      <c r="S34">
        <v>263.39999999999998</v>
      </c>
      <c r="T34">
        <v>407.8</v>
      </c>
      <c r="U34">
        <v>328.2</v>
      </c>
    </row>
    <row r="35" spans="1:21">
      <c r="A35" s="1">
        <v>40669</v>
      </c>
      <c r="B35">
        <v>14168308.7135194</v>
      </c>
      <c r="C35">
        <v>8904232.3912170902</v>
      </c>
      <c r="D35" s="19">
        <v>14523952.5669221</v>
      </c>
      <c r="E35" s="19">
        <v>14683217.5016241</v>
      </c>
      <c r="F35">
        <v>19582881.737817202</v>
      </c>
      <c r="G35">
        <v>8756680.0338471308</v>
      </c>
      <c r="H35">
        <v>9954622.5957177505</v>
      </c>
      <c r="I35" s="19">
        <v>3258428.9898145902</v>
      </c>
      <c r="J35" s="19">
        <v>4811920.4719293099</v>
      </c>
      <c r="K35">
        <v>98644245.002408698</v>
      </c>
      <c r="L35">
        <v>1334.5</v>
      </c>
      <c r="M35">
        <v>401</v>
      </c>
      <c r="N35">
        <v>311.5</v>
      </c>
      <c r="O35">
        <v>746.1</v>
      </c>
      <c r="P35">
        <v>159.85</v>
      </c>
      <c r="Q35">
        <v>354.3</v>
      </c>
      <c r="R35">
        <v>378.9</v>
      </c>
      <c r="S35">
        <v>265.39999999999998</v>
      </c>
      <c r="T35">
        <v>411.1</v>
      </c>
      <c r="U35">
        <v>329.6</v>
      </c>
    </row>
    <row r="36" spans="1:21">
      <c r="A36" s="1">
        <v>40672</v>
      </c>
      <c r="B36">
        <v>14181470.1707545</v>
      </c>
      <c r="C36">
        <v>9014873.8525882307</v>
      </c>
      <c r="D36" s="19">
        <v>14668618.8864197</v>
      </c>
      <c r="E36" s="19">
        <v>14587351.058242399</v>
      </c>
      <c r="F36">
        <v>19631314.256542198</v>
      </c>
      <c r="G36">
        <v>8767803.4304115307</v>
      </c>
      <c r="H36">
        <v>10011033.377333101</v>
      </c>
      <c r="I36" s="19">
        <v>3330627.4164110702</v>
      </c>
      <c r="J36" s="19">
        <v>4802592.7850440601</v>
      </c>
      <c r="K36">
        <v>98995685.233746797</v>
      </c>
      <c r="L36">
        <v>1342.75</v>
      </c>
      <c r="M36">
        <v>401.5</v>
      </c>
      <c r="N36">
        <v>311.2</v>
      </c>
      <c r="O36">
        <v>758.1</v>
      </c>
      <c r="P36">
        <v>159.65</v>
      </c>
      <c r="Q36">
        <v>355.8</v>
      </c>
      <c r="R36">
        <v>379.4</v>
      </c>
      <c r="S36">
        <v>264.8</v>
      </c>
      <c r="T36">
        <v>415.9</v>
      </c>
      <c r="U36">
        <v>331.1</v>
      </c>
    </row>
    <row r="37" spans="1:21">
      <c r="A37" s="1">
        <v>40673</v>
      </c>
      <c r="B37">
        <v>14447989.679764001</v>
      </c>
      <c r="C37">
        <v>9017279.1017484795</v>
      </c>
      <c r="D37" s="19">
        <v>14600380.056468001</v>
      </c>
      <c r="E37" s="19">
        <v>14712564.3720471</v>
      </c>
      <c r="F37">
        <v>19787374.594656199</v>
      </c>
      <c r="G37">
        <v>8940643.9001044296</v>
      </c>
      <c r="H37">
        <v>10072458.450647499</v>
      </c>
      <c r="I37" s="19">
        <v>3328727.4578164201</v>
      </c>
      <c r="J37" s="19">
        <v>4905197.3407818303</v>
      </c>
      <c r="K37">
        <v>99812614.954034001</v>
      </c>
      <c r="L37">
        <v>1353.75</v>
      </c>
      <c r="M37">
        <v>404.7</v>
      </c>
      <c r="N37">
        <v>312</v>
      </c>
      <c r="O37">
        <v>762.7</v>
      </c>
      <c r="P37">
        <v>161.15</v>
      </c>
      <c r="Q37">
        <v>355.8</v>
      </c>
      <c r="R37">
        <v>381</v>
      </c>
      <c r="S37">
        <v>266.60000000000002</v>
      </c>
      <c r="T37">
        <v>418.5</v>
      </c>
      <c r="U37">
        <v>334.3</v>
      </c>
    </row>
    <row r="38" spans="1:21">
      <c r="A38" s="1">
        <v>40674</v>
      </c>
      <c r="B38">
        <v>13661592.6099704</v>
      </c>
      <c r="C38">
        <v>9019684.3509087209</v>
      </c>
      <c r="D38" s="19">
        <v>14143179.8957916</v>
      </c>
      <c r="E38" s="19">
        <v>14466050.6604941</v>
      </c>
      <c r="F38">
        <v>19712035.1210839</v>
      </c>
      <c r="G38">
        <v>8766947.7845219597</v>
      </c>
      <c r="H38">
        <v>9945847.5852442607</v>
      </c>
      <c r="I38" s="19">
        <v>3239429.40386815</v>
      </c>
      <c r="J38" s="19">
        <v>4907529.2625031397</v>
      </c>
      <c r="K38">
        <v>97862296.674386293</v>
      </c>
      <c r="L38">
        <v>1338.75</v>
      </c>
      <c r="M38">
        <v>403.9</v>
      </c>
      <c r="N38">
        <v>312.39999999999998</v>
      </c>
      <c r="O38">
        <v>742.3</v>
      </c>
      <c r="P38">
        <v>158.94999999999999</v>
      </c>
      <c r="Q38">
        <v>356.9</v>
      </c>
      <c r="R38">
        <v>379.3</v>
      </c>
      <c r="S38">
        <v>266.5</v>
      </c>
      <c r="T38">
        <v>410.4</v>
      </c>
      <c r="U38">
        <v>333.5</v>
      </c>
    </row>
    <row r="39" spans="1:21">
      <c r="A39" s="1">
        <v>40675</v>
      </c>
      <c r="B39">
        <v>13681334.795823</v>
      </c>
      <c r="C39">
        <v>9185646.5429654401</v>
      </c>
      <c r="D39" s="19">
        <v>14069481.9594437</v>
      </c>
      <c r="E39" s="19">
        <v>13964219.176261401</v>
      </c>
      <c r="F39">
        <v>20018774.406342398</v>
      </c>
      <c r="G39">
        <v>8764380.8468532506</v>
      </c>
      <c r="H39">
        <v>10019808.3878066</v>
      </c>
      <c r="I39" s="19">
        <v>3258428.9898145902</v>
      </c>
      <c r="J39" s="19">
        <v>4897035.6147572296</v>
      </c>
      <c r="K39">
        <v>97859110.720067605</v>
      </c>
      <c r="L39">
        <v>1347.5</v>
      </c>
      <c r="M39">
        <v>405.2</v>
      </c>
      <c r="N39">
        <v>315.7</v>
      </c>
      <c r="O39">
        <v>741.2</v>
      </c>
      <c r="P39">
        <v>158.94999999999999</v>
      </c>
      <c r="Q39">
        <v>357.3</v>
      </c>
      <c r="R39">
        <v>379.1</v>
      </c>
      <c r="S39">
        <v>266.8</v>
      </c>
      <c r="T39">
        <v>409.8</v>
      </c>
      <c r="U39">
        <v>335.9</v>
      </c>
    </row>
    <row r="40" spans="1:21">
      <c r="A40" s="1">
        <v>40676</v>
      </c>
      <c r="B40">
        <v>13661592.6099704</v>
      </c>
      <c r="C40">
        <v>9171215.0480039902</v>
      </c>
      <c r="D40" s="19">
        <v>13969853.267714201</v>
      </c>
      <c r="E40" s="19">
        <v>13838027.6334427</v>
      </c>
      <c r="F40">
        <v>19954197.714708999</v>
      </c>
      <c r="G40">
        <v>8595818.6066082008</v>
      </c>
      <c r="H40">
        <v>10017301.241957</v>
      </c>
      <c r="I40" s="19">
        <v>3254612.4549116502</v>
      </c>
      <c r="J40" s="19">
        <v>4927554.6402849201</v>
      </c>
      <c r="K40">
        <v>97390173.217602104</v>
      </c>
      <c r="L40">
        <v>1334</v>
      </c>
      <c r="M40">
        <v>404</v>
      </c>
      <c r="N40">
        <v>317.10000000000002</v>
      </c>
      <c r="O40">
        <v>737.3</v>
      </c>
      <c r="P40">
        <v>156.65</v>
      </c>
      <c r="Q40">
        <v>358</v>
      </c>
      <c r="R40">
        <v>375.1</v>
      </c>
      <c r="S40">
        <v>264.5</v>
      </c>
      <c r="T40">
        <v>406.3</v>
      </c>
      <c r="U40">
        <v>335.9</v>
      </c>
    </row>
    <row r="41" spans="1:21">
      <c r="A41" s="1">
        <v>40679</v>
      </c>
      <c r="B41">
        <v>13467461.1157536</v>
      </c>
      <c r="C41">
        <v>9224130.5295293201</v>
      </c>
      <c r="D41" s="19">
        <v>13784243.650245599</v>
      </c>
      <c r="E41" s="19">
        <v>13753899.9382302</v>
      </c>
      <c r="F41">
        <v>20072588.316036899</v>
      </c>
      <c r="G41">
        <v>8642023.4846449103</v>
      </c>
      <c r="H41">
        <v>10021061.9607314</v>
      </c>
      <c r="I41" s="19">
        <v>3220353.3764388999</v>
      </c>
      <c r="J41" s="19">
        <v>4941721.0647418899</v>
      </c>
      <c r="K41">
        <v>97127483.436352596</v>
      </c>
      <c r="L41">
        <v>1325.5</v>
      </c>
      <c r="M41">
        <v>399.3</v>
      </c>
      <c r="N41">
        <v>316.8</v>
      </c>
      <c r="O41">
        <v>731</v>
      </c>
      <c r="P41">
        <v>156.35</v>
      </c>
      <c r="Q41">
        <v>358.5</v>
      </c>
      <c r="R41">
        <v>373.5</v>
      </c>
      <c r="S41">
        <v>260.7</v>
      </c>
      <c r="T41">
        <v>403.7</v>
      </c>
      <c r="U41">
        <v>336.2</v>
      </c>
    </row>
    <row r="42" spans="1:21">
      <c r="A42" s="1">
        <v>40680</v>
      </c>
      <c r="B42">
        <v>13493784.030223699</v>
      </c>
      <c r="C42">
        <v>9289072.2568558604</v>
      </c>
      <c r="D42" s="19">
        <v>13838834.7142069</v>
      </c>
      <c r="E42" s="19">
        <v>13774442.7475262</v>
      </c>
      <c r="F42">
        <v>20056444.143128499</v>
      </c>
      <c r="G42">
        <v>8538490.3320070896</v>
      </c>
      <c r="H42">
        <v>10103797.773767199</v>
      </c>
      <c r="I42" s="19">
        <v>3130899.1159822601</v>
      </c>
      <c r="J42" s="19">
        <v>4955887.48919887</v>
      </c>
      <c r="K42">
        <v>97181652.602896601</v>
      </c>
      <c r="L42">
        <v>1325.5</v>
      </c>
      <c r="M42">
        <v>399.2</v>
      </c>
      <c r="N42">
        <v>317.89999999999998</v>
      </c>
      <c r="O42">
        <v>728.5</v>
      </c>
      <c r="P42">
        <v>157.25</v>
      </c>
      <c r="Q42">
        <v>359.6</v>
      </c>
      <c r="R42">
        <v>369</v>
      </c>
      <c r="S42">
        <v>260.7</v>
      </c>
      <c r="T42">
        <v>399</v>
      </c>
      <c r="U42">
        <v>338.8</v>
      </c>
    </row>
    <row r="43" spans="1:21">
      <c r="A43" s="1">
        <v>40681</v>
      </c>
      <c r="B43">
        <v>13628688.966882801</v>
      </c>
      <c r="C43">
        <v>9272235.5127341598</v>
      </c>
      <c r="D43" s="19">
        <v>13948016.8421297</v>
      </c>
      <c r="E43" s="19">
        <v>13777377.4345685</v>
      </c>
      <c r="F43">
        <v>20223267.2631814</v>
      </c>
      <c r="G43">
        <v>8730155.0112705007</v>
      </c>
      <c r="H43">
        <v>10029836.971204899</v>
      </c>
      <c r="I43" s="19">
        <v>3176577.88727926</v>
      </c>
      <c r="J43" s="19">
        <v>4915749.2865707697</v>
      </c>
      <c r="K43">
        <v>97701905.175822005</v>
      </c>
      <c r="L43">
        <v>1338.5</v>
      </c>
      <c r="M43">
        <v>402</v>
      </c>
      <c r="N43">
        <v>318.60000000000002</v>
      </c>
      <c r="O43">
        <v>743.6</v>
      </c>
      <c r="P43">
        <v>158.1</v>
      </c>
      <c r="Q43">
        <v>360.8</v>
      </c>
      <c r="R43">
        <v>370.6</v>
      </c>
      <c r="S43">
        <v>260.7</v>
      </c>
      <c r="T43">
        <v>405.3</v>
      </c>
      <c r="U43">
        <v>337.4</v>
      </c>
    </row>
    <row r="44" spans="1:21">
      <c r="A44" s="1">
        <v>40682</v>
      </c>
      <c r="B44">
        <v>13615527.5096478</v>
      </c>
      <c r="C44">
        <v>9243372.5228112601</v>
      </c>
      <c r="D44" s="19">
        <v>13699627.5011054</v>
      </c>
      <c r="E44" s="19">
        <v>13630643.0824537</v>
      </c>
      <c r="F44">
        <v>20115639.4437925</v>
      </c>
      <c r="G44">
        <v>8795184.0988777298</v>
      </c>
      <c r="H44">
        <v>10002171.4111074</v>
      </c>
      <c r="I44" s="19">
        <v>3172771.3230045098</v>
      </c>
      <c r="J44" s="19">
        <v>4927554.6402849201</v>
      </c>
      <c r="K44">
        <v>97202491.533085197</v>
      </c>
      <c r="L44">
        <v>1341.75</v>
      </c>
      <c r="M44">
        <v>402.6</v>
      </c>
      <c r="N44">
        <v>319.5</v>
      </c>
      <c r="O44">
        <v>743.4</v>
      </c>
      <c r="P44">
        <v>158.35</v>
      </c>
      <c r="Q44">
        <v>361.5</v>
      </c>
      <c r="R44">
        <v>374.2</v>
      </c>
      <c r="S44">
        <v>262</v>
      </c>
      <c r="T44">
        <v>406.6</v>
      </c>
      <c r="U44">
        <v>337.8</v>
      </c>
    </row>
    <row r="45" spans="1:21">
      <c r="A45" s="1">
        <v>40683</v>
      </c>
      <c r="B45">
        <v>13655011.8813529</v>
      </c>
      <c r="C45">
        <v>9236156.7753305305</v>
      </c>
      <c r="D45" s="19">
        <v>13702357.054303501</v>
      </c>
      <c r="E45" s="19">
        <v>13205113.4613207</v>
      </c>
      <c r="F45">
        <v>19943434.9327702</v>
      </c>
      <c r="G45">
        <v>8726732.42771223</v>
      </c>
      <c r="H45">
        <v>9825086.25679221</v>
      </c>
      <c r="I45" s="19">
        <v>3094736.7553721298</v>
      </c>
      <c r="J45" s="19">
        <v>4988942.4795984803</v>
      </c>
      <c r="K45">
        <v>96377572.024552807</v>
      </c>
      <c r="L45">
        <v>1327.75</v>
      </c>
      <c r="M45">
        <v>401.4</v>
      </c>
      <c r="N45">
        <v>318.8</v>
      </c>
      <c r="O45">
        <v>743.2</v>
      </c>
      <c r="P45">
        <v>156.05000000000001</v>
      </c>
      <c r="Q45">
        <v>361.1</v>
      </c>
      <c r="R45">
        <v>372.1</v>
      </c>
      <c r="S45">
        <v>261.39999999999998</v>
      </c>
      <c r="T45">
        <v>402</v>
      </c>
      <c r="U45">
        <v>338.1</v>
      </c>
    </row>
    <row r="46" spans="1:21">
      <c r="A46" s="1">
        <v>40686</v>
      </c>
      <c r="B46">
        <v>13543139.4948551</v>
      </c>
      <c r="C46">
        <v>9132731.0614401102</v>
      </c>
      <c r="D46" s="19">
        <v>13504464.4474435</v>
      </c>
      <c r="E46" s="19">
        <v>13288262.9275191</v>
      </c>
      <c r="F46">
        <v>19857332.677258998</v>
      </c>
      <c r="G46">
        <v>8692506.5921294708</v>
      </c>
      <c r="H46">
        <v>9660560.3332795203</v>
      </c>
      <c r="I46" s="19">
        <v>3041444.8555256198</v>
      </c>
      <c r="J46" s="19">
        <v>4962970.7014273601</v>
      </c>
      <c r="K46">
        <v>95683413.0908788</v>
      </c>
      <c r="L46">
        <v>1315.25</v>
      </c>
      <c r="M46">
        <v>398.4</v>
      </c>
      <c r="N46">
        <v>316.7</v>
      </c>
      <c r="O46">
        <v>732.4</v>
      </c>
      <c r="P46">
        <v>153.94999999999999</v>
      </c>
      <c r="Q46">
        <v>354.8</v>
      </c>
      <c r="R46">
        <v>366.2</v>
      </c>
      <c r="S46">
        <v>257.60000000000002</v>
      </c>
      <c r="T46">
        <v>399.1</v>
      </c>
      <c r="U46">
        <v>336.1</v>
      </c>
    </row>
    <row r="47" spans="1:21">
      <c r="A47" s="1">
        <v>40687</v>
      </c>
      <c r="B47">
        <v>13520106.944693699</v>
      </c>
      <c r="C47">
        <v>9180836.0446449593</v>
      </c>
      <c r="D47" s="19">
        <v>13988960.140100701</v>
      </c>
      <c r="E47" s="19">
        <v>13337174.378224</v>
      </c>
      <c r="F47">
        <v>19841188.504350699</v>
      </c>
      <c r="G47">
        <v>8691650.9462399092</v>
      </c>
      <c r="H47">
        <v>9745963.1027364898</v>
      </c>
      <c r="I47" s="19">
        <v>3066187.5233115</v>
      </c>
      <c r="J47" s="19">
        <v>4972414.9843986696</v>
      </c>
      <c r="K47">
        <v>96344482.568700701</v>
      </c>
      <c r="L47">
        <v>1313.5</v>
      </c>
      <c r="M47">
        <v>397.4</v>
      </c>
      <c r="N47">
        <v>317</v>
      </c>
      <c r="O47">
        <v>741.5</v>
      </c>
      <c r="P47">
        <v>153.65</v>
      </c>
      <c r="Q47">
        <v>354.2</v>
      </c>
      <c r="R47">
        <v>365.5</v>
      </c>
      <c r="S47">
        <v>257</v>
      </c>
      <c r="T47">
        <v>401.7</v>
      </c>
      <c r="U47">
        <v>335.6</v>
      </c>
    </row>
    <row r="48" spans="1:21">
      <c r="A48" s="1">
        <v>40688</v>
      </c>
      <c r="B48">
        <v>13533268.401928799</v>
      </c>
      <c r="C48">
        <v>9180836.0446449593</v>
      </c>
      <c r="D48" s="19">
        <v>14223701.7151346</v>
      </c>
      <c r="E48" s="19">
        <v>13327392.0880831</v>
      </c>
      <c r="F48">
        <v>19744323.466900598</v>
      </c>
      <c r="G48">
        <v>8777215.5351967793</v>
      </c>
      <c r="H48">
        <v>9890394.2569651902</v>
      </c>
      <c r="I48" s="19">
        <v>3108059.7303337599</v>
      </c>
      <c r="J48" s="19">
        <v>4931096.2463991595</v>
      </c>
      <c r="K48">
        <v>96716287.485586897</v>
      </c>
      <c r="L48">
        <v>1316.5</v>
      </c>
      <c r="M48">
        <v>394.7</v>
      </c>
      <c r="N48">
        <v>314.39999999999998</v>
      </c>
      <c r="O48">
        <v>758.2</v>
      </c>
      <c r="P48">
        <v>153.80000000000001</v>
      </c>
      <c r="Q48">
        <v>354.8</v>
      </c>
      <c r="R48">
        <v>365.9</v>
      </c>
      <c r="S48">
        <v>257.2</v>
      </c>
      <c r="T48">
        <v>406.6</v>
      </c>
      <c r="U48">
        <v>332.8</v>
      </c>
    </row>
    <row r="49" spans="1:21">
      <c r="A49" s="1">
        <v>40689</v>
      </c>
      <c r="B49">
        <v>13487203.301606201</v>
      </c>
      <c r="C49">
        <v>9176025.5463244691</v>
      </c>
      <c r="D49" s="19">
        <v>14328789.513260201</v>
      </c>
      <c r="E49" s="19">
        <v>13329348.546111301</v>
      </c>
      <c r="F49">
        <v>19577500.346847799</v>
      </c>
      <c r="G49">
        <v>8833688.1639083307</v>
      </c>
      <c r="H49">
        <v>9958214.1032986604</v>
      </c>
      <c r="I49" s="19">
        <v>3115672.8588832598</v>
      </c>
      <c r="J49" s="19">
        <v>4921651.9634278398</v>
      </c>
      <c r="K49">
        <v>96728094.343667895</v>
      </c>
      <c r="L49">
        <v>1326.5</v>
      </c>
      <c r="M49">
        <v>397.7</v>
      </c>
      <c r="N49">
        <v>315.2</v>
      </c>
      <c r="O49">
        <v>760.1</v>
      </c>
      <c r="P49">
        <v>154.9</v>
      </c>
      <c r="Q49">
        <v>355</v>
      </c>
      <c r="R49">
        <v>367.7</v>
      </c>
      <c r="S49">
        <v>258.60000000000002</v>
      </c>
      <c r="T49">
        <v>406.8</v>
      </c>
      <c r="U49">
        <v>333.1</v>
      </c>
    </row>
    <row r="50" spans="1:21">
      <c r="A50" s="1">
        <v>40690</v>
      </c>
      <c r="B50">
        <v>13661592.6099704</v>
      </c>
      <c r="C50">
        <v>9332366.7417402193</v>
      </c>
      <c r="D50" s="19">
        <v>14544424.2159076</v>
      </c>
      <c r="E50" s="19">
        <v>13564123.509494999</v>
      </c>
      <c r="F50">
        <v>19486016.700367201</v>
      </c>
      <c r="G50">
        <v>8899259.2406956106</v>
      </c>
      <c r="H50">
        <v>10022266.180391399</v>
      </c>
      <c r="I50" s="19">
        <v>3136608.96239438</v>
      </c>
      <c r="J50" s="19">
        <v>4922832.4987992598</v>
      </c>
      <c r="K50">
        <v>97569490.659760997</v>
      </c>
      <c r="L50">
        <v>1330</v>
      </c>
      <c r="M50">
        <v>400</v>
      </c>
      <c r="N50">
        <v>316.39999999999998</v>
      </c>
      <c r="O50">
        <v>760.7</v>
      </c>
      <c r="P50">
        <v>155.69999999999999</v>
      </c>
      <c r="Q50">
        <v>355</v>
      </c>
      <c r="R50">
        <v>370</v>
      </c>
      <c r="S50">
        <v>259.7</v>
      </c>
      <c r="T50">
        <v>411.1</v>
      </c>
      <c r="U50">
        <v>333.4</v>
      </c>
    </row>
    <row r="51" spans="1:21">
      <c r="A51" s="1">
        <v>40694</v>
      </c>
      <c r="B51">
        <v>13697786.6173668</v>
      </c>
      <c r="C51">
        <v>9305909.0009775609</v>
      </c>
      <c r="D51" s="19">
        <v>14719115.620584</v>
      </c>
      <c r="E51" s="19">
        <v>13801366.056624999</v>
      </c>
      <c r="F51">
        <v>19776611.8127173</v>
      </c>
      <c r="G51">
        <v>9023039.1432031095</v>
      </c>
      <c r="H51">
        <v>10180512.4885028</v>
      </c>
      <c r="I51" s="19">
        <v>3199417.2729277699</v>
      </c>
      <c r="J51" s="19">
        <v>4940540.5293704802</v>
      </c>
      <c r="K51">
        <v>98644298.542274803</v>
      </c>
      <c r="L51">
        <v>1344</v>
      </c>
      <c r="M51">
        <v>402.7</v>
      </c>
      <c r="N51">
        <v>319.3</v>
      </c>
      <c r="O51">
        <v>769</v>
      </c>
      <c r="P51">
        <v>157.4</v>
      </c>
      <c r="Q51">
        <v>359.5</v>
      </c>
      <c r="R51">
        <v>373.4</v>
      </c>
      <c r="S51">
        <v>263.8</v>
      </c>
      <c r="T51">
        <v>415.6</v>
      </c>
      <c r="U51">
        <v>336</v>
      </c>
    </row>
    <row r="52" spans="1:21">
      <c r="A52" s="1">
        <v>40695</v>
      </c>
      <c r="B52">
        <v>13293071.8073893</v>
      </c>
      <c r="C52">
        <v>9231346.2770100497</v>
      </c>
      <c r="D52" s="19">
        <v>14150003.7787867</v>
      </c>
      <c r="E52" s="19">
        <v>13354167.668092299</v>
      </c>
      <c r="F52">
        <v>19507542.264245</v>
      </c>
      <c r="G52">
        <v>8669750.6714629401</v>
      </c>
      <c r="H52">
        <v>9944398.9494159203</v>
      </c>
      <c r="I52" s="19">
        <v>3062380.9590367498</v>
      </c>
      <c r="J52" s="19">
        <v>4925193.5695420904</v>
      </c>
      <c r="K52">
        <v>96137855.944980994</v>
      </c>
      <c r="L52">
        <v>1312</v>
      </c>
      <c r="M52">
        <v>394.8</v>
      </c>
      <c r="N52">
        <v>316.7</v>
      </c>
      <c r="O52">
        <v>751.3</v>
      </c>
      <c r="P52">
        <v>152.35</v>
      </c>
      <c r="Q52">
        <v>354.5</v>
      </c>
      <c r="R52">
        <v>360.8</v>
      </c>
      <c r="S52">
        <v>258.3</v>
      </c>
      <c r="T52">
        <v>402.9</v>
      </c>
      <c r="U52">
        <v>334.5</v>
      </c>
    </row>
    <row r="53" spans="1:21">
      <c r="A53" s="1">
        <v>40696</v>
      </c>
      <c r="B53">
        <v>13181199.420891499</v>
      </c>
      <c r="C53">
        <v>9267425.0144136809</v>
      </c>
      <c r="D53" s="19">
        <v>14165016.3213761</v>
      </c>
      <c r="E53" s="19">
        <v>13178622.6866288</v>
      </c>
      <c r="F53">
        <v>19453728.354550499</v>
      </c>
      <c r="G53">
        <v>8786653.9127200302</v>
      </c>
      <c r="H53">
        <v>10135299.2576138</v>
      </c>
      <c r="I53" s="19">
        <v>3083317.0625478802</v>
      </c>
      <c r="J53" s="19">
        <v>4916929.8219421804</v>
      </c>
      <c r="K53">
        <v>96168191.852684498</v>
      </c>
      <c r="L53">
        <v>1312.5</v>
      </c>
      <c r="M53">
        <v>394.8</v>
      </c>
      <c r="N53">
        <v>314</v>
      </c>
      <c r="O53">
        <v>751.6</v>
      </c>
      <c r="P53">
        <v>152.35</v>
      </c>
      <c r="Q53">
        <v>354.5</v>
      </c>
      <c r="R53">
        <v>362.9</v>
      </c>
      <c r="S53">
        <v>258.3</v>
      </c>
      <c r="T53">
        <v>403.1</v>
      </c>
      <c r="U53">
        <v>333.1</v>
      </c>
    </row>
    <row r="54" spans="1:21">
      <c r="A54" s="1">
        <v>40697</v>
      </c>
      <c r="B54">
        <v>12957454.6478958</v>
      </c>
      <c r="C54">
        <v>9132731.0614401102</v>
      </c>
      <c r="D54" s="19">
        <v>14220972.161936499</v>
      </c>
      <c r="E54" s="19">
        <v>13271789.0175731</v>
      </c>
      <c r="F54">
        <v>19276142.4525587</v>
      </c>
      <c r="G54">
        <v>8693818.9858394004</v>
      </c>
      <c r="H54">
        <v>9938119.3340146709</v>
      </c>
      <c r="I54" s="19">
        <v>3030025.1627013702</v>
      </c>
      <c r="J54" s="19">
        <v>4895680.1852567196</v>
      </c>
      <c r="K54">
        <v>95416733.009216398</v>
      </c>
      <c r="L54">
        <v>1296.25</v>
      </c>
      <c r="M54">
        <v>388.4</v>
      </c>
      <c r="N54">
        <v>310</v>
      </c>
      <c r="O54">
        <v>749.4</v>
      </c>
      <c r="P54">
        <v>150.94999999999999</v>
      </c>
      <c r="Q54">
        <v>351.2</v>
      </c>
      <c r="R54">
        <v>357.8</v>
      </c>
      <c r="S54">
        <v>254.5</v>
      </c>
      <c r="T54">
        <v>397.9</v>
      </c>
      <c r="U54">
        <v>330.3</v>
      </c>
    </row>
    <row r="55" spans="1:21">
      <c r="A55" s="1">
        <v>40700</v>
      </c>
      <c r="B55">
        <v>12964035.376513399</v>
      </c>
      <c r="C55">
        <v>8959553.1219026595</v>
      </c>
      <c r="D55" s="19">
        <v>13912532.6505548</v>
      </c>
      <c r="E55" s="19">
        <v>13131549.172046401</v>
      </c>
      <c r="F55">
        <v>19136226.287353098</v>
      </c>
      <c r="G55">
        <v>8607001.1375528909</v>
      </c>
      <c r="H55">
        <v>9821318.48755146</v>
      </c>
      <c r="I55" s="19">
        <v>2971023.4164427398</v>
      </c>
      <c r="J55" s="19">
        <v>4902763.3974852096</v>
      </c>
      <c r="K55">
        <v>94406003.047402605</v>
      </c>
      <c r="L55">
        <v>1285</v>
      </c>
      <c r="M55">
        <v>383</v>
      </c>
      <c r="N55">
        <v>308.2</v>
      </c>
      <c r="O55">
        <v>734.5</v>
      </c>
      <c r="P55">
        <v>148.19999999999999</v>
      </c>
      <c r="Q55">
        <v>347.9</v>
      </c>
      <c r="R55">
        <v>356.6</v>
      </c>
      <c r="S55">
        <v>253.5</v>
      </c>
      <c r="T55">
        <v>395.2</v>
      </c>
      <c r="U55">
        <v>328.4</v>
      </c>
    </row>
    <row r="56" spans="1:21">
      <c r="A56" s="1">
        <v>40701</v>
      </c>
      <c r="B56">
        <v>12947583.554969599</v>
      </c>
      <c r="C56">
        <v>8988416.1118255705</v>
      </c>
      <c r="D56" s="19">
        <v>13847023.373801099</v>
      </c>
      <c r="E56" s="19">
        <v>13042305.633983901</v>
      </c>
      <c r="F56">
        <v>19141607.678322598</v>
      </c>
      <c r="G56">
        <v>8653418.6009931993</v>
      </c>
      <c r="H56">
        <v>10024778.0265519</v>
      </c>
      <c r="I56" s="19">
        <v>2986249.67354174</v>
      </c>
      <c r="J56" s="19">
        <v>4892138.5791424802</v>
      </c>
      <c r="K56">
        <v>94523521.233132094</v>
      </c>
      <c r="L56">
        <v>1284.75</v>
      </c>
      <c r="M56">
        <v>384.5</v>
      </c>
      <c r="N56">
        <v>306.7</v>
      </c>
      <c r="O56">
        <v>734.9</v>
      </c>
      <c r="P56">
        <v>147.94999999999999</v>
      </c>
      <c r="Q56">
        <v>349.1</v>
      </c>
      <c r="R56">
        <v>357.4</v>
      </c>
      <c r="S56">
        <v>253.3</v>
      </c>
      <c r="T56">
        <v>395.9</v>
      </c>
      <c r="U56">
        <v>328.4</v>
      </c>
    </row>
    <row r="57" spans="1:21">
      <c r="A57" s="1">
        <v>40702</v>
      </c>
      <c r="B57">
        <v>12908099.183264401</v>
      </c>
      <c r="C57">
        <v>9022089.6000689603</v>
      </c>
      <c r="D57" s="19">
        <v>13987595.3635017</v>
      </c>
      <c r="E57" s="19">
        <v>12905007.8831186</v>
      </c>
      <c r="F57">
        <v>19259998.279650401</v>
      </c>
      <c r="G57">
        <v>8573477.4139571097</v>
      </c>
      <c r="H57">
        <v>9634185.9485942796</v>
      </c>
      <c r="I57" s="19">
        <v>2932957.77369523</v>
      </c>
      <c r="J57" s="19">
        <v>4919290.8926850101</v>
      </c>
      <c r="K57">
        <v>94142702.338535696</v>
      </c>
      <c r="L57">
        <v>1277</v>
      </c>
      <c r="M57">
        <v>381.5</v>
      </c>
      <c r="N57">
        <v>306.89999999999998</v>
      </c>
      <c r="O57">
        <v>736.1</v>
      </c>
      <c r="P57">
        <v>146.44999999999999</v>
      </c>
      <c r="Q57">
        <v>348.9</v>
      </c>
      <c r="R57">
        <v>352</v>
      </c>
      <c r="S57">
        <v>250.3</v>
      </c>
      <c r="T57">
        <v>391.5</v>
      </c>
      <c r="U57">
        <v>329.2</v>
      </c>
    </row>
    <row r="58" spans="1:21">
      <c r="A58" s="1">
        <v>40703</v>
      </c>
      <c r="B58">
        <v>12954164.2835871</v>
      </c>
      <c r="C58">
        <v>9079815.5799147803</v>
      </c>
      <c r="D58" s="19">
        <v>14251897.6880717</v>
      </c>
      <c r="E58" s="19">
        <v>13095263.337889099</v>
      </c>
      <c r="F58">
        <v>19373007.490008801</v>
      </c>
      <c r="G58">
        <v>8706712.7256839294</v>
      </c>
      <c r="H58">
        <v>9599020.1023472901</v>
      </c>
      <c r="I58" s="19">
        <v>2950087.3129316098</v>
      </c>
      <c r="J58" s="19">
        <v>4914568.75119936</v>
      </c>
      <c r="K58">
        <v>94924537.2716337</v>
      </c>
      <c r="L58">
        <v>1287.5</v>
      </c>
      <c r="M58">
        <v>383.7</v>
      </c>
      <c r="N58">
        <v>308.7</v>
      </c>
      <c r="O58">
        <v>745.7</v>
      </c>
      <c r="P58">
        <v>148.1</v>
      </c>
      <c r="Q58">
        <v>352.9</v>
      </c>
      <c r="R58">
        <v>354.8</v>
      </c>
      <c r="S58">
        <v>250.1</v>
      </c>
      <c r="T58">
        <v>398</v>
      </c>
      <c r="U58">
        <v>329.3</v>
      </c>
    </row>
    <row r="59" spans="1:21">
      <c r="A59" s="1">
        <v>40704</v>
      </c>
      <c r="B59">
        <v>12667902.588725001</v>
      </c>
      <c r="C59">
        <v>8949932.1252616905</v>
      </c>
      <c r="D59" s="19">
        <v>14173756.271351799</v>
      </c>
      <c r="E59" s="19">
        <v>13329650.212580601</v>
      </c>
      <c r="F59">
        <v>19077030.986689199</v>
      </c>
      <c r="G59">
        <v>8561443.2567688804</v>
      </c>
      <c r="H59">
        <v>9380489.4863838702</v>
      </c>
      <c r="I59" s="19">
        <v>2908215.1059093601</v>
      </c>
      <c r="J59" s="19">
        <v>4941721.0647418899</v>
      </c>
      <c r="K59">
        <v>93990141.098412305</v>
      </c>
      <c r="L59">
        <v>1269.25</v>
      </c>
      <c r="M59">
        <v>376.9</v>
      </c>
      <c r="N59">
        <v>305</v>
      </c>
      <c r="O59">
        <v>730.6</v>
      </c>
      <c r="P59">
        <v>147.1</v>
      </c>
      <c r="Q59">
        <v>346.6</v>
      </c>
      <c r="R59">
        <v>349.3</v>
      </c>
      <c r="S59">
        <v>247.1</v>
      </c>
      <c r="T59">
        <v>393</v>
      </c>
      <c r="U59">
        <v>327.2</v>
      </c>
    </row>
    <row r="60" spans="1:21">
      <c r="A60" s="1">
        <v>40707</v>
      </c>
      <c r="B60">
        <v>12625127.8527111</v>
      </c>
      <c r="C60">
        <v>8973984.6168641206</v>
      </c>
      <c r="D60" s="19">
        <v>14002393.515387099</v>
      </c>
      <c r="E60" s="19">
        <v>13487542.6260757</v>
      </c>
      <c r="F60">
        <v>19012454.295055799</v>
      </c>
      <c r="G60">
        <v>8650839.8530243002</v>
      </c>
      <c r="H60">
        <v>9401840.1787481103</v>
      </c>
      <c r="I60" s="19">
        <v>2873956.0274366001</v>
      </c>
      <c r="J60" s="19">
        <v>4934637.8525133999</v>
      </c>
      <c r="K60">
        <v>93962776.817816302</v>
      </c>
      <c r="L60">
        <v>1271.5</v>
      </c>
      <c r="M60">
        <v>376.9</v>
      </c>
      <c r="N60">
        <v>305.2</v>
      </c>
      <c r="O60">
        <v>719.1</v>
      </c>
      <c r="P60">
        <v>148.05000000000001</v>
      </c>
      <c r="Q60">
        <v>346.7</v>
      </c>
      <c r="R60">
        <v>349.3</v>
      </c>
      <c r="S60">
        <v>247.1</v>
      </c>
      <c r="T60">
        <v>391.6</v>
      </c>
      <c r="U60">
        <v>327.60000000000002</v>
      </c>
    </row>
    <row r="61" spans="1:21">
      <c r="A61" s="1">
        <v>40708</v>
      </c>
      <c r="B61">
        <v>12697515.867503799</v>
      </c>
      <c r="C61">
        <v>9118299.5664786492</v>
      </c>
      <c r="D61" s="19">
        <v>14364311.6559845</v>
      </c>
      <c r="E61" s="19">
        <v>13445372.6025957</v>
      </c>
      <c r="F61">
        <v>19385564.5766638</v>
      </c>
      <c r="G61">
        <v>8740236.44927972</v>
      </c>
      <c r="H61">
        <v>9536223.9483348094</v>
      </c>
      <c r="I61" s="19">
        <v>2932957.77369523</v>
      </c>
      <c r="J61" s="19">
        <v>4959429.0953131104</v>
      </c>
      <c r="K61">
        <v>95179911.535849303</v>
      </c>
      <c r="L61">
        <v>1290</v>
      </c>
      <c r="M61">
        <v>381.4</v>
      </c>
      <c r="N61">
        <v>310.5</v>
      </c>
      <c r="O61">
        <v>734.3</v>
      </c>
      <c r="P61">
        <v>149.05000000000001</v>
      </c>
      <c r="Q61">
        <v>349.9</v>
      </c>
      <c r="R61">
        <v>357.4</v>
      </c>
      <c r="S61">
        <v>249.9</v>
      </c>
      <c r="T61">
        <v>397.9</v>
      </c>
      <c r="U61">
        <v>327.8</v>
      </c>
    </row>
    <row r="62" spans="1:21">
      <c r="A62" s="1">
        <v>40709</v>
      </c>
      <c r="B62">
        <v>12631708.581328601</v>
      </c>
      <c r="C62">
        <v>8937905.8794604801</v>
      </c>
      <c r="D62" s="19">
        <v>14003764.4174348</v>
      </c>
      <c r="E62" s="19">
        <v>13224715.5029907</v>
      </c>
      <c r="F62">
        <v>19129918.803626999</v>
      </c>
      <c r="G62">
        <v>8546830.3516117409</v>
      </c>
      <c r="H62">
        <v>9399328.3325876109</v>
      </c>
      <c r="I62" s="19">
        <v>2847310.0775133502</v>
      </c>
      <c r="J62" s="19">
        <v>4850819.8411429599</v>
      </c>
      <c r="K62">
        <v>93572301.7876973</v>
      </c>
      <c r="L62">
        <v>1265.5</v>
      </c>
      <c r="M62">
        <v>377.3</v>
      </c>
      <c r="N62">
        <v>305</v>
      </c>
      <c r="O62">
        <v>718.1</v>
      </c>
      <c r="P62">
        <v>146.30000000000001</v>
      </c>
      <c r="Q62">
        <v>346.6</v>
      </c>
      <c r="R62">
        <v>351</v>
      </c>
      <c r="S62">
        <v>245.5</v>
      </c>
      <c r="T62">
        <v>387.6</v>
      </c>
      <c r="U62">
        <v>325.8</v>
      </c>
    </row>
    <row r="63" spans="1:21">
      <c r="A63" s="1">
        <v>40710</v>
      </c>
      <c r="B63">
        <v>12506674.7375958</v>
      </c>
      <c r="C63">
        <v>8981200.3643448409</v>
      </c>
      <c r="D63" s="19">
        <v>14095614.854631901</v>
      </c>
      <c r="E63" s="19">
        <v>13346322.082328601</v>
      </c>
      <c r="F63">
        <v>19135358.075393699</v>
      </c>
      <c r="G63">
        <v>8491817.0616084095</v>
      </c>
      <c r="H63">
        <v>9404352.0249086097</v>
      </c>
      <c r="I63" s="19">
        <v>2814954.2811779701</v>
      </c>
      <c r="J63" s="19">
        <v>4902763.3974852096</v>
      </c>
      <c r="K63">
        <v>93679056.879474998</v>
      </c>
      <c r="L63">
        <v>1269</v>
      </c>
      <c r="M63">
        <v>376</v>
      </c>
      <c r="N63">
        <v>307.89999999999998</v>
      </c>
      <c r="O63">
        <v>718.5</v>
      </c>
      <c r="P63">
        <v>146.69999999999999</v>
      </c>
      <c r="Q63">
        <v>347.2</v>
      </c>
      <c r="R63">
        <v>352</v>
      </c>
      <c r="S63">
        <v>244.6</v>
      </c>
      <c r="T63">
        <v>384.7</v>
      </c>
      <c r="U63">
        <v>328.5</v>
      </c>
    </row>
    <row r="64" spans="1:21">
      <c r="A64" s="1">
        <v>40711</v>
      </c>
      <c r="B64">
        <v>12516545.830522001</v>
      </c>
      <c r="C64">
        <v>8978795.1151845995</v>
      </c>
      <c r="D64" s="19">
        <v>14009248.0256257</v>
      </c>
      <c r="E64" s="19">
        <v>13458121.679461701</v>
      </c>
      <c r="F64">
        <v>19249582.782495301</v>
      </c>
      <c r="G64">
        <v>8596686.1456772704</v>
      </c>
      <c r="H64">
        <v>9347835.4862973802</v>
      </c>
      <c r="I64" s="19">
        <v>2801631.30621634</v>
      </c>
      <c r="J64" s="19">
        <v>4927554.6402849201</v>
      </c>
      <c r="K64">
        <v>93886001.011765197</v>
      </c>
      <c r="L64">
        <v>1279.4000000000001</v>
      </c>
      <c r="M64">
        <v>378.1</v>
      </c>
      <c r="N64">
        <v>309.89999999999998</v>
      </c>
      <c r="O64">
        <v>717.3</v>
      </c>
      <c r="P64">
        <v>148.5</v>
      </c>
      <c r="Q64">
        <v>347.6</v>
      </c>
      <c r="R64">
        <v>353.2</v>
      </c>
      <c r="S64">
        <v>244.3</v>
      </c>
      <c r="T64">
        <v>385.3</v>
      </c>
      <c r="U64">
        <v>330.7</v>
      </c>
    </row>
    <row r="65" spans="1:21">
      <c r="A65" s="1">
        <v>40714</v>
      </c>
      <c r="B65">
        <v>12579062.7523885</v>
      </c>
      <c r="C65">
        <v>9017279.1017484795</v>
      </c>
      <c r="D65" s="19">
        <v>13914655.784333199</v>
      </c>
      <c r="E65" s="19">
        <v>13253155.751384201</v>
      </c>
      <c r="F65">
        <v>19467153.653164901</v>
      </c>
      <c r="G65">
        <v>8750551.4411553405</v>
      </c>
      <c r="H65">
        <v>9300110.4092478994</v>
      </c>
      <c r="I65" s="19">
        <v>2813050.9990405901</v>
      </c>
      <c r="J65" s="19">
        <v>4955887.48919887</v>
      </c>
      <c r="K65">
        <v>94050907.381661996</v>
      </c>
      <c r="L65">
        <v>1273.75</v>
      </c>
      <c r="M65">
        <v>382.2</v>
      </c>
      <c r="N65">
        <v>311.60000000000002</v>
      </c>
      <c r="O65">
        <v>718.3</v>
      </c>
      <c r="P65">
        <v>148.30000000000001</v>
      </c>
      <c r="Q65">
        <v>351.3</v>
      </c>
      <c r="R65">
        <v>356.2</v>
      </c>
      <c r="S65">
        <v>245.1</v>
      </c>
      <c r="T65">
        <v>387.8</v>
      </c>
      <c r="U65">
        <v>332</v>
      </c>
    </row>
    <row r="66" spans="1:21">
      <c r="A66" s="1">
        <v>40715</v>
      </c>
      <c r="B66">
        <v>12760032.7893702</v>
      </c>
      <c r="C66">
        <v>9099057.5731967203</v>
      </c>
      <c r="D66" s="19">
        <v>14038036.968627799</v>
      </c>
      <c r="E66" s="19">
        <v>13333573.005462499</v>
      </c>
      <c r="F66">
        <v>19461714.381398201</v>
      </c>
      <c r="G66">
        <v>8839948.0374107603</v>
      </c>
      <c r="H66">
        <v>9418167.1787913609</v>
      </c>
      <c r="I66" s="19">
        <v>2925344.6451457301</v>
      </c>
      <c r="J66" s="19">
        <v>4940540.5293704802</v>
      </c>
      <c r="K66">
        <v>94816415.108773693</v>
      </c>
      <c r="L66">
        <v>1288</v>
      </c>
      <c r="M66">
        <v>390</v>
      </c>
      <c r="N66">
        <v>311.39999999999998</v>
      </c>
      <c r="O66">
        <v>734.1</v>
      </c>
      <c r="P66">
        <v>150.4</v>
      </c>
      <c r="Q66">
        <v>353.4</v>
      </c>
      <c r="R66">
        <v>362.2</v>
      </c>
      <c r="S66">
        <v>249.5</v>
      </c>
      <c r="T66">
        <v>398.2</v>
      </c>
      <c r="U66">
        <v>332.6</v>
      </c>
    </row>
    <row r="67" spans="1:21">
      <c r="A67" s="1">
        <v>40716</v>
      </c>
      <c r="B67">
        <v>12605385.6668585</v>
      </c>
      <c r="C67">
        <v>9007658.1051075105</v>
      </c>
      <c r="D67" s="19">
        <v>13836514.367613301</v>
      </c>
      <c r="E67" s="19">
        <v>13192352.4617153</v>
      </c>
      <c r="F67">
        <v>19293096.956629202</v>
      </c>
      <c r="G67">
        <v>8756568.5197494607</v>
      </c>
      <c r="H67">
        <v>9376721.7171431202</v>
      </c>
      <c r="I67" s="19">
        <v>2910118.3880467298</v>
      </c>
      <c r="J67" s="19">
        <v>4901582.8621137897</v>
      </c>
      <c r="K67">
        <v>93879999.044976905</v>
      </c>
      <c r="L67">
        <v>1279.75</v>
      </c>
      <c r="M67">
        <v>386.9</v>
      </c>
      <c r="N67">
        <v>309.39999999999998</v>
      </c>
      <c r="O67">
        <v>730.9</v>
      </c>
      <c r="P67">
        <v>149.35</v>
      </c>
      <c r="Q67">
        <v>351.8</v>
      </c>
      <c r="R67">
        <v>360</v>
      </c>
      <c r="S67">
        <v>247.8</v>
      </c>
      <c r="T67">
        <v>397.5</v>
      </c>
      <c r="U67">
        <v>330.7</v>
      </c>
    </row>
    <row r="68" spans="1:21">
      <c r="A68" s="1">
        <v>40717</v>
      </c>
      <c r="B68">
        <v>12444157.8157293</v>
      </c>
      <c r="C68">
        <v>8856127.4080122393</v>
      </c>
      <c r="D68" s="19">
        <v>13625395.452264801</v>
      </c>
      <c r="E68" s="19">
        <v>12980521.6460946</v>
      </c>
      <c r="F68">
        <v>19021133.368292201</v>
      </c>
      <c r="G68">
        <v>8735938.5359982103</v>
      </c>
      <c r="H68">
        <v>9458356.7173593398</v>
      </c>
      <c r="I68" s="19">
        <v>2908215.1059093601</v>
      </c>
      <c r="J68" s="19">
        <v>4877972.1546855001</v>
      </c>
      <c r="K68">
        <v>92907818.204345405</v>
      </c>
      <c r="L68">
        <v>1277</v>
      </c>
      <c r="M68">
        <v>388.3</v>
      </c>
      <c r="N68">
        <v>305.5</v>
      </c>
      <c r="O68">
        <v>722.7</v>
      </c>
      <c r="P68">
        <v>147.9</v>
      </c>
      <c r="Q68">
        <v>351</v>
      </c>
      <c r="R68">
        <v>359.2</v>
      </c>
      <c r="S68">
        <v>249.7</v>
      </c>
      <c r="T68">
        <v>396.5</v>
      </c>
      <c r="U68">
        <v>327.7</v>
      </c>
    </row>
    <row r="69" spans="1:21">
      <c r="A69" s="1">
        <v>40718</v>
      </c>
      <c r="B69">
        <v>12365189.0723191</v>
      </c>
      <c r="C69">
        <v>8759917.4416025504</v>
      </c>
      <c r="D69" s="19">
        <v>13497901.561827</v>
      </c>
      <c r="E69" s="19">
        <v>12838320.404126899</v>
      </c>
      <c r="F69">
        <v>18792683.954089001</v>
      </c>
      <c r="G69">
        <v>8599264.8936461695</v>
      </c>
      <c r="H69">
        <v>9214707.6397909299</v>
      </c>
      <c r="I69" s="19">
        <v>2898698.6952224802</v>
      </c>
      <c r="J69" s="19">
        <v>4960609.6306845304</v>
      </c>
      <c r="K69">
        <v>91927293.293308705</v>
      </c>
      <c r="L69">
        <v>1264</v>
      </c>
      <c r="M69">
        <v>384.6</v>
      </c>
      <c r="N69">
        <v>304.2</v>
      </c>
      <c r="O69">
        <v>709.8</v>
      </c>
      <c r="P69">
        <v>146.94999999999999</v>
      </c>
      <c r="Q69">
        <v>347</v>
      </c>
      <c r="R69">
        <v>355.1</v>
      </c>
      <c r="S69">
        <v>245.5</v>
      </c>
      <c r="T69">
        <v>394</v>
      </c>
      <c r="U69">
        <v>328.5</v>
      </c>
    </row>
    <row r="70" spans="1:21">
      <c r="A70" s="1">
        <v>40721</v>
      </c>
      <c r="B70">
        <v>12526416.9234483</v>
      </c>
      <c r="C70">
        <v>8783969.9332049694</v>
      </c>
      <c r="D70" s="19">
        <v>13562333.958069799</v>
      </c>
      <c r="E70" s="19">
        <v>12818706.4397176</v>
      </c>
      <c r="F70">
        <v>18781805.410555601</v>
      </c>
      <c r="G70">
        <v>8596686.1456772704</v>
      </c>
      <c r="H70">
        <v>9280015.63996391</v>
      </c>
      <c r="I70" s="19">
        <v>2908215.1059093601</v>
      </c>
      <c r="J70" s="19">
        <v>4987761.9442270696</v>
      </c>
      <c r="K70">
        <v>92245911.500773802</v>
      </c>
      <c r="L70">
        <v>1276.25</v>
      </c>
      <c r="M70">
        <v>390.7</v>
      </c>
      <c r="N70">
        <v>305.7</v>
      </c>
      <c r="O70">
        <v>714.4</v>
      </c>
      <c r="P70">
        <v>148.5</v>
      </c>
      <c r="Q70">
        <v>348.7</v>
      </c>
      <c r="R70">
        <v>358</v>
      </c>
      <c r="S70">
        <v>248.6</v>
      </c>
      <c r="T70">
        <v>394.6</v>
      </c>
      <c r="U70">
        <v>331</v>
      </c>
    </row>
    <row r="71" spans="1:21">
      <c r="A71" s="1">
        <v>40722</v>
      </c>
      <c r="B71">
        <v>12477061.458816901</v>
      </c>
      <c r="C71">
        <v>8827264.4180893395</v>
      </c>
      <c r="D71" s="19">
        <v>13836514.367613301</v>
      </c>
      <c r="E71" s="19">
        <v>12676505.1977499</v>
      </c>
      <c r="F71">
        <v>18988497.7376917</v>
      </c>
      <c r="G71">
        <v>8744534.3625612296</v>
      </c>
      <c r="H71">
        <v>9454588.9481185898</v>
      </c>
      <c r="I71" s="19">
        <v>2978636.5449922401</v>
      </c>
      <c r="J71" s="19">
        <v>5024358.5407409202</v>
      </c>
      <c r="K71">
        <v>93007961.576374203</v>
      </c>
      <c r="L71">
        <v>1294.5</v>
      </c>
      <c r="M71">
        <v>396</v>
      </c>
      <c r="N71">
        <v>306.3</v>
      </c>
      <c r="O71">
        <v>733.3</v>
      </c>
      <c r="P71">
        <v>149.35</v>
      </c>
      <c r="Q71">
        <v>353.5</v>
      </c>
      <c r="R71">
        <v>363.8</v>
      </c>
      <c r="S71">
        <v>251.6</v>
      </c>
      <c r="T71">
        <v>402.3</v>
      </c>
      <c r="U71">
        <v>332.6</v>
      </c>
    </row>
    <row r="72" spans="1:21">
      <c r="A72" s="1">
        <v>40723</v>
      </c>
      <c r="B72">
        <v>12618547.1240936</v>
      </c>
      <c r="C72">
        <v>8872964.1521339398</v>
      </c>
      <c r="D72" s="19">
        <v>14103840.266918199</v>
      </c>
      <c r="E72" s="19">
        <v>12997193.515842499</v>
      </c>
      <c r="F72">
        <v>19091843.901259799</v>
      </c>
      <c r="G72">
        <v>8853701.3599115908</v>
      </c>
      <c r="H72">
        <v>10872526.1057203</v>
      </c>
      <c r="I72" s="19">
        <v>3010992.3413276202</v>
      </c>
      <c r="J72" s="19">
        <v>5046788.7127978001</v>
      </c>
      <c r="K72">
        <v>95468397.480005294</v>
      </c>
      <c r="L72">
        <v>1304.25</v>
      </c>
      <c r="M72">
        <v>397.2</v>
      </c>
      <c r="N72">
        <v>308</v>
      </c>
      <c r="O72">
        <v>742.9</v>
      </c>
      <c r="P72">
        <v>152.6</v>
      </c>
      <c r="Q72">
        <v>354.2</v>
      </c>
      <c r="R72">
        <v>365.8</v>
      </c>
      <c r="S72">
        <v>253.5</v>
      </c>
      <c r="T72">
        <v>408.7</v>
      </c>
      <c r="U72">
        <v>334.5</v>
      </c>
    </row>
    <row r="73" spans="1:21">
      <c r="A73" s="1">
        <v>40724</v>
      </c>
      <c r="B73">
        <v>12845582.261398001</v>
      </c>
      <c r="C73">
        <v>9038926.3441906609</v>
      </c>
      <c r="D73" s="19">
        <v>14262864.904453401</v>
      </c>
      <c r="E73" s="19">
        <v>13052112.616188601</v>
      </c>
      <c r="F73">
        <v>19195190.0648279</v>
      </c>
      <c r="G73">
        <v>8974042.9317938909</v>
      </c>
      <c r="H73">
        <v>10582407.874182699</v>
      </c>
      <c r="I73" s="19">
        <v>3018605.4698771201</v>
      </c>
      <c r="J73" s="19">
        <v>5057413.5311405296</v>
      </c>
      <c r="K73">
        <v>96027145.998052806</v>
      </c>
      <c r="L73">
        <v>1315.5</v>
      </c>
      <c r="M73">
        <v>401.8</v>
      </c>
      <c r="N73">
        <v>310.39999999999998</v>
      </c>
      <c r="O73">
        <v>753.8</v>
      </c>
      <c r="P73">
        <v>152.9</v>
      </c>
      <c r="Q73">
        <v>355.1</v>
      </c>
      <c r="R73">
        <v>371.3</v>
      </c>
      <c r="S73">
        <v>256.89999999999998</v>
      </c>
      <c r="T73">
        <v>413.6</v>
      </c>
      <c r="U73">
        <v>335.4</v>
      </c>
    </row>
    <row r="74" spans="1:21">
      <c r="A74" s="1">
        <v>40725</v>
      </c>
      <c r="B74">
        <v>13069327.0343937</v>
      </c>
      <c r="C74">
        <v>9132731.0614401102</v>
      </c>
      <c r="D74" s="19">
        <v>14465758.4075156</v>
      </c>
      <c r="E74" s="19">
        <v>13401241.1826747</v>
      </c>
      <c r="F74">
        <v>19363807.489596799</v>
      </c>
      <c r="G74">
        <v>9176904.4386811797</v>
      </c>
      <c r="H74">
        <v>11048355.3369553</v>
      </c>
      <c r="I74" s="19">
        <v>3104253.1660590102</v>
      </c>
      <c r="J74" s="19">
        <v>5117620.83508268</v>
      </c>
      <c r="K74">
        <v>97879998.952399105</v>
      </c>
      <c r="L74">
        <v>1334.75</v>
      </c>
      <c r="M74">
        <v>409.9</v>
      </c>
      <c r="N74">
        <v>313</v>
      </c>
      <c r="O74">
        <v>760.9</v>
      </c>
      <c r="P74">
        <v>155.69999999999999</v>
      </c>
      <c r="Q74">
        <v>359.7</v>
      </c>
      <c r="R74">
        <v>378.2</v>
      </c>
      <c r="S74">
        <v>261.2</v>
      </c>
      <c r="T74">
        <v>417.5</v>
      </c>
      <c r="U74">
        <v>337.6</v>
      </c>
    </row>
    <row r="75" spans="1:21">
      <c r="A75" s="1">
        <v>40729</v>
      </c>
      <c r="B75">
        <v>13151586.1421127</v>
      </c>
      <c r="C75">
        <v>9065384.0849533193</v>
      </c>
      <c r="D75" s="19">
        <v>14634379.3593849</v>
      </c>
      <c r="E75" s="19">
        <v>13190391.065274401</v>
      </c>
      <c r="F75">
        <v>19303975.500162698</v>
      </c>
      <c r="G75">
        <v>9087507.8424257599</v>
      </c>
      <c r="H75">
        <v>11092312.644764001</v>
      </c>
      <c r="I75" s="19">
        <v>3119479.42315801</v>
      </c>
      <c r="J75" s="19">
        <v>5071579.9555975096</v>
      </c>
      <c r="K75">
        <v>97716596.017833203</v>
      </c>
      <c r="L75">
        <v>1336.75</v>
      </c>
      <c r="M75">
        <v>412.3</v>
      </c>
      <c r="N75">
        <v>312.60000000000002</v>
      </c>
      <c r="O75">
        <v>765.3</v>
      </c>
      <c r="P75">
        <v>154.44999999999999</v>
      </c>
      <c r="Q75">
        <v>358.5</v>
      </c>
      <c r="R75">
        <v>375.8</v>
      </c>
      <c r="S75">
        <v>261.2</v>
      </c>
      <c r="T75">
        <v>417.8</v>
      </c>
      <c r="U75">
        <v>337.5</v>
      </c>
    </row>
    <row r="76" spans="1:21">
      <c r="A76" s="1">
        <v>40730</v>
      </c>
      <c r="B76">
        <v>13019971.569762301</v>
      </c>
      <c r="C76">
        <v>9082220.8290750198</v>
      </c>
      <c r="D76" s="19">
        <v>14502772.762804</v>
      </c>
      <c r="E76" s="19">
        <v>13130568.4738259</v>
      </c>
      <c r="F76">
        <v>19325732.587229598</v>
      </c>
      <c r="G76">
        <v>9162291.5335240494</v>
      </c>
      <c r="H76">
        <v>11077241.567801001</v>
      </c>
      <c r="I76" s="19">
        <v>3090930.1910973801</v>
      </c>
      <c r="J76" s="19">
        <v>5069218.8848546799</v>
      </c>
      <c r="K76">
        <v>97460948.399974003</v>
      </c>
      <c r="L76">
        <v>1335.75</v>
      </c>
      <c r="M76">
        <v>410.2</v>
      </c>
      <c r="N76">
        <v>314.3</v>
      </c>
      <c r="O76">
        <v>763.7</v>
      </c>
      <c r="P76">
        <v>153.44999999999999</v>
      </c>
      <c r="Q76">
        <v>359.7</v>
      </c>
      <c r="R76">
        <v>377.8</v>
      </c>
      <c r="S76">
        <v>262.7</v>
      </c>
      <c r="T76">
        <v>419.7</v>
      </c>
      <c r="U76">
        <v>338.1</v>
      </c>
    </row>
    <row r="77" spans="1:21">
      <c r="A77" s="1">
        <v>40731</v>
      </c>
      <c r="B77">
        <v>13075907.7630112</v>
      </c>
      <c r="C77">
        <v>9269830.2635739204</v>
      </c>
      <c r="D77" s="19">
        <v>14750906.033440899</v>
      </c>
      <c r="E77" s="19">
        <v>13240406.6745182</v>
      </c>
      <c r="F77">
        <v>19434518.0225644</v>
      </c>
      <c r="G77">
        <v>9133065.7232097704</v>
      </c>
      <c r="H77">
        <v>11322146.5684497</v>
      </c>
      <c r="I77" s="19">
        <v>3138512.24453176</v>
      </c>
      <c r="J77" s="19">
        <v>5163661.7145678597</v>
      </c>
      <c r="K77">
        <v>98528955.007867694</v>
      </c>
      <c r="L77">
        <v>1351.75</v>
      </c>
      <c r="M77">
        <v>415.9</v>
      </c>
      <c r="N77">
        <v>316.5</v>
      </c>
      <c r="O77">
        <v>774.5</v>
      </c>
      <c r="P77">
        <v>156</v>
      </c>
      <c r="Q77">
        <v>359.4</v>
      </c>
      <c r="R77">
        <v>381.9</v>
      </c>
      <c r="S77">
        <v>265.7</v>
      </c>
      <c r="T77">
        <v>426.3</v>
      </c>
      <c r="U77">
        <v>339.5</v>
      </c>
    </row>
    <row r="78" spans="1:21">
      <c r="A78" s="1">
        <v>40732</v>
      </c>
      <c r="B78">
        <v>13131843.9562601</v>
      </c>
      <c r="C78">
        <v>9163999.3005232606</v>
      </c>
      <c r="D78" s="19">
        <v>14568576.0610945</v>
      </c>
      <c r="E78" s="19">
        <v>13149201.740014801</v>
      </c>
      <c r="F78">
        <v>19646649.6214673</v>
      </c>
      <c r="G78">
        <v>8965447.1052308697</v>
      </c>
      <c r="H78">
        <v>11269397.7990792</v>
      </c>
      <c r="I78" s="19">
        <v>3117576.14102063</v>
      </c>
      <c r="J78" s="19">
        <v>5150675.8254822902</v>
      </c>
      <c r="K78">
        <v>98163367.550172895</v>
      </c>
      <c r="L78">
        <v>1341.75</v>
      </c>
      <c r="M78">
        <v>413.4</v>
      </c>
      <c r="N78">
        <v>315.8</v>
      </c>
      <c r="O78">
        <v>769.4</v>
      </c>
      <c r="P78">
        <v>154.05000000000001</v>
      </c>
      <c r="Q78">
        <v>358.2</v>
      </c>
      <c r="R78">
        <v>377.6</v>
      </c>
      <c r="S78">
        <v>264.8</v>
      </c>
      <c r="T78">
        <v>423.2</v>
      </c>
      <c r="U78">
        <v>338.5</v>
      </c>
    </row>
    <row r="79" spans="1:21">
      <c r="A79" s="1">
        <v>40735</v>
      </c>
      <c r="B79">
        <v>12904808.818955701</v>
      </c>
      <c r="C79">
        <v>9005252.8559472691</v>
      </c>
      <c r="D79" s="19">
        <v>13950299.237573801</v>
      </c>
      <c r="E79" s="19">
        <v>12947177.9065987</v>
      </c>
      <c r="F79">
        <v>19407321.6637307</v>
      </c>
      <c r="G79">
        <v>8791811.4086578395</v>
      </c>
      <c r="H79">
        <v>11039563.875393501</v>
      </c>
      <c r="I79" s="19">
        <v>3028121.880564</v>
      </c>
      <c r="J79" s="19">
        <v>5078663.1678259997</v>
      </c>
      <c r="K79">
        <v>96153020.815247595</v>
      </c>
      <c r="L79">
        <v>1318.5</v>
      </c>
      <c r="M79">
        <v>405.2</v>
      </c>
      <c r="N79">
        <v>312.89999999999998</v>
      </c>
      <c r="O79">
        <v>750.3</v>
      </c>
      <c r="P79">
        <v>149.6</v>
      </c>
      <c r="Q79">
        <v>352.3</v>
      </c>
      <c r="R79">
        <v>370</v>
      </c>
      <c r="S79">
        <v>260.3</v>
      </c>
      <c r="T79">
        <v>413.9</v>
      </c>
      <c r="U79">
        <v>334.1</v>
      </c>
    </row>
    <row r="80" spans="1:21">
      <c r="A80" s="1">
        <v>40736</v>
      </c>
      <c r="B80">
        <v>12881776.268794401</v>
      </c>
      <c r="C80">
        <v>8988416.1118255705</v>
      </c>
      <c r="D80" s="19">
        <v>13987313.5928622</v>
      </c>
      <c r="E80" s="19">
        <v>12779478.510898899</v>
      </c>
      <c r="F80">
        <v>19380125.304896999</v>
      </c>
      <c r="G80">
        <v>8706712.7256839294</v>
      </c>
      <c r="H80">
        <v>11014445.413788499</v>
      </c>
      <c r="I80" s="19">
        <v>2990056.2378164902</v>
      </c>
      <c r="J80" s="19">
        <v>5115259.7643398503</v>
      </c>
      <c r="K80">
        <v>95843583.930906907</v>
      </c>
      <c r="L80">
        <v>1310.75</v>
      </c>
      <c r="M80">
        <v>403.4</v>
      </c>
      <c r="N80">
        <v>312.2</v>
      </c>
      <c r="O80">
        <v>748.2</v>
      </c>
      <c r="P80">
        <v>149.1</v>
      </c>
      <c r="Q80">
        <v>353</v>
      </c>
      <c r="R80">
        <v>367.4</v>
      </c>
      <c r="S80">
        <v>258.10000000000002</v>
      </c>
      <c r="T80">
        <v>412.8</v>
      </c>
      <c r="U80">
        <v>336.1</v>
      </c>
    </row>
    <row r="81" spans="1:21">
      <c r="A81" s="1">
        <v>40737</v>
      </c>
      <c r="B81">
        <v>13016681.2054535</v>
      </c>
      <c r="C81">
        <v>8971579.3677038699</v>
      </c>
      <c r="D81" s="19">
        <v>14116178.3853477</v>
      </c>
      <c r="E81" s="19">
        <v>12741231.280300699</v>
      </c>
      <c r="F81">
        <v>19597696.175566699</v>
      </c>
      <c r="G81">
        <v>8780636.8341259193</v>
      </c>
      <c r="H81">
        <v>11145061.414134501</v>
      </c>
      <c r="I81" s="19">
        <v>3016702.1877397401</v>
      </c>
      <c r="J81" s="19">
        <v>5092829.5922829704</v>
      </c>
      <c r="K81">
        <v>96478596.442655593</v>
      </c>
      <c r="L81">
        <v>1312.25</v>
      </c>
      <c r="M81">
        <v>406.6</v>
      </c>
      <c r="N81">
        <v>312.8</v>
      </c>
      <c r="O81">
        <v>753.6</v>
      </c>
      <c r="P81">
        <v>149.4</v>
      </c>
      <c r="Q81">
        <v>354.4</v>
      </c>
      <c r="R81">
        <v>367.9</v>
      </c>
      <c r="S81">
        <v>258.5</v>
      </c>
      <c r="T81">
        <v>416.1</v>
      </c>
      <c r="U81">
        <v>335.2</v>
      </c>
    </row>
    <row r="82" spans="1:21">
      <c r="A82" s="1">
        <v>40738</v>
      </c>
      <c r="B82">
        <v>13023261.934071001</v>
      </c>
      <c r="C82">
        <v>8892206.1454158798</v>
      </c>
      <c r="D82" s="19">
        <v>14169643.5652087</v>
      </c>
      <c r="E82" s="19">
        <v>12738289.185639299</v>
      </c>
      <c r="F82">
        <v>19749995.785035402</v>
      </c>
      <c r="G82">
        <v>8656856.9316184092</v>
      </c>
      <c r="H82">
        <v>11044587.567714499</v>
      </c>
      <c r="I82" s="19">
        <v>2942474.1843821099</v>
      </c>
      <c r="J82" s="19">
        <v>5102273.8752542902</v>
      </c>
      <c r="K82">
        <v>96319589.174339607</v>
      </c>
      <c r="L82">
        <v>1306.75</v>
      </c>
      <c r="M82">
        <v>403.2</v>
      </c>
      <c r="N82">
        <v>310.89999999999998</v>
      </c>
      <c r="O82">
        <v>748.4</v>
      </c>
      <c r="P82">
        <v>148.25</v>
      </c>
      <c r="Q82">
        <v>353.3</v>
      </c>
      <c r="R82">
        <v>363.8</v>
      </c>
      <c r="S82">
        <v>256.2</v>
      </c>
      <c r="T82">
        <v>412.2</v>
      </c>
      <c r="U82">
        <v>333.8</v>
      </c>
    </row>
    <row r="83" spans="1:21">
      <c r="A83" s="1">
        <v>40739</v>
      </c>
      <c r="B83">
        <v>12921260.640499501</v>
      </c>
      <c r="C83">
        <v>8856127.4080122393</v>
      </c>
      <c r="D83" s="19">
        <v>14441082.1706567</v>
      </c>
      <c r="E83" s="19">
        <v>12764768.037591901</v>
      </c>
      <c r="F83">
        <v>19543303.457899299</v>
      </c>
      <c r="G83">
        <v>8659435.6795873195</v>
      </c>
      <c r="H83">
        <v>11146317.337214701</v>
      </c>
      <c r="I83" s="19">
        <v>2946280.7486568601</v>
      </c>
      <c r="J83" s="19">
        <v>5119981.9058255097</v>
      </c>
      <c r="K83">
        <v>96398557.385944098</v>
      </c>
      <c r="L83">
        <v>1315</v>
      </c>
      <c r="M83">
        <v>401</v>
      </c>
      <c r="N83">
        <v>311.60000000000002</v>
      </c>
      <c r="O83">
        <v>769.4</v>
      </c>
      <c r="P83">
        <v>148.05000000000001</v>
      </c>
      <c r="Q83">
        <v>352</v>
      </c>
      <c r="R83">
        <v>364.3</v>
      </c>
      <c r="S83">
        <v>259.39999999999998</v>
      </c>
      <c r="T83">
        <v>416</v>
      </c>
      <c r="U83">
        <v>334.1</v>
      </c>
    </row>
    <row r="84" spans="1:21">
      <c r="A84" s="1">
        <v>40742</v>
      </c>
      <c r="B84">
        <v>12750161.696443999</v>
      </c>
      <c r="C84">
        <v>8836885.4147302993</v>
      </c>
      <c r="D84" s="19">
        <v>14430114.954275001</v>
      </c>
      <c r="E84" s="19">
        <v>12683370.0852932</v>
      </c>
      <c r="F84">
        <v>19303975.500162698</v>
      </c>
      <c r="G84">
        <v>8638805.6958360709</v>
      </c>
      <c r="H84">
        <v>11060914.5677578</v>
      </c>
      <c r="I84" s="19">
        <v>2887279.0023982301</v>
      </c>
      <c r="J84" s="19">
        <v>5089287.9861687301</v>
      </c>
      <c r="K84">
        <v>95680794.903065905</v>
      </c>
      <c r="L84">
        <v>1300.5</v>
      </c>
      <c r="M84">
        <v>397.5</v>
      </c>
      <c r="N84">
        <v>309.7</v>
      </c>
      <c r="O84">
        <v>765.9</v>
      </c>
      <c r="P84">
        <v>145.55000000000001</v>
      </c>
      <c r="Q84">
        <v>348.7</v>
      </c>
      <c r="R84">
        <v>360.4</v>
      </c>
      <c r="S84">
        <v>258.2</v>
      </c>
      <c r="T84">
        <v>411.3</v>
      </c>
      <c r="U84">
        <v>331</v>
      </c>
    </row>
    <row r="85" spans="1:21">
      <c r="A85" s="1">
        <v>40743</v>
      </c>
      <c r="B85">
        <v>13010100.476836</v>
      </c>
      <c r="C85">
        <v>8928284.8828195091</v>
      </c>
      <c r="D85" s="19">
        <v>14664539.2044347</v>
      </c>
      <c r="E85" s="19">
        <v>12600991.434774</v>
      </c>
      <c r="F85">
        <v>19467153.653164901</v>
      </c>
      <c r="G85">
        <v>8643103.6091175806</v>
      </c>
      <c r="H85">
        <v>11204089.7989062</v>
      </c>
      <c r="I85" s="19">
        <v>2938667.6201073602</v>
      </c>
      <c r="J85" s="19">
        <v>5118801.3704541</v>
      </c>
      <c r="K85">
        <v>96575732.050614297</v>
      </c>
      <c r="L85">
        <v>1321.25</v>
      </c>
      <c r="M85">
        <v>406.1</v>
      </c>
      <c r="N85">
        <v>314</v>
      </c>
      <c r="O85">
        <v>779.6</v>
      </c>
      <c r="P85">
        <v>147.75</v>
      </c>
      <c r="Q85">
        <v>352.2</v>
      </c>
      <c r="R85">
        <v>364.7</v>
      </c>
      <c r="S85">
        <v>264.2</v>
      </c>
      <c r="T85">
        <v>416.5</v>
      </c>
      <c r="U85">
        <v>333.8</v>
      </c>
    </row>
    <row r="86" spans="1:21">
      <c r="A86" s="1">
        <v>40744</v>
      </c>
      <c r="B86">
        <v>12950873.919278299</v>
      </c>
      <c r="C86">
        <v>8887395.6470953897</v>
      </c>
      <c r="D86" s="19">
        <v>14557608.844712701</v>
      </c>
      <c r="E86" s="19">
        <v>13018768.876692699</v>
      </c>
      <c r="F86">
        <v>19358368.217830099</v>
      </c>
      <c r="G86">
        <v>8581213.6578638293</v>
      </c>
      <c r="H86">
        <v>11132502.183332</v>
      </c>
      <c r="I86" s="19">
        <v>2951990.5950689898</v>
      </c>
      <c r="J86" s="19">
        <v>5150675.8254822902</v>
      </c>
      <c r="K86">
        <v>96589397.767356396</v>
      </c>
      <c r="L86">
        <v>1321.25</v>
      </c>
      <c r="M86">
        <v>403.7</v>
      </c>
      <c r="N86">
        <v>313.39999999999998</v>
      </c>
      <c r="O86">
        <v>778.9</v>
      </c>
      <c r="P86">
        <v>149.35</v>
      </c>
      <c r="Q86">
        <v>351.2</v>
      </c>
      <c r="R86">
        <v>365.6</v>
      </c>
      <c r="S86">
        <v>264.3</v>
      </c>
      <c r="T86">
        <v>417.3</v>
      </c>
      <c r="U86">
        <v>335.8</v>
      </c>
    </row>
    <row r="87" spans="1:21">
      <c r="A87" s="1">
        <v>40745</v>
      </c>
      <c r="B87">
        <v>13404944.1938872</v>
      </c>
      <c r="C87">
        <v>9127425.8434005994</v>
      </c>
      <c r="D87" s="19">
        <v>14816709.331731301</v>
      </c>
      <c r="E87" s="19">
        <v>13296306.4730848</v>
      </c>
      <c r="F87">
        <v>19679285.252067801</v>
      </c>
      <c r="G87">
        <v>8974042.9317938909</v>
      </c>
      <c r="H87">
        <v>11058402.721597301</v>
      </c>
      <c r="I87" s="19">
        <v>3001475.9306407399</v>
      </c>
      <c r="J87" s="19">
        <v>5186091.8866247302</v>
      </c>
      <c r="K87">
        <v>98544684.564828306</v>
      </c>
      <c r="L87">
        <v>1342.5</v>
      </c>
      <c r="M87">
        <v>408.8</v>
      </c>
      <c r="N87">
        <v>316.10000000000002</v>
      </c>
      <c r="O87">
        <v>793.4</v>
      </c>
      <c r="P87">
        <v>153.1</v>
      </c>
      <c r="Q87">
        <v>356.6</v>
      </c>
      <c r="R87">
        <v>371.3</v>
      </c>
      <c r="S87">
        <v>265.2</v>
      </c>
      <c r="T87">
        <v>421.8</v>
      </c>
      <c r="U87">
        <v>340.8</v>
      </c>
    </row>
    <row r="88" spans="1:21">
      <c r="A88" s="1">
        <v>40746</v>
      </c>
      <c r="B88">
        <v>13375330.915108301</v>
      </c>
      <c r="C88">
        <v>9013996.7015074696</v>
      </c>
      <c r="D88" s="19">
        <v>14789291.290777</v>
      </c>
      <c r="E88" s="19">
        <v>13287480.189100601</v>
      </c>
      <c r="F88">
        <v>19630331.8061671</v>
      </c>
      <c r="G88">
        <v>8922467.9724157602</v>
      </c>
      <c r="H88">
        <v>11243023.4143939</v>
      </c>
      <c r="I88" s="19">
        <v>3012895.6234649899</v>
      </c>
      <c r="J88" s="19">
        <v>5158939.5730822003</v>
      </c>
      <c r="K88">
        <v>98433757.486017406</v>
      </c>
      <c r="L88">
        <v>1341</v>
      </c>
      <c r="M88">
        <v>410.1</v>
      </c>
      <c r="N88">
        <v>315.60000000000002</v>
      </c>
      <c r="O88">
        <v>796.5</v>
      </c>
      <c r="P88">
        <v>152.5</v>
      </c>
      <c r="Q88">
        <v>355.7</v>
      </c>
      <c r="R88">
        <v>367.3</v>
      </c>
      <c r="S88">
        <v>267.2</v>
      </c>
      <c r="T88">
        <v>419.7</v>
      </c>
      <c r="U88">
        <v>338.7</v>
      </c>
    </row>
    <row r="89" spans="1:21">
      <c r="A89" s="1">
        <v>40749</v>
      </c>
      <c r="B89">
        <v>13345717.6363295</v>
      </c>
      <c r="C89">
        <v>8944008.5075734109</v>
      </c>
      <c r="D89" s="19">
        <v>14719375.286343399</v>
      </c>
      <c r="E89" s="19">
        <v>13420855.147084</v>
      </c>
      <c r="F89">
        <v>19521546.370832302</v>
      </c>
      <c r="G89">
        <v>9013583.7339837793</v>
      </c>
      <c r="H89">
        <v>11187762.798862999</v>
      </c>
      <c r="I89" s="19">
        <v>2978636.5449922401</v>
      </c>
      <c r="J89" s="19">
        <v>5226230.0892528296</v>
      </c>
      <c r="K89">
        <v>98357716.115254402</v>
      </c>
      <c r="L89">
        <v>1333.5</v>
      </c>
      <c r="M89">
        <v>407.8</v>
      </c>
      <c r="N89">
        <v>312.60000000000002</v>
      </c>
      <c r="O89">
        <v>794.8</v>
      </c>
      <c r="P89">
        <v>151.5</v>
      </c>
      <c r="Q89">
        <v>352.1</v>
      </c>
      <c r="R89">
        <v>367</v>
      </c>
      <c r="S89">
        <v>266.5</v>
      </c>
      <c r="T89">
        <v>418.8</v>
      </c>
      <c r="U89">
        <v>339.8</v>
      </c>
    </row>
    <row r="90" spans="1:21">
      <c r="A90" s="1">
        <v>40750</v>
      </c>
      <c r="B90">
        <v>13329265.8147857</v>
      </c>
      <c r="C90">
        <v>8895740.7876188792</v>
      </c>
      <c r="D90" s="19">
        <v>14371166.166223099</v>
      </c>
      <c r="E90" s="19">
        <v>13494407.513619</v>
      </c>
      <c r="F90">
        <v>19467153.653164901</v>
      </c>
      <c r="G90">
        <v>8915591.3111653402</v>
      </c>
      <c r="H90">
        <v>11202833.875825999</v>
      </c>
      <c r="I90" s="19">
        <v>2946280.7486568601</v>
      </c>
      <c r="J90" s="19">
        <v>5221507.9477671701</v>
      </c>
      <c r="K90">
        <v>97843947.818826899</v>
      </c>
      <c r="L90">
        <v>1326.25</v>
      </c>
      <c r="M90">
        <v>406.9</v>
      </c>
      <c r="N90">
        <v>311.89999999999998</v>
      </c>
      <c r="O90">
        <v>789.9</v>
      </c>
      <c r="P90">
        <v>151.30000000000001</v>
      </c>
      <c r="Q90">
        <v>349.3</v>
      </c>
      <c r="R90">
        <v>359.9</v>
      </c>
      <c r="S90">
        <v>267.8</v>
      </c>
      <c r="T90">
        <v>414.1</v>
      </c>
      <c r="U90">
        <v>338.4</v>
      </c>
    </row>
    <row r="91" spans="1:21">
      <c r="A91" s="1">
        <v>40751</v>
      </c>
      <c r="B91">
        <v>13003519.748218499</v>
      </c>
      <c r="C91">
        <v>8702669.9078007899</v>
      </c>
      <c r="D91" s="19">
        <v>13900946.763855999</v>
      </c>
      <c r="E91" s="19">
        <v>13211966.426124601</v>
      </c>
      <c r="F91">
        <v>19140797.3471605</v>
      </c>
      <c r="G91">
        <v>8784934.7474074308</v>
      </c>
      <c r="H91">
        <v>11020725.029189801</v>
      </c>
      <c r="I91" s="19">
        <v>2841600.23110122</v>
      </c>
      <c r="J91" s="19">
        <v>5264007.2211381001</v>
      </c>
      <c r="K91">
        <v>95871167.421996906</v>
      </c>
      <c r="L91">
        <v>1299</v>
      </c>
      <c r="M91">
        <v>400.1</v>
      </c>
      <c r="N91">
        <v>308.2</v>
      </c>
      <c r="O91">
        <v>776.6</v>
      </c>
      <c r="P91">
        <v>147.75</v>
      </c>
      <c r="Q91">
        <v>343.5</v>
      </c>
      <c r="R91">
        <v>350.5</v>
      </c>
      <c r="S91">
        <v>260.5</v>
      </c>
      <c r="T91">
        <v>405.1</v>
      </c>
      <c r="U91">
        <v>337.8</v>
      </c>
    </row>
    <row r="92" spans="1:21">
      <c r="A92" s="1">
        <v>40752</v>
      </c>
      <c r="B92">
        <v>12964035.376513399</v>
      </c>
      <c r="C92">
        <v>8789551.8037189301</v>
      </c>
      <c r="D92" s="19">
        <v>13674747.9259826</v>
      </c>
      <c r="E92" s="19">
        <v>13321804.6268169</v>
      </c>
      <c r="F92">
        <v>18999376.281225201</v>
      </c>
      <c r="G92">
        <v>8868314.2650687303</v>
      </c>
      <c r="H92">
        <v>10916483.4135291</v>
      </c>
      <c r="I92" s="19">
        <v>2822567.40972747</v>
      </c>
      <c r="J92" s="19">
        <v>5267548.8272523498</v>
      </c>
      <c r="K92">
        <v>95624429.929834604</v>
      </c>
      <c r="L92">
        <v>1296.75</v>
      </c>
      <c r="M92">
        <v>397.8</v>
      </c>
      <c r="N92">
        <v>308.2</v>
      </c>
      <c r="O92">
        <v>773.5</v>
      </c>
      <c r="P92">
        <v>147.75</v>
      </c>
      <c r="Q92">
        <v>342.9</v>
      </c>
      <c r="R92">
        <v>346.7</v>
      </c>
      <c r="S92">
        <v>260</v>
      </c>
      <c r="T92">
        <v>403.8</v>
      </c>
      <c r="U92">
        <v>335.7</v>
      </c>
    </row>
    <row r="93" spans="1:21">
      <c r="A93" s="1">
        <v>40753</v>
      </c>
      <c r="B93">
        <v>12707386.960430101</v>
      </c>
      <c r="C93">
        <v>8772658.1017348506</v>
      </c>
      <c r="D93" s="19">
        <v>13459516.304491</v>
      </c>
      <c r="E93" s="19">
        <v>13236483.881636299</v>
      </c>
      <c r="F93">
        <v>18564234.539885901</v>
      </c>
      <c r="G93">
        <v>8809003.06178388</v>
      </c>
      <c r="H93">
        <v>10743166.0284546</v>
      </c>
      <c r="I93" s="19">
        <v>2803534.58835372</v>
      </c>
      <c r="J93" s="19">
        <v>5202619.38182454</v>
      </c>
      <c r="K93">
        <v>94298602.848594904</v>
      </c>
      <c r="L93">
        <v>1288.5</v>
      </c>
      <c r="M93">
        <v>396</v>
      </c>
      <c r="N93">
        <v>306.3</v>
      </c>
      <c r="O93">
        <v>764.6</v>
      </c>
      <c r="P93">
        <v>147.4</v>
      </c>
      <c r="Q93">
        <v>341.4</v>
      </c>
      <c r="R93">
        <v>345.3</v>
      </c>
      <c r="S93">
        <v>257.89999999999998</v>
      </c>
      <c r="T93">
        <v>399.3</v>
      </c>
      <c r="U93">
        <v>332.2</v>
      </c>
    </row>
    <row r="94" spans="1:21">
      <c r="A94" s="1">
        <v>40756</v>
      </c>
      <c r="B94">
        <v>12648160.4028724</v>
      </c>
      <c r="C94">
        <v>8852299.8396598101</v>
      </c>
      <c r="D94" s="19">
        <v>13404680.222582299</v>
      </c>
      <c r="E94" s="19">
        <v>13156066.627558099</v>
      </c>
      <c r="F94">
        <v>18188924.787980799</v>
      </c>
      <c r="G94">
        <v>8708431.89099654</v>
      </c>
      <c r="H94">
        <v>10760748.951578099</v>
      </c>
      <c r="I94" s="19">
        <v>2807341.1526284702</v>
      </c>
      <c r="J94" s="19">
        <v>5233313.3014813196</v>
      </c>
      <c r="K94">
        <v>93759967.177337795</v>
      </c>
      <c r="L94">
        <v>1279.75</v>
      </c>
      <c r="M94">
        <v>393.5</v>
      </c>
      <c r="N94">
        <v>305.10000000000002</v>
      </c>
      <c r="O94">
        <v>764.6</v>
      </c>
      <c r="P94">
        <v>146.85</v>
      </c>
      <c r="Q94">
        <v>335.2</v>
      </c>
      <c r="R94">
        <v>343.1</v>
      </c>
      <c r="S94">
        <v>257.89999999999998</v>
      </c>
      <c r="T94">
        <v>397.8</v>
      </c>
      <c r="U94">
        <v>333</v>
      </c>
    </row>
    <row r="95" spans="1:21">
      <c r="A95" s="1">
        <v>40757</v>
      </c>
      <c r="B95">
        <v>12164476.849484701</v>
      </c>
      <c r="C95">
        <v>8772658.1017348506</v>
      </c>
      <c r="D95" s="19">
        <v>12968733.371408099</v>
      </c>
      <c r="E95" s="19">
        <v>12869702.747181799</v>
      </c>
      <c r="F95">
        <v>17895204.112576801</v>
      </c>
      <c r="G95">
        <v>8388667.1428521592</v>
      </c>
      <c r="H95">
        <v>10494493.2585652</v>
      </c>
      <c r="I95" s="19">
        <v>2695047.5065233302</v>
      </c>
      <c r="J95" s="19">
        <v>5138870.4717681501</v>
      </c>
      <c r="K95">
        <v>91387853.562095195</v>
      </c>
      <c r="L95">
        <v>1247.25</v>
      </c>
      <c r="M95">
        <v>381.3</v>
      </c>
      <c r="N95">
        <v>301.5</v>
      </c>
      <c r="O95">
        <v>742.7</v>
      </c>
      <c r="P95">
        <v>142.85</v>
      </c>
      <c r="Q95">
        <v>328.1</v>
      </c>
      <c r="R95">
        <v>332.7</v>
      </c>
      <c r="S95">
        <v>252.5</v>
      </c>
      <c r="T95">
        <v>386</v>
      </c>
      <c r="U95">
        <v>329.8</v>
      </c>
    </row>
    <row r="96" spans="1:21">
      <c r="A96" s="1">
        <v>40758</v>
      </c>
      <c r="B96">
        <v>12315833.607687701</v>
      </c>
      <c r="C96">
        <v>8738870.6977666803</v>
      </c>
      <c r="D96" s="19">
        <v>12918009.9956425</v>
      </c>
      <c r="E96" s="19">
        <v>12953062.0959215</v>
      </c>
      <c r="F96">
        <v>17786418.677242</v>
      </c>
      <c r="G96">
        <v>8447978.3461370002</v>
      </c>
      <c r="H96">
        <v>10986815.106023001</v>
      </c>
      <c r="I96" s="19">
        <v>2714080.3278970802</v>
      </c>
      <c r="J96" s="19">
        <v>5140051.0071395598</v>
      </c>
      <c r="K96">
        <v>92001119.861457095</v>
      </c>
      <c r="L96">
        <v>1254.5</v>
      </c>
      <c r="M96">
        <v>381.1</v>
      </c>
      <c r="N96">
        <v>302.10000000000002</v>
      </c>
      <c r="O96">
        <v>738.1</v>
      </c>
      <c r="P96">
        <v>143.30000000000001</v>
      </c>
      <c r="Q96">
        <v>327.7</v>
      </c>
      <c r="R96">
        <v>333.9</v>
      </c>
      <c r="S96">
        <v>255.1</v>
      </c>
      <c r="T96">
        <v>386.8</v>
      </c>
      <c r="U96">
        <v>327.10000000000002</v>
      </c>
    </row>
    <row r="97" spans="1:21">
      <c r="A97" s="1">
        <v>40759</v>
      </c>
      <c r="B97">
        <v>11631437.831465701</v>
      </c>
      <c r="C97">
        <v>8205512.3922691802</v>
      </c>
      <c r="D97" s="19">
        <v>12031036.3707693</v>
      </c>
      <c r="E97" s="19">
        <v>12379353.6369486</v>
      </c>
      <c r="F97">
        <v>17139145.336999901</v>
      </c>
      <c r="G97">
        <v>7975207.88517085</v>
      </c>
      <c r="H97">
        <v>10674090.2590409</v>
      </c>
      <c r="I97" s="19">
        <v>2468028.3909930699</v>
      </c>
      <c r="J97" s="19">
        <v>4949984.8123418</v>
      </c>
      <c r="K97">
        <v>87453796.915999204</v>
      </c>
      <c r="L97">
        <v>1198.75</v>
      </c>
      <c r="M97">
        <v>366.6</v>
      </c>
      <c r="N97">
        <v>293.10000000000002</v>
      </c>
      <c r="O97">
        <v>685.6</v>
      </c>
      <c r="P97">
        <v>136.19999999999999</v>
      </c>
      <c r="Q97">
        <v>316.2</v>
      </c>
      <c r="R97">
        <v>316.7</v>
      </c>
      <c r="S97">
        <v>244.9</v>
      </c>
      <c r="T97">
        <v>362.1</v>
      </c>
      <c r="U97">
        <v>317.39999999999998</v>
      </c>
    </row>
    <row r="98" spans="1:21">
      <c r="A98" s="1">
        <v>40760</v>
      </c>
      <c r="B98">
        <v>11575501.6382167</v>
      </c>
      <c r="C98">
        <v>8241713.1822350798</v>
      </c>
      <c r="D98" s="19">
        <v>11973458.484765099</v>
      </c>
      <c r="E98" s="19">
        <v>12276380.323799601</v>
      </c>
      <c r="F98">
        <v>17247930.772334699</v>
      </c>
      <c r="G98">
        <v>7948560.8228254896</v>
      </c>
      <c r="H98">
        <v>10475654.412361501</v>
      </c>
      <c r="I98" s="19">
        <v>2439419.0974344201</v>
      </c>
      <c r="J98" s="19">
        <v>4955887.48919887</v>
      </c>
      <c r="K98">
        <v>87134506.223171502</v>
      </c>
      <c r="L98">
        <v>1197.75</v>
      </c>
      <c r="M98">
        <v>361.4</v>
      </c>
      <c r="N98">
        <v>296</v>
      </c>
      <c r="O98">
        <v>681.2</v>
      </c>
      <c r="P98">
        <v>133.94999999999999</v>
      </c>
      <c r="Q98">
        <v>319.8</v>
      </c>
      <c r="R98">
        <v>315.7</v>
      </c>
      <c r="S98">
        <v>243</v>
      </c>
      <c r="T98">
        <v>359.3</v>
      </c>
      <c r="U98">
        <v>318.10000000000002</v>
      </c>
    </row>
    <row r="99" spans="1:21">
      <c r="A99" s="1">
        <v>40763</v>
      </c>
      <c r="B99">
        <v>10868073.3118334</v>
      </c>
      <c r="C99">
        <v>7797650.1586534502</v>
      </c>
      <c r="D99" s="19">
        <v>10916493.0059749</v>
      </c>
      <c r="E99" s="19">
        <v>11538895.262008799</v>
      </c>
      <c r="F99">
        <v>16285179.6696216</v>
      </c>
      <c r="G99">
        <v>7517050.3293618299</v>
      </c>
      <c r="H99">
        <v>9951934.4878974091</v>
      </c>
      <c r="I99" s="19">
        <v>2160955.3067968702</v>
      </c>
      <c r="J99" s="19">
        <v>4715058.2734302701</v>
      </c>
      <c r="K99">
        <v>81751289.8055785</v>
      </c>
      <c r="L99">
        <v>1111.25</v>
      </c>
      <c r="M99">
        <v>339.2</v>
      </c>
      <c r="N99">
        <v>285.89999999999998</v>
      </c>
      <c r="O99">
        <v>622.1</v>
      </c>
      <c r="P99">
        <v>120.8</v>
      </c>
      <c r="Q99">
        <v>301.7</v>
      </c>
      <c r="R99">
        <v>293.89999999999998</v>
      </c>
      <c r="S99">
        <v>229.8</v>
      </c>
      <c r="T99">
        <v>333.8</v>
      </c>
      <c r="U99">
        <v>302.89999999999998</v>
      </c>
    </row>
    <row r="100" spans="1:21">
      <c r="A100" s="1">
        <v>40764</v>
      </c>
      <c r="B100">
        <v>11417564.151396301</v>
      </c>
      <c r="C100">
        <v>8019681.6704442604</v>
      </c>
      <c r="D100" s="19">
        <v>11571784.1847839</v>
      </c>
      <c r="E100" s="19">
        <v>12036109.2597853</v>
      </c>
      <c r="F100">
        <v>16981406.455764402</v>
      </c>
      <c r="G100">
        <v>7898705.0287599601</v>
      </c>
      <c r="H100">
        <v>10394019.4121453</v>
      </c>
      <c r="I100" s="19">
        <v>2334518.35438602</v>
      </c>
      <c r="J100" s="19">
        <v>4886235.9022853998</v>
      </c>
      <c r="K100">
        <v>85540024.419750795</v>
      </c>
      <c r="L100">
        <v>1171.75</v>
      </c>
      <c r="M100">
        <v>356.8</v>
      </c>
      <c r="N100">
        <v>293.5</v>
      </c>
      <c r="O100">
        <v>657.1</v>
      </c>
      <c r="P100">
        <v>130.35</v>
      </c>
      <c r="Q100">
        <v>313.2</v>
      </c>
      <c r="R100">
        <v>309</v>
      </c>
      <c r="S100">
        <v>239.4</v>
      </c>
      <c r="T100">
        <v>354.5</v>
      </c>
      <c r="U100">
        <v>312.8</v>
      </c>
    </row>
    <row r="101" spans="1:21">
      <c r="A101" s="1">
        <v>40765</v>
      </c>
      <c r="B101">
        <v>10377809.0298282</v>
      </c>
      <c r="C101">
        <v>7737315.5087102903</v>
      </c>
      <c r="D101" s="19">
        <v>11138579.137705101</v>
      </c>
      <c r="E101" s="19">
        <v>10821024.164627301</v>
      </c>
      <c r="F101">
        <v>16214469.136654001</v>
      </c>
      <c r="G101">
        <v>7627076.9093685001</v>
      </c>
      <c r="H101">
        <v>9956958.1802184097</v>
      </c>
      <c r="I101" s="19">
        <v>2212452.0352024399</v>
      </c>
      <c r="J101" s="19">
        <v>4761099.1529154498</v>
      </c>
      <c r="K101">
        <v>80846783.255229697</v>
      </c>
      <c r="L101">
        <v>1123.5</v>
      </c>
      <c r="M101">
        <v>344.1</v>
      </c>
      <c r="N101">
        <v>281.3</v>
      </c>
      <c r="O101">
        <v>633.4</v>
      </c>
      <c r="P101">
        <v>121.85</v>
      </c>
      <c r="Q101">
        <v>298.89999999999998</v>
      </c>
      <c r="R101">
        <v>294.8</v>
      </c>
      <c r="S101">
        <v>232.7</v>
      </c>
      <c r="T101">
        <v>342.9</v>
      </c>
      <c r="U101">
        <v>305.8</v>
      </c>
    </row>
    <row r="102" spans="1:21">
      <c r="A102" s="1">
        <v>40766</v>
      </c>
      <c r="B102">
        <v>10568650.1597363</v>
      </c>
      <c r="C102">
        <v>8026921.8284374401</v>
      </c>
      <c r="D102" s="19">
        <v>11625249.3646449</v>
      </c>
      <c r="E102" s="19">
        <v>11582045.9837093</v>
      </c>
      <c r="F102">
        <v>16970527.912230901</v>
      </c>
      <c r="G102">
        <v>7906441.2726666797</v>
      </c>
      <c r="H102">
        <v>10615061.8742692</v>
      </c>
      <c r="I102" s="19">
        <v>2336425.6406232701</v>
      </c>
      <c r="J102" s="19">
        <v>4849639.3057715502</v>
      </c>
      <c r="K102">
        <v>84480963.342089504</v>
      </c>
      <c r="L102">
        <v>1168.5</v>
      </c>
      <c r="M102">
        <v>352.6</v>
      </c>
      <c r="N102">
        <v>290.2</v>
      </c>
      <c r="O102">
        <v>670.1</v>
      </c>
      <c r="P102">
        <v>128.25</v>
      </c>
      <c r="Q102">
        <v>312.89999999999998</v>
      </c>
      <c r="R102">
        <v>306.3</v>
      </c>
      <c r="S102">
        <v>241.6</v>
      </c>
      <c r="T102">
        <v>356.7</v>
      </c>
      <c r="U102">
        <v>319.5</v>
      </c>
    </row>
    <row r="103" spans="1:21">
      <c r="A103" s="1">
        <v>40767</v>
      </c>
      <c r="B103">
        <v>10887815.497686001</v>
      </c>
      <c r="C103">
        <v>8024508.44243972</v>
      </c>
      <c r="D103" s="19">
        <v>11669118.2301718</v>
      </c>
      <c r="E103" s="19">
        <v>11422192.1737733</v>
      </c>
      <c r="F103">
        <v>17046677.716965299</v>
      </c>
      <c r="G103">
        <v>7970050.3892330397</v>
      </c>
      <c r="H103">
        <v>10528403.181732001</v>
      </c>
      <c r="I103" s="19">
        <v>2338332.9268605099</v>
      </c>
      <c r="J103" s="19">
        <v>4868575.0011691302</v>
      </c>
      <c r="K103">
        <v>84755673.560030699</v>
      </c>
      <c r="L103">
        <v>1176.75</v>
      </c>
      <c r="M103">
        <v>359.7</v>
      </c>
      <c r="N103">
        <v>293.2</v>
      </c>
      <c r="O103">
        <v>669.5</v>
      </c>
      <c r="P103">
        <v>127.05</v>
      </c>
      <c r="Q103">
        <v>315.8</v>
      </c>
      <c r="R103">
        <v>312.39999999999998</v>
      </c>
      <c r="S103">
        <v>241</v>
      </c>
      <c r="T103">
        <v>361.2</v>
      </c>
      <c r="U103">
        <v>317.3</v>
      </c>
    </row>
    <row r="104" spans="1:21">
      <c r="A104" s="1">
        <v>40770</v>
      </c>
      <c r="B104">
        <v>11072075.898976499</v>
      </c>
      <c r="C104">
        <v>8205512.3922691802</v>
      </c>
      <c r="D104" s="19">
        <v>12243526.188165501</v>
      </c>
      <c r="E104" s="19">
        <v>11683057.900417401</v>
      </c>
      <c r="F104">
        <v>17476380.186537798</v>
      </c>
      <c r="G104">
        <v>8067183.2293951698</v>
      </c>
      <c r="H104">
        <v>10784611.4901029</v>
      </c>
      <c r="I104" s="19">
        <v>2395551.5139778201</v>
      </c>
      <c r="J104" s="19">
        <v>5050309.6279318202</v>
      </c>
      <c r="K104">
        <v>86978208.427773997</v>
      </c>
      <c r="L104">
        <v>1198.5</v>
      </c>
      <c r="M104">
        <v>364.6</v>
      </c>
      <c r="N104">
        <v>296.60000000000002</v>
      </c>
      <c r="O104">
        <v>691.9</v>
      </c>
      <c r="P104">
        <v>131.4</v>
      </c>
      <c r="Q104">
        <v>321.60000000000002</v>
      </c>
      <c r="R104">
        <v>317.8</v>
      </c>
      <c r="S104">
        <v>243.5</v>
      </c>
      <c r="T104">
        <v>366.5</v>
      </c>
      <c r="U104">
        <v>328.7</v>
      </c>
    </row>
    <row r="105" spans="1:21">
      <c r="A105" s="1">
        <v>40771</v>
      </c>
      <c r="B105">
        <v>10996397.519874999</v>
      </c>
      <c r="C105">
        <v>8157244.6723146597</v>
      </c>
      <c r="D105" s="19">
        <v>11977571.1909083</v>
      </c>
      <c r="E105" s="19">
        <v>11461420.1025919</v>
      </c>
      <c r="F105">
        <v>17460062.371237598</v>
      </c>
      <c r="G105">
        <v>7867760.05313309</v>
      </c>
      <c r="H105">
        <v>10779587.7977819</v>
      </c>
      <c r="I105" s="19">
        <v>2338332.9268605099</v>
      </c>
      <c r="J105" s="19">
        <v>5041940.2701203898</v>
      </c>
      <c r="K105">
        <v>86080316.904823303</v>
      </c>
      <c r="L105">
        <v>1192.25</v>
      </c>
      <c r="M105">
        <v>363.5</v>
      </c>
      <c r="N105">
        <v>297.89999999999998</v>
      </c>
      <c r="O105">
        <v>680.2</v>
      </c>
      <c r="P105">
        <v>128.80000000000001</v>
      </c>
      <c r="Q105">
        <v>321.10000000000002</v>
      </c>
      <c r="R105">
        <v>312.89999999999998</v>
      </c>
      <c r="S105">
        <v>243.3</v>
      </c>
      <c r="T105">
        <v>361.8</v>
      </c>
      <c r="U105">
        <v>328.1</v>
      </c>
    </row>
    <row r="106" spans="1:21">
      <c r="A106" s="1">
        <v>40772</v>
      </c>
      <c r="B106">
        <v>10979945.6983312</v>
      </c>
      <c r="C106">
        <v>8297221.06018278</v>
      </c>
      <c r="D106" s="19">
        <v>12010472.840053501</v>
      </c>
      <c r="E106" s="19">
        <v>11498686.6349697</v>
      </c>
      <c r="F106">
        <v>17514455.088904999</v>
      </c>
      <c r="G106">
        <v>7902143.35938517</v>
      </c>
      <c r="H106">
        <v>10548497.951015901</v>
      </c>
      <c r="I106" s="19">
        <v>2338332.9268605099</v>
      </c>
      <c r="J106" s="19">
        <v>5082591.4366330896</v>
      </c>
      <c r="K106">
        <v>86172346.996336907</v>
      </c>
      <c r="L106">
        <v>1190</v>
      </c>
      <c r="M106">
        <v>362</v>
      </c>
      <c r="N106">
        <v>299.2</v>
      </c>
      <c r="O106">
        <v>682.4</v>
      </c>
      <c r="P106">
        <v>129.35</v>
      </c>
      <c r="Q106">
        <v>320.89999999999998</v>
      </c>
      <c r="R106">
        <v>311.7</v>
      </c>
      <c r="S106">
        <v>241.9</v>
      </c>
      <c r="T106">
        <v>362.4</v>
      </c>
      <c r="U106">
        <v>330.4</v>
      </c>
    </row>
    <row r="107" spans="1:21">
      <c r="A107" s="1">
        <v>40773</v>
      </c>
      <c r="B107">
        <v>10710135.8250129</v>
      </c>
      <c r="C107">
        <v>7952106.86250793</v>
      </c>
      <c r="D107" s="19">
        <v>11344214.4448628</v>
      </c>
      <c r="E107" s="19">
        <v>11095619.666357899</v>
      </c>
      <c r="F107">
        <v>16894378.107496601</v>
      </c>
      <c r="G107">
        <v>7396708.7574795401</v>
      </c>
      <c r="H107">
        <v>10101815.352408299</v>
      </c>
      <c r="I107" s="19">
        <v>2195286.4590672501</v>
      </c>
      <c r="J107" s="19">
        <v>5012049.7065081</v>
      </c>
      <c r="K107">
        <v>82702315.181701303</v>
      </c>
      <c r="L107">
        <v>1143.5</v>
      </c>
      <c r="M107">
        <v>345.4</v>
      </c>
      <c r="N107">
        <v>295.39999999999998</v>
      </c>
      <c r="O107">
        <v>644.6</v>
      </c>
      <c r="P107">
        <v>123.5</v>
      </c>
      <c r="Q107">
        <v>310.39999999999998</v>
      </c>
      <c r="R107">
        <v>294.10000000000002</v>
      </c>
      <c r="S107">
        <v>230.9</v>
      </c>
      <c r="T107">
        <v>342.1</v>
      </c>
      <c r="U107">
        <v>326.8</v>
      </c>
    </row>
    <row r="108" spans="1:21">
      <c r="A108" s="1">
        <v>40774</v>
      </c>
      <c r="B108">
        <v>10479810.323399801</v>
      </c>
      <c r="C108">
        <v>7812130.4746398097</v>
      </c>
      <c r="D108" s="19">
        <v>11091968.4680827</v>
      </c>
      <c r="E108" s="19">
        <v>10960283.311933599</v>
      </c>
      <c r="F108">
        <v>17003163.542831399</v>
      </c>
      <c r="G108">
        <v>7365763.7818526598</v>
      </c>
      <c r="H108">
        <v>10015001.893781301</v>
      </c>
      <c r="I108" s="19">
        <v>2138067.8719499498</v>
      </c>
      <c r="J108" s="19">
        <v>4991724.1232517399</v>
      </c>
      <c r="K108">
        <v>81857913.791722804</v>
      </c>
      <c r="L108">
        <v>1124</v>
      </c>
      <c r="M108">
        <v>341.5</v>
      </c>
      <c r="N108">
        <v>293.60000000000002</v>
      </c>
      <c r="O108">
        <v>632.9</v>
      </c>
      <c r="P108">
        <v>120.7</v>
      </c>
      <c r="Q108">
        <v>309.89999999999998</v>
      </c>
      <c r="R108">
        <v>290.39999999999998</v>
      </c>
      <c r="S108">
        <v>225</v>
      </c>
      <c r="T108">
        <v>337.6</v>
      </c>
      <c r="U108">
        <v>323.7</v>
      </c>
    </row>
    <row r="109" spans="1:21">
      <c r="A109" s="1">
        <v>40777</v>
      </c>
      <c r="B109">
        <v>10535746.5166487</v>
      </c>
      <c r="C109">
        <v>7773516.29867619</v>
      </c>
      <c r="D109" s="19">
        <v>11030277.8759354</v>
      </c>
      <c r="E109" s="19">
        <v>10445416.7461887</v>
      </c>
      <c r="F109">
        <v>17030359.901665099</v>
      </c>
      <c r="G109">
        <v>7390691.6788854301</v>
      </c>
      <c r="H109">
        <v>10038907.049055399</v>
      </c>
      <c r="I109" s="19">
        <v>2141882.4444244299</v>
      </c>
      <c r="J109" s="19">
        <v>4977376.6527178502</v>
      </c>
      <c r="K109">
        <v>81364175.164197102</v>
      </c>
      <c r="L109">
        <v>1123.25</v>
      </c>
      <c r="M109">
        <v>340.6</v>
      </c>
      <c r="N109">
        <v>293.8</v>
      </c>
      <c r="O109">
        <v>627.70000000000005</v>
      </c>
      <c r="P109">
        <v>119.5</v>
      </c>
      <c r="Q109">
        <v>309.60000000000002</v>
      </c>
      <c r="R109">
        <v>290.5</v>
      </c>
      <c r="S109">
        <v>225.7</v>
      </c>
      <c r="T109">
        <v>335.3</v>
      </c>
      <c r="U109">
        <v>323.10000000000002</v>
      </c>
    </row>
    <row r="110" spans="1:21">
      <c r="A110" s="1">
        <v>40778</v>
      </c>
      <c r="B110">
        <v>10565359.795427499</v>
      </c>
      <c r="C110">
        <v>8058295.8464078801</v>
      </c>
      <c r="D110" s="19">
        <v>11335989.0325765</v>
      </c>
      <c r="E110" s="19">
        <v>10479741.183905</v>
      </c>
      <c r="F110">
        <v>17373034.0229697</v>
      </c>
      <c r="G110">
        <v>7601289.4296794403</v>
      </c>
      <c r="H110">
        <v>10539657.1437444</v>
      </c>
      <c r="I110" s="19">
        <v>2227710.3251003898</v>
      </c>
      <c r="J110" s="19">
        <v>5049114.0053873304</v>
      </c>
      <c r="K110">
        <v>83230190.785198197</v>
      </c>
      <c r="L110">
        <v>1158.5</v>
      </c>
      <c r="M110">
        <v>352.6</v>
      </c>
      <c r="N110">
        <v>299.8</v>
      </c>
      <c r="O110">
        <v>653.20000000000005</v>
      </c>
      <c r="P110">
        <v>122.65</v>
      </c>
      <c r="Q110">
        <v>318.8</v>
      </c>
      <c r="R110">
        <v>300.7</v>
      </c>
      <c r="S110">
        <v>234.3</v>
      </c>
      <c r="T110">
        <v>347</v>
      </c>
      <c r="U110">
        <v>327.2</v>
      </c>
    </row>
    <row r="111" spans="1:21">
      <c r="A111" s="1">
        <v>40779</v>
      </c>
      <c r="B111">
        <v>10696974.367777901</v>
      </c>
      <c r="C111">
        <v>8311701.3761691405</v>
      </c>
      <c r="D111" s="19">
        <v>11389454.212437401</v>
      </c>
      <c r="E111" s="19">
        <v>10818082.069965901</v>
      </c>
      <c r="F111">
        <v>17530772.904205199</v>
      </c>
      <c r="G111">
        <v>7655443.1370264702</v>
      </c>
      <c r="H111">
        <v>10868038.4872465</v>
      </c>
      <c r="I111" s="19">
        <v>2263948.7636080198</v>
      </c>
      <c r="J111" s="19">
        <v>5147155.0540356301</v>
      </c>
      <c r="K111">
        <v>84681570.372472301</v>
      </c>
      <c r="L111">
        <v>1172</v>
      </c>
      <c r="M111">
        <v>357.8</v>
      </c>
      <c r="N111">
        <v>301.60000000000002</v>
      </c>
      <c r="O111">
        <v>658.7</v>
      </c>
      <c r="P111">
        <v>126.2</v>
      </c>
      <c r="Q111">
        <v>323.10000000000002</v>
      </c>
      <c r="R111">
        <v>307.3</v>
      </c>
      <c r="S111">
        <v>236.6</v>
      </c>
      <c r="T111">
        <v>352.4</v>
      </c>
      <c r="U111">
        <v>336.3</v>
      </c>
    </row>
    <row r="112" spans="1:21">
      <c r="A112" s="1">
        <v>40780</v>
      </c>
      <c r="B112">
        <v>10532456.1523399</v>
      </c>
      <c r="C112">
        <v>8198272.2342760004</v>
      </c>
      <c r="D112" s="19">
        <v>11142691.843848299</v>
      </c>
      <c r="E112" s="19">
        <v>10771989.253604</v>
      </c>
      <c r="F112">
        <v>17329519.8488358</v>
      </c>
      <c r="G112">
        <v>7603868.1776483497</v>
      </c>
      <c r="H112">
        <v>10582434.7900244</v>
      </c>
      <c r="I112" s="19">
        <v>2210544.7489652</v>
      </c>
      <c r="J112" s="19">
        <v>5057483.3631987702</v>
      </c>
      <c r="K112">
        <v>83429260.412740707</v>
      </c>
      <c r="L112">
        <v>1157.5</v>
      </c>
      <c r="M112">
        <v>353.1</v>
      </c>
      <c r="N112">
        <v>296.89999999999998</v>
      </c>
      <c r="O112">
        <v>646.1</v>
      </c>
      <c r="P112">
        <v>125.95</v>
      </c>
      <c r="Q112">
        <v>317.89999999999998</v>
      </c>
      <c r="R112">
        <v>301.5</v>
      </c>
      <c r="S112">
        <v>233.3</v>
      </c>
      <c r="T112">
        <v>348.5</v>
      </c>
      <c r="U112">
        <v>331.3</v>
      </c>
    </row>
    <row r="113" spans="1:21">
      <c r="A113" s="1">
        <v>40781</v>
      </c>
      <c r="B113">
        <v>10660780.360381501</v>
      </c>
      <c r="C113">
        <v>8287567.5161918802</v>
      </c>
      <c r="D113" s="19">
        <v>11253734.909713401</v>
      </c>
      <c r="E113" s="19">
        <v>10959302.613713101</v>
      </c>
      <c r="F113">
        <v>17362155.479436301</v>
      </c>
      <c r="G113">
        <v>7697562.6871852698</v>
      </c>
      <c r="H113">
        <v>10801355.6856925</v>
      </c>
      <c r="I113" s="19">
        <v>2262041.4773707702</v>
      </c>
      <c r="J113" s="19">
        <v>5022810.3094085203</v>
      </c>
      <c r="K113">
        <v>84307311.039093196</v>
      </c>
      <c r="L113">
        <v>1176</v>
      </c>
      <c r="M113">
        <v>361.2</v>
      </c>
      <c r="N113">
        <v>299.60000000000002</v>
      </c>
      <c r="O113">
        <v>657.1</v>
      </c>
      <c r="P113">
        <v>127</v>
      </c>
      <c r="Q113">
        <v>322.10000000000002</v>
      </c>
      <c r="R113">
        <v>307.60000000000002</v>
      </c>
      <c r="S113">
        <v>237.8</v>
      </c>
      <c r="T113">
        <v>355.7</v>
      </c>
      <c r="U113">
        <v>330.7</v>
      </c>
    </row>
    <row r="114" spans="1:21">
      <c r="A114" s="1">
        <v>40784</v>
      </c>
      <c r="B114">
        <v>10910848.047847301</v>
      </c>
      <c r="C114">
        <v>8579587.2219167501</v>
      </c>
      <c r="D114" s="19">
        <v>11660892.817885499</v>
      </c>
      <c r="E114" s="19">
        <v>11382964.244954601</v>
      </c>
      <c r="F114">
        <v>17655876.154840201</v>
      </c>
      <c r="G114">
        <v>7808448.8498482397</v>
      </c>
      <c r="H114">
        <v>10893201.8085877</v>
      </c>
      <c r="I114" s="19">
        <v>2368849.5066564102</v>
      </c>
      <c r="J114" s="19">
        <v>5135198.82859072</v>
      </c>
      <c r="K114">
        <v>86395867.481127501</v>
      </c>
      <c r="L114">
        <v>1208</v>
      </c>
      <c r="M114">
        <v>370.7</v>
      </c>
      <c r="N114">
        <v>305.3</v>
      </c>
      <c r="O114">
        <v>676.6</v>
      </c>
      <c r="P114">
        <v>132.35</v>
      </c>
      <c r="Q114">
        <v>330.3</v>
      </c>
      <c r="R114">
        <v>317.7</v>
      </c>
      <c r="S114">
        <v>243.6</v>
      </c>
      <c r="T114">
        <v>367</v>
      </c>
      <c r="U114">
        <v>337.3</v>
      </c>
    </row>
    <row r="115" spans="1:21">
      <c r="A115" s="1">
        <v>40785</v>
      </c>
      <c r="B115">
        <v>11049043.348815201</v>
      </c>
      <c r="C115">
        <v>8630268.3278689999</v>
      </c>
      <c r="D115" s="19">
        <v>11803466.630848199</v>
      </c>
      <c r="E115" s="19">
        <v>11295682.103333101</v>
      </c>
      <c r="F115">
        <v>17786418.677242</v>
      </c>
      <c r="G115">
        <v>8014317.8078335002</v>
      </c>
      <c r="H115">
        <v>11063054.2276405</v>
      </c>
      <c r="I115" s="19">
        <v>2357405.7892329502</v>
      </c>
      <c r="J115" s="19">
        <v>5122046.9806013098</v>
      </c>
      <c r="K115">
        <v>87121703.893415794</v>
      </c>
      <c r="L115">
        <v>1204.75</v>
      </c>
      <c r="M115">
        <v>373.5</v>
      </c>
      <c r="N115">
        <v>305.7</v>
      </c>
      <c r="O115">
        <v>679.5</v>
      </c>
      <c r="P115">
        <v>131.65</v>
      </c>
      <c r="Q115">
        <v>332.6</v>
      </c>
      <c r="R115">
        <v>320.39999999999998</v>
      </c>
      <c r="S115">
        <v>245.2</v>
      </c>
      <c r="T115">
        <v>370.6</v>
      </c>
      <c r="U115">
        <v>337.8</v>
      </c>
    </row>
    <row r="116" spans="1:21">
      <c r="A116" s="1">
        <v>40786</v>
      </c>
      <c r="B116">
        <v>11206980.835635699</v>
      </c>
      <c r="C116">
        <v>8666469.1178348903</v>
      </c>
      <c r="D116" s="19">
        <v>11891204.361902099</v>
      </c>
      <c r="E116" s="19">
        <v>11432309.0831808</v>
      </c>
      <c r="F116">
        <v>18003989.5479117</v>
      </c>
      <c r="G116">
        <v>7964201.3191160597</v>
      </c>
      <c r="H116">
        <v>11056763.3973052</v>
      </c>
      <c r="I116" s="19">
        <v>2441326.38367166</v>
      </c>
      <c r="J116" s="19">
        <v>5155524.4118470699</v>
      </c>
      <c r="K116">
        <v>87818768.458405107</v>
      </c>
      <c r="L116">
        <v>1217.75</v>
      </c>
      <c r="M116">
        <v>375.1</v>
      </c>
      <c r="N116">
        <v>306.89999999999998</v>
      </c>
      <c r="O116">
        <v>686</v>
      </c>
      <c r="P116">
        <v>133.19999999999999</v>
      </c>
      <c r="Q116">
        <v>333.8</v>
      </c>
      <c r="R116">
        <v>322.7</v>
      </c>
      <c r="S116">
        <v>244.3</v>
      </c>
      <c r="T116">
        <v>371.2</v>
      </c>
      <c r="U116">
        <v>339.8</v>
      </c>
    </row>
    <row r="117" spans="1:21">
      <c r="A117" s="1">
        <v>40787</v>
      </c>
      <c r="B117">
        <v>10983236.06264</v>
      </c>
      <c r="C117">
        <v>8635095.0998644494</v>
      </c>
      <c r="D117" s="19">
        <v>11776048.589893799</v>
      </c>
      <c r="E117" s="19">
        <v>11032935.697552601</v>
      </c>
      <c r="F117">
        <v>17895204.112576801</v>
      </c>
      <c r="G117">
        <v>7896803.2825649995</v>
      </c>
      <c r="H117">
        <v>11037890.906299399</v>
      </c>
      <c r="I117" s="19">
        <v>2382200.51031711</v>
      </c>
      <c r="J117" s="19">
        <v>5151937.5442136005</v>
      </c>
      <c r="K117">
        <v>86791351.805922702</v>
      </c>
      <c r="L117">
        <v>1201.25</v>
      </c>
      <c r="M117">
        <v>370.5</v>
      </c>
      <c r="N117">
        <v>305.5</v>
      </c>
      <c r="O117">
        <v>680.3</v>
      </c>
      <c r="P117">
        <v>130.4</v>
      </c>
      <c r="Q117">
        <v>331.3</v>
      </c>
      <c r="R117">
        <v>317.3</v>
      </c>
      <c r="S117">
        <v>241.7</v>
      </c>
      <c r="T117">
        <v>366.3</v>
      </c>
      <c r="U117">
        <v>337.5</v>
      </c>
    </row>
    <row r="118" spans="1:21">
      <c r="A118" s="1">
        <v>40788</v>
      </c>
      <c r="B118">
        <v>10680522.546234099</v>
      </c>
      <c r="C118">
        <v>8550626.5899440292</v>
      </c>
      <c r="D118" s="19">
        <v>11434693.9800121</v>
      </c>
      <c r="E118" s="19">
        <v>10531259.769793</v>
      </c>
      <c r="F118">
        <v>17606922.708939601</v>
      </c>
      <c r="G118">
        <v>7627211.1363607896</v>
      </c>
      <c r="H118">
        <v>10763610.7036807</v>
      </c>
      <c r="I118" s="19">
        <v>2296372.6296411501</v>
      </c>
      <c r="J118" s="19">
        <v>5094547.6620780099</v>
      </c>
      <c r="K118">
        <v>84585767.726683497</v>
      </c>
      <c r="L118">
        <v>1169.25</v>
      </c>
      <c r="M118">
        <v>359.7</v>
      </c>
      <c r="N118">
        <v>301.3</v>
      </c>
      <c r="O118">
        <v>661.6</v>
      </c>
      <c r="P118">
        <v>125.25</v>
      </c>
      <c r="Q118">
        <v>324.8</v>
      </c>
      <c r="R118">
        <v>307.60000000000002</v>
      </c>
      <c r="S118">
        <v>236.5</v>
      </c>
      <c r="T118">
        <v>358.2</v>
      </c>
      <c r="U118">
        <v>334.4</v>
      </c>
    </row>
    <row r="119" spans="1:21">
      <c r="A119" s="1">
        <v>40792</v>
      </c>
      <c r="B119">
        <v>10450197.044620899</v>
      </c>
      <c r="C119">
        <v>8642335.25785763</v>
      </c>
      <c r="D119" s="19">
        <v>11340101.738719599</v>
      </c>
      <c r="E119" s="19">
        <v>10285340.197361801</v>
      </c>
      <c r="F119">
        <v>17541651.4477387</v>
      </c>
      <c r="G119">
        <v>7648813.0711527998</v>
      </c>
      <c r="H119">
        <v>10802613.851759501</v>
      </c>
      <c r="I119" s="19">
        <v>2244875.90123558</v>
      </c>
      <c r="J119" s="19">
        <v>5065852.72101021</v>
      </c>
      <c r="K119">
        <v>84021781.231456801</v>
      </c>
      <c r="L119">
        <v>1164.5</v>
      </c>
      <c r="M119">
        <v>358.7</v>
      </c>
      <c r="N119">
        <v>301.3</v>
      </c>
      <c r="O119">
        <v>654.4</v>
      </c>
      <c r="P119">
        <v>122.6</v>
      </c>
      <c r="Q119">
        <v>324.8</v>
      </c>
      <c r="R119">
        <v>302.5</v>
      </c>
      <c r="S119">
        <v>233.1</v>
      </c>
      <c r="T119">
        <v>353</v>
      </c>
      <c r="U119">
        <v>331.7</v>
      </c>
    </row>
    <row r="120" spans="1:21">
      <c r="A120" s="1">
        <v>40793</v>
      </c>
      <c r="B120">
        <v>10736458.739483001</v>
      </c>
      <c r="C120">
        <v>8936768.3495802302</v>
      </c>
      <c r="D120" s="19">
        <v>11589605.9114042</v>
      </c>
      <c r="E120" s="19">
        <v>10657170.590877701</v>
      </c>
      <c r="F120">
        <v>17927839.743177298</v>
      </c>
      <c r="G120">
        <v>7752502.3581544198</v>
      </c>
      <c r="H120">
        <v>11132253.361328701</v>
      </c>
      <c r="I120" s="19">
        <v>2336425.6406232701</v>
      </c>
      <c r="J120" s="19">
        <v>5113677.62278987</v>
      </c>
      <c r="K120">
        <v>86182702.317418694</v>
      </c>
      <c r="L120">
        <v>1199</v>
      </c>
      <c r="M120">
        <v>367.4</v>
      </c>
      <c r="N120">
        <v>305</v>
      </c>
      <c r="O120">
        <v>678.1</v>
      </c>
      <c r="P120">
        <v>128.05000000000001</v>
      </c>
      <c r="Q120">
        <v>332.1</v>
      </c>
      <c r="R120">
        <v>313</v>
      </c>
      <c r="S120">
        <v>240.9</v>
      </c>
      <c r="T120">
        <v>364.6</v>
      </c>
      <c r="U120">
        <v>335</v>
      </c>
    </row>
    <row r="121" spans="1:21">
      <c r="A121" s="1">
        <v>40794</v>
      </c>
      <c r="B121">
        <v>10512713.9664873</v>
      </c>
      <c r="C121">
        <v>8934354.9635825101</v>
      </c>
      <c r="D121" s="19">
        <v>11469345.337354001</v>
      </c>
      <c r="E121" s="19">
        <v>10307964.798025399</v>
      </c>
      <c r="F121">
        <v>17829932.8513759</v>
      </c>
      <c r="G121">
        <v>7620298.5172273498</v>
      </c>
      <c r="H121">
        <v>11003920.422488799</v>
      </c>
      <c r="I121" s="19">
        <v>2294465.3434039098</v>
      </c>
      <c r="J121" s="19">
        <v>5134003.2060462302</v>
      </c>
      <c r="K121">
        <v>85106999.405991599</v>
      </c>
      <c r="L121">
        <v>1185.75</v>
      </c>
      <c r="M121">
        <v>361.8</v>
      </c>
      <c r="N121">
        <v>305.7</v>
      </c>
      <c r="O121">
        <v>668.3</v>
      </c>
      <c r="P121">
        <v>125.9</v>
      </c>
      <c r="Q121">
        <v>329.2</v>
      </c>
      <c r="R121">
        <v>308.5</v>
      </c>
      <c r="S121">
        <v>242.3</v>
      </c>
      <c r="T121">
        <v>360.6</v>
      </c>
      <c r="U121">
        <v>335.9</v>
      </c>
    </row>
    <row r="122" spans="1:21">
      <c r="A122" s="1">
        <v>40795</v>
      </c>
      <c r="B122">
        <v>10213290.814390199</v>
      </c>
      <c r="C122">
        <v>8808858.8917007409</v>
      </c>
      <c r="D122" s="19">
        <v>11101322.839448299</v>
      </c>
      <c r="E122" s="19">
        <v>10058110.512435401</v>
      </c>
      <c r="F122">
        <v>17318641.3053023</v>
      </c>
      <c r="G122">
        <v>7352434.5258064996</v>
      </c>
      <c r="H122">
        <v>10864263.9890454</v>
      </c>
      <c r="I122" s="19">
        <v>2208637.46272795</v>
      </c>
      <c r="J122" s="19">
        <v>5067048.34355471</v>
      </c>
      <c r="K122">
        <v>82992608.684411496</v>
      </c>
      <c r="L122">
        <v>1158</v>
      </c>
      <c r="M122">
        <v>353.2</v>
      </c>
      <c r="N122">
        <v>300.2</v>
      </c>
      <c r="O122">
        <v>648.29999999999995</v>
      </c>
      <c r="P122">
        <v>122.1</v>
      </c>
      <c r="Q122">
        <v>318.5</v>
      </c>
      <c r="R122">
        <v>300.8</v>
      </c>
      <c r="S122">
        <v>236.3</v>
      </c>
      <c r="T122">
        <v>348.6</v>
      </c>
      <c r="U122">
        <v>330</v>
      </c>
    </row>
    <row r="123" spans="1:21">
      <c r="A123" s="1">
        <v>40798</v>
      </c>
      <c r="B123">
        <v>10295549.9221092</v>
      </c>
      <c r="C123">
        <v>8876433.6996370796</v>
      </c>
      <c r="D123" s="19">
        <v>10963486.697910599</v>
      </c>
      <c r="E123" s="19">
        <v>10124016.9578469</v>
      </c>
      <c r="F123">
        <v>17405669.653570201</v>
      </c>
      <c r="G123">
        <v>7283308.33447209</v>
      </c>
      <c r="H123">
        <v>11002662.2564217</v>
      </c>
      <c r="I123" s="19">
        <v>2202915.6040162202</v>
      </c>
      <c r="J123" s="19">
        <v>5074222.0788216498</v>
      </c>
      <c r="K123">
        <v>83228265.204805702</v>
      </c>
      <c r="L123">
        <v>1163.25</v>
      </c>
      <c r="M123">
        <v>352.5</v>
      </c>
      <c r="N123">
        <v>298.2</v>
      </c>
      <c r="O123">
        <v>649.5</v>
      </c>
      <c r="P123">
        <v>122.1</v>
      </c>
      <c r="Q123">
        <v>318.5</v>
      </c>
      <c r="R123">
        <v>300.5</v>
      </c>
      <c r="S123">
        <v>237.1</v>
      </c>
      <c r="T123">
        <v>345.4</v>
      </c>
      <c r="U123">
        <v>327.3</v>
      </c>
    </row>
    <row r="124" spans="1:21">
      <c r="A124" s="1">
        <v>40799</v>
      </c>
      <c r="B124">
        <v>10348195.751049399</v>
      </c>
      <c r="C124">
        <v>8823339.2076871004</v>
      </c>
      <c r="D124" s="19">
        <v>11088917.5867099</v>
      </c>
      <c r="E124" s="19">
        <v>10239107.3177447</v>
      </c>
      <c r="F124">
        <v>17264248.587634899</v>
      </c>
      <c r="G124">
        <v>7558084.94502638</v>
      </c>
      <c r="H124">
        <v>11042923.5705676</v>
      </c>
      <c r="I124" s="19">
        <v>2218173.8939141701</v>
      </c>
      <c r="J124" s="19">
        <v>5051505.2504763203</v>
      </c>
      <c r="K124">
        <v>83634496.110810503</v>
      </c>
      <c r="L124">
        <v>1171.5</v>
      </c>
      <c r="M124">
        <v>360.8</v>
      </c>
      <c r="N124">
        <v>298.2</v>
      </c>
      <c r="O124">
        <v>653.4</v>
      </c>
      <c r="P124">
        <v>123.55</v>
      </c>
      <c r="Q124">
        <v>322.8</v>
      </c>
      <c r="R124">
        <v>306.8</v>
      </c>
      <c r="S124">
        <v>239.7</v>
      </c>
      <c r="T124">
        <v>351</v>
      </c>
      <c r="U124">
        <v>332.4</v>
      </c>
    </row>
    <row r="125" spans="1:21">
      <c r="A125" s="1">
        <v>40800</v>
      </c>
      <c r="B125">
        <v>10624586.3529852</v>
      </c>
      <c r="C125">
        <v>8849886.45366209</v>
      </c>
      <c r="D125" s="19">
        <v>11416967.603569699</v>
      </c>
      <c r="E125" s="19">
        <v>10283372.8407823</v>
      </c>
      <c r="F125">
        <v>17680107.819232699</v>
      </c>
      <c r="G125">
        <v>7669550.9285531202</v>
      </c>
      <c r="H125">
        <v>11270651.628705099</v>
      </c>
      <c r="I125" s="19">
        <v>2237246.7562866099</v>
      </c>
      <c r="J125" s="19">
        <v>5040744.6475758897</v>
      </c>
      <c r="K125">
        <v>85073115.031352699</v>
      </c>
      <c r="L125">
        <v>1188.5</v>
      </c>
      <c r="M125">
        <v>367.2</v>
      </c>
      <c r="N125">
        <v>302.60000000000002</v>
      </c>
      <c r="O125">
        <v>659.6</v>
      </c>
      <c r="P125">
        <v>125</v>
      </c>
      <c r="Q125">
        <v>325.8</v>
      </c>
      <c r="R125">
        <v>313</v>
      </c>
      <c r="S125">
        <v>243.4</v>
      </c>
      <c r="T125">
        <v>356.3</v>
      </c>
      <c r="U125">
        <v>335.1</v>
      </c>
    </row>
    <row r="126" spans="1:21">
      <c r="A126" s="1">
        <v>40801</v>
      </c>
      <c r="B126">
        <v>10838460.0330546</v>
      </c>
      <c r="C126">
        <v>8905394.3316097893</v>
      </c>
      <c r="D126" s="19">
        <v>11634748.7071993</v>
      </c>
      <c r="E126" s="19">
        <v>10620774.494157899</v>
      </c>
      <c r="F126">
        <v>17883770.3314717</v>
      </c>
      <c r="G126">
        <v>7883842.1216898002</v>
      </c>
      <c r="H126">
        <v>11386402.9068744</v>
      </c>
      <c r="I126" s="19">
        <v>2284928.9122176901</v>
      </c>
      <c r="J126" s="19">
        <v>5130416.3384127496</v>
      </c>
      <c r="K126">
        <v>86568738.176687896</v>
      </c>
      <c r="L126">
        <v>1210.75</v>
      </c>
      <c r="M126">
        <v>374.6</v>
      </c>
      <c r="N126">
        <v>306.60000000000002</v>
      </c>
      <c r="O126">
        <v>674.6</v>
      </c>
      <c r="P126">
        <v>128.6</v>
      </c>
      <c r="Q126">
        <v>330</v>
      </c>
      <c r="R126">
        <v>318.39999999999998</v>
      </c>
      <c r="S126">
        <v>248</v>
      </c>
      <c r="T126">
        <v>363.4</v>
      </c>
      <c r="U126">
        <v>340.1</v>
      </c>
    </row>
    <row r="127" spans="1:21">
      <c r="A127" s="1">
        <v>40802</v>
      </c>
      <c r="B127">
        <v>10828588.9401283</v>
      </c>
      <c r="C127">
        <v>8741284.0837644096</v>
      </c>
      <c r="D127" s="19">
        <v>11484507.3129232</v>
      </c>
      <c r="E127" s="19">
        <v>10573557.9362511</v>
      </c>
      <c r="F127">
        <v>17988353.7837025</v>
      </c>
      <c r="G127">
        <v>7918405.2173570096</v>
      </c>
      <c r="H127">
        <v>11430438.7192214</v>
      </c>
      <c r="I127" s="19">
        <v>2283021.6259804498</v>
      </c>
      <c r="J127" s="19">
        <v>5192588.7107263096</v>
      </c>
      <c r="K127">
        <v>86440746.3300547</v>
      </c>
      <c r="L127">
        <v>1216.74</v>
      </c>
      <c r="M127">
        <v>376.43</v>
      </c>
      <c r="N127">
        <v>308.38</v>
      </c>
      <c r="O127">
        <v>680.09</v>
      </c>
      <c r="P127">
        <v>129.69</v>
      </c>
      <c r="Q127">
        <v>331.76</v>
      </c>
      <c r="R127">
        <v>320.54000000000002</v>
      </c>
      <c r="S127">
        <v>249.46</v>
      </c>
      <c r="T127">
        <v>365.63</v>
      </c>
      <c r="U127">
        <v>341.95</v>
      </c>
    </row>
    <row r="128" spans="1:21">
      <c r="A128" s="1">
        <v>40805</v>
      </c>
      <c r="B128">
        <v>10696974.367777901</v>
      </c>
      <c r="C128">
        <v>8613374.6258849204</v>
      </c>
      <c r="D128" s="19">
        <v>11365968.231200799</v>
      </c>
      <c r="E128" s="19">
        <v>10309932.154604901</v>
      </c>
      <c r="F128">
        <v>17751664.9181275</v>
      </c>
      <c r="G128">
        <v>7744725.6616292903</v>
      </c>
      <c r="H128">
        <v>11327269.101722701</v>
      </c>
      <c r="I128" s="19">
        <v>2208637.46272795</v>
      </c>
      <c r="J128" s="19">
        <v>5178241.2401924096</v>
      </c>
      <c r="K128">
        <v>85196787.763868302</v>
      </c>
      <c r="L128">
        <v>1197.75</v>
      </c>
      <c r="M128">
        <v>372.7</v>
      </c>
      <c r="N128">
        <v>303.89999999999998</v>
      </c>
      <c r="O128">
        <v>660.6</v>
      </c>
      <c r="P128">
        <v>124.3</v>
      </c>
      <c r="Q128">
        <v>326.39999999999998</v>
      </c>
      <c r="R128">
        <v>315.39999999999998</v>
      </c>
      <c r="S128">
        <v>249</v>
      </c>
      <c r="T128">
        <v>356.9</v>
      </c>
      <c r="U128">
        <v>338.9</v>
      </c>
    </row>
    <row r="129" spans="1:21">
      <c r="A129" s="1">
        <v>40806</v>
      </c>
      <c r="B129">
        <v>10631167.0816027</v>
      </c>
      <c r="C129">
        <v>8642335.25785763</v>
      </c>
      <c r="D129" s="19">
        <v>11134403.5134174</v>
      </c>
      <c r="E129" s="19">
        <v>10093522.9308655</v>
      </c>
      <c r="F129">
        <v>17889274.723694399</v>
      </c>
      <c r="G129">
        <v>7636715.9876692696</v>
      </c>
      <c r="H129">
        <v>11680813.766566001</v>
      </c>
      <c r="I129" s="19">
        <v>2145697.0168989198</v>
      </c>
      <c r="J129" s="19">
        <v>5269108.5535737602</v>
      </c>
      <c r="K129">
        <v>85123038.832145497</v>
      </c>
      <c r="L129">
        <v>1196</v>
      </c>
      <c r="M129">
        <v>375.7</v>
      </c>
      <c r="N129">
        <v>303.89999999999998</v>
      </c>
      <c r="O129">
        <v>655.29999999999995</v>
      </c>
      <c r="P129">
        <v>124.8</v>
      </c>
      <c r="Q129">
        <v>329.7</v>
      </c>
      <c r="R129">
        <v>314.8</v>
      </c>
      <c r="S129">
        <v>248.7</v>
      </c>
      <c r="T129">
        <v>352.8</v>
      </c>
      <c r="U129">
        <v>343.5</v>
      </c>
    </row>
    <row r="130" spans="1:21">
      <c r="A130" s="1">
        <v>40807</v>
      </c>
      <c r="B130">
        <v>10292259.557800399</v>
      </c>
      <c r="C130">
        <v>8526492.7299667709</v>
      </c>
      <c r="D130" s="19">
        <v>10519654.3221591</v>
      </c>
      <c r="E130" s="19">
        <v>9626275.7432462107</v>
      </c>
      <c r="F130">
        <v>17531489.229220498</v>
      </c>
      <c r="G130">
        <v>7177890.8926871102</v>
      </c>
      <c r="H130">
        <v>11502154.1850437</v>
      </c>
      <c r="I130" s="19">
        <v>2067498.28117194</v>
      </c>
      <c r="J130" s="19">
        <v>5193784.3332708003</v>
      </c>
      <c r="K130">
        <v>82437499.274566606</v>
      </c>
      <c r="L130">
        <v>1155.75</v>
      </c>
      <c r="M130">
        <v>362.3</v>
      </c>
      <c r="N130">
        <v>298.7</v>
      </c>
      <c r="O130">
        <v>628.6</v>
      </c>
      <c r="P130">
        <v>118.5</v>
      </c>
      <c r="Q130">
        <v>321.39999999999998</v>
      </c>
      <c r="R130">
        <v>300.8</v>
      </c>
      <c r="S130">
        <v>244.9</v>
      </c>
      <c r="T130">
        <v>336.9</v>
      </c>
      <c r="U130">
        <v>337.2</v>
      </c>
    </row>
    <row r="131" spans="1:21">
      <c r="A131" s="1">
        <v>40808</v>
      </c>
      <c r="B131">
        <v>9723026.5323850196</v>
      </c>
      <c r="C131">
        <v>8352728.9381304802</v>
      </c>
      <c r="D131" s="19">
        <v>9910418.5765623897</v>
      </c>
      <c r="E131" s="19">
        <v>9244608.5668330099</v>
      </c>
      <c r="F131">
        <v>17135172.9891879</v>
      </c>
      <c r="G131">
        <v>7123454.0170112597</v>
      </c>
      <c r="H131">
        <v>11109606.372121699</v>
      </c>
      <c r="I131" s="19">
        <v>1928266.3858531599</v>
      </c>
      <c r="J131" s="19">
        <v>5063461.4759212304</v>
      </c>
      <c r="K131">
        <v>79590743.854006097</v>
      </c>
      <c r="L131">
        <v>1123.5</v>
      </c>
      <c r="M131">
        <v>350.1</v>
      </c>
      <c r="N131">
        <v>292.7</v>
      </c>
      <c r="O131">
        <v>593</v>
      </c>
      <c r="P131">
        <v>114.85</v>
      </c>
      <c r="Q131">
        <v>314.10000000000002</v>
      </c>
      <c r="R131">
        <v>288.5</v>
      </c>
      <c r="S131">
        <v>237.6</v>
      </c>
      <c r="T131">
        <v>318.10000000000002</v>
      </c>
      <c r="U131">
        <v>331.6</v>
      </c>
    </row>
    <row r="132" spans="1:21">
      <c r="A132" s="1">
        <v>40809</v>
      </c>
      <c r="B132">
        <v>9815156.7330302894</v>
      </c>
      <c r="C132">
        <v>8236886.4102396201</v>
      </c>
      <c r="D132" s="19">
        <v>9960039.5875159707</v>
      </c>
      <c r="E132" s="19">
        <v>9362649.9615999795</v>
      </c>
      <c r="F132">
        <v>17091137.8514065</v>
      </c>
      <c r="G132">
        <v>7181347.2022538297</v>
      </c>
      <c r="H132">
        <v>11333559.932057999</v>
      </c>
      <c r="I132" s="19">
        <v>1920637.2409041901</v>
      </c>
      <c r="J132" s="19">
        <v>5073026.45627716</v>
      </c>
      <c r="K132">
        <v>79974441.375285506</v>
      </c>
      <c r="L132">
        <v>1129.75</v>
      </c>
      <c r="M132">
        <v>356.2</v>
      </c>
      <c r="N132">
        <v>292.60000000000002</v>
      </c>
      <c r="O132">
        <v>586.1</v>
      </c>
      <c r="P132">
        <v>115.8</v>
      </c>
      <c r="Q132">
        <v>314.2</v>
      </c>
      <c r="R132">
        <v>291.5</v>
      </c>
      <c r="S132">
        <v>239.5</v>
      </c>
      <c r="T132">
        <v>316.89999999999998</v>
      </c>
      <c r="U132">
        <v>334.2</v>
      </c>
    </row>
    <row r="133" spans="1:21">
      <c r="A133" s="1">
        <v>40812</v>
      </c>
      <c r="B133">
        <v>9969803.8555419892</v>
      </c>
      <c r="C133">
        <v>8302047.8321782304</v>
      </c>
      <c r="D133" s="19">
        <v>10612004.5369894</v>
      </c>
      <c r="E133" s="19">
        <v>9752186.5643309709</v>
      </c>
      <c r="F133">
        <v>17399383.815876301</v>
      </c>
      <c r="G133">
        <v>7234055.9231463196</v>
      </c>
      <c r="H133">
        <v>11358723.2533991</v>
      </c>
      <c r="I133" s="19">
        <v>1993114.1179194399</v>
      </c>
      <c r="J133" s="19">
        <v>5084982.6817220803</v>
      </c>
      <c r="K133">
        <v>81706302.581103906</v>
      </c>
      <c r="L133">
        <v>1158.5</v>
      </c>
      <c r="M133">
        <v>364</v>
      </c>
      <c r="N133">
        <v>298.39999999999998</v>
      </c>
      <c r="O133">
        <v>607.4</v>
      </c>
      <c r="P133">
        <v>121</v>
      </c>
      <c r="Q133">
        <v>319.39999999999998</v>
      </c>
      <c r="R133">
        <v>298.89999999999998</v>
      </c>
      <c r="S133">
        <v>242.8</v>
      </c>
      <c r="T133">
        <v>326.8</v>
      </c>
      <c r="U133">
        <v>337.1</v>
      </c>
    </row>
    <row r="134" spans="1:21">
      <c r="A134" s="1">
        <v>40813</v>
      </c>
      <c r="B134">
        <v>10252775.186095299</v>
      </c>
      <c r="C134">
        <v>8372036.0261122901</v>
      </c>
      <c r="D134" s="19">
        <v>10813245.3036345</v>
      </c>
      <c r="E134" s="19">
        <v>9792517.3742096908</v>
      </c>
      <c r="F134">
        <v>17691116.6036781</v>
      </c>
      <c r="G134">
        <v>7401686.9371322701</v>
      </c>
      <c r="H134">
        <v>11258069.9680345</v>
      </c>
      <c r="I134" s="19">
        <v>1998835.9766311699</v>
      </c>
      <c r="J134" s="19">
        <v>5130416.3384127496</v>
      </c>
      <c r="K134">
        <v>82710699.713940606</v>
      </c>
      <c r="L134">
        <v>1169.5</v>
      </c>
      <c r="M134">
        <v>367.1</v>
      </c>
      <c r="N134">
        <v>300.39999999999998</v>
      </c>
      <c r="O134">
        <v>617</v>
      </c>
      <c r="P134">
        <v>121.85</v>
      </c>
      <c r="Q134">
        <v>324.8</v>
      </c>
      <c r="R134">
        <v>303.89999999999998</v>
      </c>
      <c r="S134">
        <v>246</v>
      </c>
      <c r="T134">
        <v>334.1</v>
      </c>
      <c r="U134">
        <v>339</v>
      </c>
    </row>
    <row r="135" spans="1:21">
      <c r="A135" s="1">
        <v>40814</v>
      </c>
      <c r="B135">
        <v>10029030.413099701</v>
      </c>
      <c r="C135">
        <v>8210339.1642646398</v>
      </c>
      <c r="D135" s="19">
        <v>10336332.253914</v>
      </c>
      <c r="E135" s="19">
        <v>9474789.2866286002</v>
      </c>
      <c r="F135">
        <v>17581028.759224601</v>
      </c>
      <c r="G135">
        <v>7195172.4405207103</v>
      </c>
      <c r="H135">
        <v>11025309.2456288</v>
      </c>
      <c r="I135" s="19">
        <v>1901564.3785317501</v>
      </c>
      <c r="J135" s="19">
        <v>5112482.0002453802</v>
      </c>
      <c r="K135">
        <v>80866047.942058101</v>
      </c>
      <c r="L135">
        <v>1148.75</v>
      </c>
      <c r="M135">
        <v>361.2</v>
      </c>
      <c r="N135">
        <v>294.8</v>
      </c>
      <c r="O135">
        <v>607.6</v>
      </c>
      <c r="P135">
        <v>118.35</v>
      </c>
      <c r="Q135">
        <v>319.3</v>
      </c>
      <c r="R135">
        <v>300.7</v>
      </c>
      <c r="S135">
        <v>242.7</v>
      </c>
      <c r="T135">
        <v>319.5</v>
      </c>
      <c r="U135">
        <v>335.7</v>
      </c>
    </row>
    <row r="136" spans="1:21">
      <c r="A136" s="1">
        <v>40815</v>
      </c>
      <c r="B136">
        <v>10084966.6063486</v>
      </c>
      <c r="C136">
        <v>8224819.48025099</v>
      </c>
      <c r="D136" s="19">
        <v>10385953.264867499</v>
      </c>
      <c r="E136" s="19">
        <v>9823995.0794808809</v>
      </c>
      <c r="F136">
        <v>17977344.999257199</v>
      </c>
      <c r="G136">
        <v>7363667.5318983402</v>
      </c>
      <c r="H136">
        <v>11032858.242031099</v>
      </c>
      <c r="I136" s="19">
        <v>1918729.95466695</v>
      </c>
      <c r="J136" s="19">
        <v>5177045.6176479198</v>
      </c>
      <c r="K136">
        <v>81989380.776449502</v>
      </c>
      <c r="L136">
        <v>1156.25</v>
      </c>
      <c r="M136">
        <v>357.5</v>
      </c>
      <c r="N136">
        <v>297.8</v>
      </c>
      <c r="O136">
        <v>602.4</v>
      </c>
      <c r="P136">
        <v>121.6</v>
      </c>
      <c r="Q136">
        <v>320.8</v>
      </c>
      <c r="R136">
        <v>300.60000000000002</v>
      </c>
      <c r="S136">
        <v>241.9</v>
      </c>
      <c r="T136">
        <v>319.2</v>
      </c>
      <c r="U136">
        <v>340.3</v>
      </c>
    </row>
    <row r="137" spans="1:21">
      <c r="A137" s="1">
        <v>40816</v>
      </c>
      <c r="B137">
        <v>9923738.7552193608</v>
      </c>
      <c r="C137">
        <v>8106563.5663624099</v>
      </c>
      <c r="D137" s="19">
        <v>9855284.1199472994</v>
      </c>
      <c r="E137" s="19">
        <v>9300678.2293473203</v>
      </c>
      <c r="F137">
        <v>17999362.568147901</v>
      </c>
      <c r="G137">
        <v>7056920.0578518901</v>
      </c>
      <c r="H137">
        <v>10784999.526820701</v>
      </c>
      <c r="I137" s="19">
        <v>1825272.9290420101</v>
      </c>
      <c r="J137" s="19">
        <v>5094547.6620780099</v>
      </c>
      <c r="K137">
        <v>79947367.414816901</v>
      </c>
      <c r="L137">
        <v>1126</v>
      </c>
      <c r="M137">
        <v>347.9</v>
      </c>
      <c r="N137">
        <v>294.60000000000002</v>
      </c>
      <c r="O137">
        <v>584.79999999999995</v>
      </c>
      <c r="P137">
        <v>117.3</v>
      </c>
      <c r="Q137">
        <v>317.10000000000002</v>
      </c>
      <c r="R137">
        <v>291.10000000000002</v>
      </c>
      <c r="S137">
        <v>235.6</v>
      </c>
      <c r="T137">
        <v>307.8</v>
      </c>
      <c r="U137">
        <v>337</v>
      </c>
    </row>
    <row r="138" spans="1:21">
      <c r="A138" s="1">
        <v>40819</v>
      </c>
      <c r="B138">
        <v>9542056.4954032302</v>
      </c>
      <c r="C138">
        <v>7956933.6345033804</v>
      </c>
      <c r="D138" s="19">
        <v>9452802.5866571404</v>
      </c>
      <c r="E138" s="19">
        <v>8860974.0338403694</v>
      </c>
      <c r="F138">
        <v>17377366.246985599</v>
      </c>
      <c r="G138">
        <v>6897929.8177827401</v>
      </c>
      <c r="H138">
        <v>10601307.281030299</v>
      </c>
      <c r="I138" s="19">
        <v>1697484.7511467</v>
      </c>
      <c r="J138" s="19">
        <v>4925964.8833047198</v>
      </c>
      <c r="K138">
        <v>77312819.730654106</v>
      </c>
      <c r="L138">
        <v>1086.25</v>
      </c>
      <c r="M138">
        <v>337.6</v>
      </c>
      <c r="N138">
        <v>290.5</v>
      </c>
      <c r="O138">
        <v>563.9</v>
      </c>
      <c r="P138">
        <v>111.95</v>
      </c>
      <c r="Q138">
        <v>306.8</v>
      </c>
      <c r="R138">
        <v>282.3</v>
      </c>
      <c r="S138">
        <v>230.4</v>
      </c>
      <c r="T138">
        <v>299.60000000000002</v>
      </c>
      <c r="U138">
        <v>328.9</v>
      </c>
    </row>
    <row r="139" spans="1:21">
      <c r="A139" s="1">
        <v>40820</v>
      </c>
      <c r="B139">
        <v>9825027.82595657</v>
      </c>
      <c r="C139">
        <v>7964173.7924965601</v>
      </c>
      <c r="D139" s="19">
        <v>10097875.7290537</v>
      </c>
      <c r="E139" s="19">
        <v>9303629.2642164901</v>
      </c>
      <c r="F139">
        <v>17256269.618086699</v>
      </c>
      <c r="G139">
        <v>7214182.1431376701</v>
      </c>
      <c r="H139">
        <v>10666731.916517301</v>
      </c>
      <c r="I139" s="19">
        <v>1739445.04836606</v>
      </c>
      <c r="J139" s="19">
        <v>4896074.3196924301</v>
      </c>
      <c r="K139">
        <v>78963409.657523498</v>
      </c>
      <c r="L139">
        <v>1113.5</v>
      </c>
      <c r="M139">
        <v>348</v>
      </c>
      <c r="N139">
        <v>292.60000000000002</v>
      </c>
      <c r="O139">
        <v>582.9</v>
      </c>
      <c r="P139">
        <v>116.2</v>
      </c>
      <c r="Q139">
        <v>309.5</v>
      </c>
      <c r="R139">
        <v>289.7</v>
      </c>
      <c r="S139">
        <v>234.5</v>
      </c>
      <c r="T139">
        <v>310</v>
      </c>
      <c r="U139">
        <v>327.10000000000002</v>
      </c>
    </row>
    <row r="140" spans="1:21">
      <c r="A140" s="1">
        <v>40821</v>
      </c>
      <c r="B140">
        <v>10367937.936901901</v>
      </c>
      <c r="C140">
        <v>8029335.2144351704</v>
      </c>
      <c r="D140" s="19">
        <v>10436952.6372365</v>
      </c>
      <c r="E140" s="19">
        <v>9275102.5938144792</v>
      </c>
      <c r="F140">
        <v>17316817.9325362</v>
      </c>
      <c r="G140">
        <v>7468220.8962916397</v>
      </c>
      <c r="H140">
        <v>10693153.403925501</v>
      </c>
      <c r="I140" s="19">
        <v>1787127.20429714</v>
      </c>
      <c r="J140" s="19">
        <v>4869770.62371362</v>
      </c>
      <c r="K140">
        <v>80244418.4431521</v>
      </c>
      <c r="L140">
        <v>1135</v>
      </c>
      <c r="M140">
        <v>354.3</v>
      </c>
      <c r="N140">
        <v>293.3</v>
      </c>
      <c r="O140">
        <v>604.20000000000005</v>
      </c>
      <c r="P140">
        <v>117.85</v>
      </c>
      <c r="Q140">
        <v>314.60000000000002</v>
      </c>
      <c r="R140">
        <v>296</v>
      </c>
      <c r="S140">
        <v>239.7</v>
      </c>
      <c r="T140">
        <v>323.10000000000002</v>
      </c>
      <c r="U140">
        <v>327.2</v>
      </c>
    </row>
    <row r="141" spans="1:21">
      <c r="A141" s="1">
        <v>40822</v>
      </c>
      <c r="B141">
        <v>10539036.8809574</v>
      </c>
      <c r="C141">
        <v>8145177.7423260296</v>
      </c>
      <c r="D141" s="19">
        <v>10828407.279203599</v>
      </c>
      <c r="E141" s="19">
        <v>9633161.4912742805</v>
      </c>
      <c r="F141">
        <v>17294800.363645501</v>
      </c>
      <c r="G141">
        <v>7736084.8877124898</v>
      </c>
      <c r="H141">
        <v>10962400.9422759</v>
      </c>
      <c r="I141" s="19">
        <v>1884398.8023965601</v>
      </c>
      <c r="J141" s="19">
        <v>4930747.3734826799</v>
      </c>
      <c r="K141">
        <v>81954215.763274401</v>
      </c>
      <c r="L141">
        <v>1157.5</v>
      </c>
      <c r="M141">
        <v>362.2</v>
      </c>
      <c r="N141">
        <v>296.7</v>
      </c>
      <c r="O141">
        <v>615.6</v>
      </c>
      <c r="P141">
        <v>121.6</v>
      </c>
      <c r="Q141">
        <v>318.2</v>
      </c>
      <c r="R141">
        <v>302.5</v>
      </c>
      <c r="S141">
        <v>243.3</v>
      </c>
      <c r="T141">
        <v>331.3</v>
      </c>
      <c r="U141">
        <v>332.6</v>
      </c>
    </row>
    <row r="142" spans="1:21">
      <c r="A142" s="1">
        <v>40823</v>
      </c>
      <c r="B142">
        <v>10430454.8587684</v>
      </c>
      <c r="C142">
        <v>8152417.9003192103</v>
      </c>
      <c r="D142" s="19">
        <v>10647841.933789199</v>
      </c>
      <c r="E142" s="19">
        <v>9117714.0674585197</v>
      </c>
      <c r="F142">
        <v>17399383.815876301</v>
      </c>
      <c r="G142">
        <v>7673007.2381198397</v>
      </c>
      <c r="H142">
        <v>10851682.328374799</v>
      </c>
      <c r="I142" s="19">
        <v>1851974.93636342</v>
      </c>
      <c r="J142" s="19">
        <v>5013245.3290525898</v>
      </c>
      <c r="K142">
        <v>81137722.408122197</v>
      </c>
      <c r="L142">
        <v>1155</v>
      </c>
      <c r="M142">
        <v>362.1</v>
      </c>
      <c r="N142">
        <v>298.8</v>
      </c>
      <c r="O142">
        <v>607.79999999999995</v>
      </c>
      <c r="P142">
        <v>117.65</v>
      </c>
      <c r="Q142">
        <v>318.39999999999998</v>
      </c>
      <c r="R142">
        <v>301.8</v>
      </c>
      <c r="S142">
        <v>242.4</v>
      </c>
      <c r="T142">
        <v>326.39999999999998</v>
      </c>
      <c r="U142">
        <v>334</v>
      </c>
    </row>
    <row r="143" spans="1:21">
      <c r="A143" s="1">
        <v>40826</v>
      </c>
      <c r="B143">
        <v>10858202.218907099</v>
      </c>
      <c r="C143">
        <v>8289980.9021896003</v>
      </c>
      <c r="D143" s="19">
        <v>11255699.3179706</v>
      </c>
      <c r="E143" s="19">
        <v>9457083.0774135496</v>
      </c>
      <c r="F143">
        <v>17806708.840354301</v>
      </c>
      <c r="G143">
        <v>7949512.0034574904</v>
      </c>
      <c r="H143">
        <v>11229132.1484922</v>
      </c>
      <c r="I143" s="19">
        <v>1924451.81337868</v>
      </c>
      <c r="J143" s="19">
        <v>5094547.6620780099</v>
      </c>
      <c r="K143">
        <v>83865317.9842415</v>
      </c>
      <c r="L143">
        <v>1191</v>
      </c>
      <c r="M143">
        <v>374.4</v>
      </c>
      <c r="N143">
        <v>303.2</v>
      </c>
      <c r="O143">
        <v>635.5</v>
      </c>
      <c r="P143">
        <v>123.3</v>
      </c>
      <c r="Q143">
        <v>325.8</v>
      </c>
      <c r="R143">
        <v>312.10000000000002</v>
      </c>
      <c r="S143">
        <v>250</v>
      </c>
      <c r="T143">
        <v>339.6</v>
      </c>
      <c r="U143">
        <v>340.9</v>
      </c>
    </row>
    <row r="144" spans="1:21">
      <c r="A144" s="1">
        <v>40827</v>
      </c>
      <c r="B144">
        <v>10729878.0108655</v>
      </c>
      <c r="C144">
        <v>8294807.6741850497</v>
      </c>
      <c r="D144" s="19">
        <v>11149565.4889865</v>
      </c>
      <c r="E144" s="19">
        <v>9512169.0616381392</v>
      </c>
      <c r="F144">
        <v>17575524.367001899</v>
      </c>
      <c r="G144">
        <v>7976298.4025995797</v>
      </c>
      <c r="H144">
        <v>11387661.072941501</v>
      </c>
      <c r="I144" s="19">
        <v>1964504.82436079</v>
      </c>
      <c r="J144" s="19">
        <v>5033570.91230895</v>
      </c>
      <c r="K144">
        <v>83623979.814887896</v>
      </c>
      <c r="L144">
        <v>1189.5</v>
      </c>
      <c r="M144">
        <v>375.7</v>
      </c>
      <c r="N144">
        <v>303</v>
      </c>
      <c r="O144">
        <v>636.20000000000005</v>
      </c>
      <c r="P144">
        <v>123.35</v>
      </c>
      <c r="Q144">
        <v>325.2</v>
      </c>
      <c r="R144">
        <v>313.5</v>
      </c>
      <c r="S144">
        <v>251.1</v>
      </c>
      <c r="T144">
        <v>340.3</v>
      </c>
      <c r="U144">
        <v>337.4</v>
      </c>
    </row>
    <row r="145" spans="1:21">
      <c r="A145" s="1">
        <v>40828</v>
      </c>
      <c r="B145">
        <v>11108269.906372899</v>
      </c>
      <c r="C145">
        <v>8367209.2541168397</v>
      </c>
      <c r="D145" s="19">
        <v>11166105.8259711</v>
      </c>
      <c r="E145" s="19">
        <v>9749235.5294617992</v>
      </c>
      <c r="F145">
        <v>17927805.4692531</v>
      </c>
      <c r="G145">
        <v>7931366.3782322099</v>
      </c>
      <c r="H145">
        <v>11470700.0333673</v>
      </c>
      <c r="I145" s="19">
        <v>1916822.6684297</v>
      </c>
      <c r="J145" s="19">
        <v>5099330.1522559701</v>
      </c>
      <c r="K145">
        <v>84736845.217460796</v>
      </c>
      <c r="L145">
        <v>1198.25</v>
      </c>
      <c r="M145">
        <v>380.5</v>
      </c>
      <c r="N145">
        <v>305.2</v>
      </c>
      <c r="O145">
        <v>640.79999999999995</v>
      </c>
      <c r="P145">
        <v>126.45</v>
      </c>
      <c r="Q145">
        <v>325.8</v>
      </c>
      <c r="R145">
        <v>317.7</v>
      </c>
      <c r="S145">
        <v>252.5</v>
      </c>
      <c r="T145">
        <v>343.6</v>
      </c>
      <c r="U145">
        <v>337.2</v>
      </c>
    </row>
    <row r="146" spans="1:21">
      <c r="A146" s="1">
        <v>40829</v>
      </c>
      <c r="B146">
        <v>11039172.2558889</v>
      </c>
      <c r="C146">
        <v>8374449.4121100204</v>
      </c>
      <c r="D146" s="19">
        <v>11233645.535324501</v>
      </c>
      <c r="E146" s="19">
        <v>9458066.7557032797</v>
      </c>
      <c r="F146">
        <v>17999362.568147901</v>
      </c>
      <c r="G146">
        <v>7786201.3764299396</v>
      </c>
      <c r="H146">
        <v>11650617.7809566</v>
      </c>
      <c r="I146" s="19">
        <v>1926359.0996159201</v>
      </c>
      <c r="J146" s="19">
        <v>5112482.0002453802</v>
      </c>
      <c r="K146">
        <v>84580356.784422502</v>
      </c>
      <c r="L146">
        <v>1198</v>
      </c>
      <c r="M146">
        <v>379.2</v>
      </c>
      <c r="N146">
        <v>304.5</v>
      </c>
      <c r="O146">
        <v>640.1</v>
      </c>
      <c r="P146">
        <v>123.85</v>
      </c>
      <c r="Q146">
        <v>325.8</v>
      </c>
      <c r="R146">
        <v>314.7</v>
      </c>
      <c r="S146">
        <v>255</v>
      </c>
      <c r="T146">
        <v>342.1</v>
      </c>
      <c r="U146">
        <v>336.9</v>
      </c>
    </row>
    <row r="147" spans="1:21">
      <c r="A147" s="1">
        <v>40830</v>
      </c>
      <c r="B147">
        <v>11341885.772294801</v>
      </c>
      <c r="C147">
        <v>8478225.0100122504</v>
      </c>
      <c r="D147" s="19">
        <v>11773963.210152401</v>
      </c>
      <c r="E147" s="19">
        <v>9515120.0965073109</v>
      </c>
      <c r="F147">
        <v>18153485.5503828</v>
      </c>
      <c r="G147">
        <v>7946919.7712824503</v>
      </c>
      <c r="H147">
        <v>11816695.701808199</v>
      </c>
      <c r="I147" s="19">
        <v>1956875.6794118099</v>
      </c>
      <c r="J147" s="19">
        <v>5168676.25983648</v>
      </c>
      <c r="K147">
        <v>86151847.051688597</v>
      </c>
      <c r="L147">
        <v>1219.25</v>
      </c>
      <c r="M147">
        <v>385.8</v>
      </c>
      <c r="N147">
        <v>306.8</v>
      </c>
      <c r="O147">
        <v>664.5</v>
      </c>
      <c r="P147">
        <v>125.1</v>
      </c>
      <c r="Q147">
        <v>328.3</v>
      </c>
      <c r="R147">
        <v>320.3</v>
      </c>
      <c r="S147">
        <v>259.89999999999998</v>
      </c>
      <c r="T147">
        <v>350.5</v>
      </c>
      <c r="U147">
        <v>340</v>
      </c>
    </row>
    <row r="148" spans="1:21">
      <c r="A148" s="1">
        <v>40833</v>
      </c>
      <c r="B148">
        <v>10986526.426948801</v>
      </c>
      <c r="C148">
        <v>8396169.8860895596</v>
      </c>
      <c r="D148" s="19">
        <v>11396292.1823391</v>
      </c>
      <c r="E148" s="19">
        <v>9531842.6274326295</v>
      </c>
      <c r="F148">
        <v>17784691.271463599</v>
      </c>
      <c r="G148">
        <v>7717075.18509553</v>
      </c>
      <c r="H148">
        <v>11473216.3655014</v>
      </c>
      <c r="I148" s="19">
        <v>1827180.21527926</v>
      </c>
      <c r="J148" s="19">
        <v>5108895.1326119099</v>
      </c>
      <c r="K148">
        <v>84221889.292761698</v>
      </c>
      <c r="L148">
        <v>1194</v>
      </c>
      <c r="M148">
        <v>378.6</v>
      </c>
      <c r="N148">
        <v>304.3</v>
      </c>
      <c r="O148">
        <v>653.70000000000005</v>
      </c>
      <c r="P148">
        <v>121.5</v>
      </c>
      <c r="Q148">
        <v>323.2</v>
      </c>
      <c r="R148">
        <v>311.89999999999998</v>
      </c>
      <c r="S148">
        <v>256</v>
      </c>
      <c r="T148">
        <v>340</v>
      </c>
      <c r="U148">
        <v>339.3</v>
      </c>
    </row>
    <row r="149" spans="1:21">
      <c r="A149" s="1">
        <v>40834</v>
      </c>
      <c r="B149">
        <v>11167496.463930501</v>
      </c>
      <c r="C149">
        <v>8483051.7820076998</v>
      </c>
      <c r="D149" s="19">
        <v>11713315.307875801</v>
      </c>
      <c r="E149" s="19">
        <v>10058110.512435401</v>
      </c>
      <c r="F149">
        <v>18048902.098152</v>
      </c>
      <c r="G149">
        <v>7984075.0991246998</v>
      </c>
      <c r="H149">
        <v>11815437.535741201</v>
      </c>
      <c r="I149" s="19">
        <v>1933988.2445648899</v>
      </c>
      <c r="J149" s="19">
        <v>5102917.0198894497</v>
      </c>
      <c r="K149">
        <v>86307294.063721597</v>
      </c>
      <c r="L149">
        <v>1223</v>
      </c>
      <c r="M149">
        <v>385.1</v>
      </c>
      <c r="N149">
        <v>306.60000000000002</v>
      </c>
      <c r="O149">
        <v>673.8</v>
      </c>
      <c r="P149">
        <v>126.9</v>
      </c>
      <c r="Q149">
        <v>325.5</v>
      </c>
      <c r="R149">
        <v>320.7</v>
      </c>
      <c r="S149">
        <v>258</v>
      </c>
      <c r="T149">
        <v>347.7</v>
      </c>
      <c r="U149">
        <v>341.3</v>
      </c>
    </row>
    <row r="150" spans="1:21">
      <c r="A150" s="1">
        <v>40835</v>
      </c>
      <c r="B150">
        <v>11058914.4417415</v>
      </c>
      <c r="C150">
        <v>8379276.1841054698</v>
      </c>
      <c r="D150" s="19">
        <v>11571344.082092</v>
      </c>
      <c r="E150" s="19">
        <v>9914493.4821355492</v>
      </c>
      <c r="F150">
        <v>17911292.292585101</v>
      </c>
      <c r="G150">
        <v>7859647.9547227602</v>
      </c>
      <c r="H150">
        <v>11333559.932057999</v>
      </c>
      <c r="I150" s="19">
        <v>1863418.65378688</v>
      </c>
      <c r="J150" s="19">
        <v>5086178.3042665701</v>
      </c>
      <c r="K150">
        <v>84978125.327493697</v>
      </c>
      <c r="L150">
        <v>1206.5</v>
      </c>
      <c r="M150">
        <v>379.9</v>
      </c>
      <c r="N150">
        <v>306.2</v>
      </c>
      <c r="O150">
        <v>667.7</v>
      </c>
      <c r="P150">
        <v>125.35</v>
      </c>
      <c r="Q150">
        <v>324.39999999999998</v>
      </c>
      <c r="R150">
        <v>317</v>
      </c>
      <c r="S150">
        <v>253.3</v>
      </c>
      <c r="T150">
        <v>337.6</v>
      </c>
      <c r="U150">
        <v>342.1</v>
      </c>
    </row>
    <row r="151" spans="1:21">
      <c r="A151" s="1">
        <v>40836</v>
      </c>
      <c r="B151">
        <v>11134592.820842899</v>
      </c>
      <c r="C151">
        <v>8423975.9575374406</v>
      </c>
      <c r="D151" s="19">
        <v>11659559.2126761</v>
      </c>
      <c r="E151" s="19">
        <v>9921379.2301636208</v>
      </c>
      <c r="F151">
        <v>18054406.490374599</v>
      </c>
      <c r="G151">
        <v>8173308.0479026502</v>
      </c>
      <c r="H151">
        <v>11493347.0225743</v>
      </c>
      <c r="I151" s="19">
        <v>1897749.8060572699</v>
      </c>
      <c r="J151" s="19">
        <v>5107699.5100674098</v>
      </c>
      <c r="K151">
        <v>85866018.098196402</v>
      </c>
      <c r="L151">
        <v>1210</v>
      </c>
      <c r="M151">
        <v>381.2</v>
      </c>
      <c r="N151">
        <v>307.7</v>
      </c>
      <c r="O151">
        <v>672.9</v>
      </c>
      <c r="P151">
        <v>127</v>
      </c>
      <c r="Q151">
        <v>324.3</v>
      </c>
      <c r="R151">
        <v>319.10000000000002</v>
      </c>
      <c r="S151">
        <v>252.2</v>
      </c>
      <c r="T151">
        <v>340.8</v>
      </c>
      <c r="U151">
        <v>343.6</v>
      </c>
    </row>
    <row r="152" spans="1:21">
      <c r="A152" s="1">
        <v>40837</v>
      </c>
      <c r="B152">
        <v>11568920.9095992</v>
      </c>
      <c r="C152">
        <v>8610475.71277906</v>
      </c>
      <c r="D152" s="19">
        <v>11955906.9169822</v>
      </c>
      <c r="E152" s="19">
        <v>10042371.659799799</v>
      </c>
      <c r="F152">
        <v>18357148.062621798</v>
      </c>
      <c r="G152">
        <v>8378094.3897308502</v>
      </c>
      <c r="H152">
        <v>11755045.5645224</v>
      </c>
      <c r="I152" s="19">
        <v>1951153.8207000799</v>
      </c>
      <c r="J152" s="19">
        <v>5178241.2401924096</v>
      </c>
      <c r="K152">
        <v>87797358.276927799</v>
      </c>
      <c r="L152">
        <v>1235.25</v>
      </c>
      <c r="M152">
        <v>392.2</v>
      </c>
      <c r="N152">
        <v>312.39999999999998</v>
      </c>
      <c r="O152">
        <v>684.4</v>
      </c>
      <c r="P152">
        <v>130.35</v>
      </c>
      <c r="Q152">
        <v>330.8</v>
      </c>
      <c r="R152">
        <v>325.60000000000002</v>
      </c>
      <c r="S152">
        <v>255.1</v>
      </c>
      <c r="T152">
        <v>349.7</v>
      </c>
      <c r="U152">
        <v>349.4</v>
      </c>
    </row>
    <row r="153" spans="1:21">
      <c r="A153" s="1">
        <v>40840</v>
      </c>
      <c r="B153">
        <v>11638018.560083199</v>
      </c>
      <c r="C153">
        <v>8673449.6561074108</v>
      </c>
      <c r="D153" s="19">
        <v>12034473.517658699</v>
      </c>
      <c r="E153" s="19">
        <v>10228286.856557701</v>
      </c>
      <c r="F153">
        <v>18456227.1226299</v>
      </c>
      <c r="G153">
        <v>8416977.8723564595</v>
      </c>
      <c r="H153">
        <v>11853182.517752901</v>
      </c>
      <c r="I153" s="19">
        <v>2017908.83900361</v>
      </c>
      <c r="J153" s="19">
        <v>5131611.9609572403</v>
      </c>
      <c r="K153">
        <v>88450136.903107196</v>
      </c>
      <c r="L153">
        <v>1247</v>
      </c>
      <c r="M153">
        <v>397.4</v>
      </c>
      <c r="N153">
        <v>310.89999999999998</v>
      </c>
      <c r="O153">
        <v>694.2</v>
      </c>
      <c r="P153">
        <v>133.05000000000001</v>
      </c>
      <c r="Q153">
        <v>335.2</v>
      </c>
      <c r="R153">
        <v>331.1</v>
      </c>
      <c r="S153">
        <v>259</v>
      </c>
      <c r="T153">
        <v>357.9</v>
      </c>
      <c r="U153">
        <v>348.2</v>
      </c>
    </row>
    <row r="154" spans="1:21">
      <c r="A154" s="1">
        <v>40841</v>
      </c>
      <c r="B154">
        <v>11355047.2295298</v>
      </c>
      <c r="C154">
        <v>8646806.8339300305</v>
      </c>
      <c r="D154" s="19">
        <v>11735369.0905219</v>
      </c>
      <c r="E154" s="19">
        <v>9880064.7419951893</v>
      </c>
      <c r="F154">
        <v>18114954.804824099</v>
      </c>
      <c r="G154">
        <v>8267492.4835957903</v>
      </c>
      <c r="H154">
        <v>11409049.8960815</v>
      </c>
      <c r="I154" s="19">
        <v>1933988.2445648899</v>
      </c>
      <c r="J154" s="19">
        <v>5058678.9857432703</v>
      </c>
      <c r="K154">
        <v>86401452.310786396</v>
      </c>
      <c r="L154">
        <v>1224.5</v>
      </c>
      <c r="M154">
        <v>389.2</v>
      </c>
      <c r="N154">
        <v>307.39999999999998</v>
      </c>
      <c r="O154">
        <v>678.9</v>
      </c>
      <c r="P154">
        <v>129.35</v>
      </c>
      <c r="Q154">
        <v>328.9</v>
      </c>
      <c r="R154">
        <v>324.89999999999998</v>
      </c>
      <c r="S154">
        <v>255</v>
      </c>
      <c r="T154">
        <v>349.3</v>
      </c>
      <c r="U154">
        <v>344.1</v>
      </c>
    </row>
    <row r="155" spans="1:21">
      <c r="A155" s="1">
        <v>40842</v>
      </c>
      <c r="B155">
        <v>11532726.9022029</v>
      </c>
      <c r="C155">
        <v>8772754.7205867097</v>
      </c>
      <c r="D155" s="19">
        <v>12019311.5420896</v>
      </c>
      <c r="E155" s="19">
        <v>10459451.254643099</v>
      </c>
      <c r="F155">
        <v>18461731.514852598</v>
      </c>
      <c r="G155">
        <v>8460181.7419404704</v>
      </c>
      <c r="H155">
        <v>11577644.149067201</v>
      </c>
      <c r="I155" s="19">
        <v>1975948.5417842499</v>
      </c>
      <c r="J155" s="19">
        <v>5106503.88752292</v>
      </c>
      <c r="K155">
        <v>88366254.254689693</v>
      </c>
      <c r="L155">
        <v>1237.5</v>
      </c>
      <c r="M155">
        <v>387.3</v>
      </c>
      <c r="N155">
        <v>309.8</v>
      </c>
      <c r="O155">
        <v>694.1</v>
      </c>
      <c r="P155">
        <v>131.6</v>
      </c>
      <c r="Q155">
        <v>333.3</v>
      </c>
      <c r="R155">
        <v>326.7</v>
      </c>
      <c r="S155">
        <v>255.9</v>
      </c>
      <c r="T155">
        <v>356.2</v>
      </c>
      <c r="U155">
        <v>345.8</v>
      </c>
    </row>
    <row r="156" spans="1:21">
      <c r="A156" s="1">
        <v>40843</v>
      </c>
      <c r="B156">
        <v>11937441.7121803</v>
      </c>
      <c r="C156">
        <v>9029494.6433868799</v>
      </c>
      <c r="D156" s="19">
        <v>13185405.2994987</v>
      </c>
      <c r="E156" s="19">
        <v>11450015.292395899</v>
      </c>
      <c r="F156">
        <v>18885569.715998601</v>
      </c>
      <c r="G156">
        <v>8868026.2708135005</v>
      </c>
      <c r="H156">
        <v>11877087.673026999</v>
      </c>
      <c r="I156" s="19">
        <v>2162862.59303411</v>
      </c>
      <c r="J156" s="19">
        <v>5287042.8917411296</v>
      </c>
      <c r="K156">
        <v>92682946.092076093</v>
      </c>
      <c r="L156">
        <v>1282.5</v>
      </c>
      <c r="M156">
        <v>398</v>
      </c>
      <c r="N156">
        <v>313.60000000000002</v>
      </c>
      <c r="O156">
        <v>725</v>
      </c>
      <c r="P156">
        <v>139.69999999999999</v>
      </c>
      <c r="Q156">
        <v>340.9</v>
      </c>
      <c r="R156">
        <v>341</v>
      </c>
      <c r="S156">
        <v>264</v>
      </c>
      <c r="T156">
        <v>375.1</v>
      </c>
      <c r="U156">
        <v>353.4</v>
      </c>
    </row>
    <row r="157" spans="1:21">
      <c r="A157" s="1">
        <v>40844</v>
      </c>
      <c r="B157">
        <v>11914409.162018999</v>
      </c>
      <c r="C157">
        <v>8922923.3546773791</v>
      </c>
      <c r="D157" s="19">
        <v>13476239.558143299</v>
      </c>
      <c r="E157" s="19">
        <v>11396896.664750701</v>
      </c>
      <c r="F157">
        <v>19325921.0938126</v>
      </c>
      <c r="G157">
        <v>8815317.5499210209</v>
      </c>
      <c r="H157">
        <v>11965159.297721099</v>
      </c>
      <c r="I157" s="19">
        <v>2206730.1764907101</v>
      </c>
      <c r="J157" s="19">
        <v>5328889.6807983303</v>
      </c>
      <c r="K157">
        <v>93352486.538334101</v>
      </c>
      <c r="L157">
        <v>1281</v>
      </c>
      <c r="M157">
        <v>395.3</v>
      </c>
      <c r="N157">
        <v>312.60000000000002</v>
      </c>
      <c r="O157">
        <v>729.7</v>
      </c>
      <c r="P157">
        <v>139.55000000000001</v>
      </c>
      <c r="Q157">
        <v>341.7</v>
      </c>
      <c r="R157">
        <v>341.6</v>
      </c>
      <c r="S157">
        <v>264.7</v>
      </c>
      <c r="T157">
        <v>377.3</v>
      </c>
      <c r="U157">
        <v>351.1</v>
      </c>
    </row>
    <row r="158" spans="1:21">
      <c r="A158" s="1">
        <v>40847</v>
      </c>
      <c r="B158">
        <v>11476790.708954001</v>
      </c>
      <c r="C158">
        <v>8799397.54276409</v>
      </c>
      <c r="D158" s="19">
        <v>12810490.994516101</v>
      </c>
      <c r="E158" s="19">
        <v>10776195.6639344</v>
      </c>
      <c r="F158">
        <v>18990153.168229401</v>
      </c>
      <c r="G158">
        <v>8603618.5889593791</v>
      </c>
      <c r="H158">
        <v>11733656.7413824</v>
      </c>
      <c r="I158" s="19">
        <v>2052239.9912739899</v>
      </c>
      <c r="J158" s="19">
        <v>5307368.4749974804</v>
      </c>
      <c r="K158">
        <v>90549911.875011206</v>
      </c>
      <c r="L158">
        <v>1249.25</v>
      </c>
      <c r="M158">
        <v>389.3</v>
      </c>
      <c r="N158">
        <v>308.89999999999998</v>
      </c>
      <c r="O158">
        <v>696.4</v>
      </c>
      <c r="P158">
        <v>134.19999999999999</v>
      </c>
      <c r="Q158">
        <v>335.4</v>
      </c>
      <c r="R158">
        <v>333.1</v>
      </c>
      <c r="S158">
        <v>259.89999999999998</v>
      </c>
      <c r="T158">
        <v>361.7</v>
      </c>
      <c r="U158">
        <v>349.1</v>
      </c>
    </row>
    <row r="159" spans="1:21">
      <c r="A159" s="1">
        <v>40848</v>
      </c>
      <c r="B159">
        <v>11055624.0774327</v>
      </c>
      <c r="C159">
        <v>8586254.9653450903</v>
      </c>
      <c r="D159" s="19">
        <v>12481062.6162409</v>
      </c>
      <c r="E159" s="19">
        <v>10185005.0118099</v>
      </c>
      <c r="F159">
        <v>18747959.910431702</v>
      </c>
      <c r="G159">
        <v>8366861.3836390097</v>
      </c>
      <c r="H159">
        <v>11327269.101722701</v>
      </c>
      <c r="I159" s="19">
        <v>1983577.68673322</v>
      </c>
      <c r="J159" s="19">
        <v>5212914.2939826604</v>
      </c>
      <c r="K159">
        <v>87946529.047337905</v>
      </c>
      <c r="L159">
        <v>1224.5</v>
      </c>
      <c r="M159">
        <v>380.3</v>
      </c>
      <c r="N159">
        <v>303.2</v>
      </c>
      <c r="O159">
        <v>674.1</v>
      </c>
      <c r="P159">
        <v>127.8</v>
      </c>
      <c r="Q159">
        <v>328.7</v>
      </c>
      <c r="R159">
        <v>323.39999999999998</v>
      </c>
      <c r="S159">
        <v>252.9</v>
      </c>
      <c r="T159">
        <v>352.4</v>
      </c>
      <c r="U159">
        <v>341.9</v>
      </c>
    </row>
    <row r="160" spans="1:21">
      <c r="A160" s="1">
        <v>40849</v>
      </c>
      <c r="B160">
        <v>11210271.199944399</v>
      </c>
      <c r="C160">
        <v>8663761.3571338207</v>
      </c>
      <c r="D160" s="19">
        <v>12844950.029900501</v>
      </c>
      <c r="E160" s="19">
        <v>10439777.6888486</v>
      </c>
      <c r="F160">
        <v>18819517.009326499</v>
      </c>
      <c r="G160">
        <v>8553502.1002419293</v>
      </c>
      <c r="H160">
        <v>11512219.513580199</v>
      </c>
      <c r="I160" s="19">
        <v>2040796.2738505299</v>
      </c>
      <c r="J160" s="19">
        <v>5288238.5142856203</v>
      </c>
      <c r="K160">
        <v>89373033.687112093</v>
      </c>
      <c r="L160">
        <v>1234.25</v>
      </c>
      <c r="M160">
        <v>384.7</v>
      </c>
      <c r="N160">
        <v>306</v>
      </c>
      <c r="O160">
        <v>695.4</v>
      </c>
      <c r="P160">
        <v>131.55000000000001</v>
      </c>
      <c r="Q160">
        <v>331.1</v>
      </c>
      <c r="R160">
        <v>329</v>
      </c>
      <c r="S160">
        <v>255.7</v>
      </c>
      <c r="T160">
        <v>360</v>
      </c>
      <c r="U160">
        <v>347.9</v>
      </c>
    </row>
    <row r="161" spans="1:21">
      <c r="A161" s="1">
        <v>40850</v>
      </c>
      <c r="B161">
        <v>11526146.173585299</v>
      </c>
      <c r="C161">
        <v>9036760.8676170707</v>
      </c>
      <c r="D161" s="19">
        <v>13123379.035806701</v>
      </c>
      <c r="E161" s="19">
        <v>10592247.823755899</v>
      </c>
      <c r="F161">
        <v>19006666.344897401</v>
      </c>
      <c r="G161">
        <v>8769521.4481619708</v>
      </c>
      <c r="H161">
        <v>11723591.4128459</v>
      </c>
      <c r="I161" s="19">
        <v>2079032.9066310001</v>
      </c>
      <c r="J161" s="19">
        <v>5331280.9258873099</v>
      </c>
      <c r="K161">
        <v>91188626.939188704</v>
      </c>
      <c r="L161">
        <v>1255.75</v>
      </c>
      <c r="M161">
        <v>389.6</v>
      </c>
      <c r="N161">
        <v>309.39999999999998</v>
      </c>
      <c r="O161">
        <v>715.1</v>
      </c>
      <c r="P161">
        <v>133.85</v>
      </c>
      <c r="Q161">
        <v>334.9</v>
      </c>
      <c r="R161">
        <v>337.3</v>
      </c>
      <c r="S161">
        <v>261.60000000000002</v>
      </c>
      <c r="T161">
        <v>367.4</v>
      </c>
      <c r="U161">
        <v>352.3</v>
      </c>
    </row>
    <row r="162" spans="1:21">
      <c r="A162" s="1">
        <v>40851</v>
      </c>
      <c r="B162">
        <v>11437306.3372488</v>
      </c>
      <c r="C162">
        <v>9208728.1743983105</v>
      </c>
      <c r="D162" s="19">
        <v>13458320.8597434</v>
      </c>
      <c r="E162" s="19">
        <v>10332556.7552686</v>
      </c>
      <c r="F162">
        <v>18725942.341541</v>
      </c>
      <c r="G162">
        <v>8747919.5133699607</v>
      </c>
      <c r="H162">
        <v>11655650.445224799</v>
      </c>
      <c r="I162" s="19">
        <v>2090508.7092434999</v>
      </c>
      <c r="J162" s="19">
        <v>5263130.4408513</v>
      </c>
      <c r="K162">
        <v>90920063.576889694</v>
      </c>
      <c r="L162">
        <v>1251</v>
      </c>
      <c r="M162">
        <v>388.1</v>
      </c>
      <c r="N162">
        <v>308.10000000000002</v>
      </c>
      <c r="O162">
        <v>712.4</v>
      </c>
      <c r="P162">
        <v>132.05000000000001</v>
      </c>
      <c r="Q162">
        <v>332.1</v>
      </c>
      <c r="R162">
        <v>334.6</v>
      </c>
      <c r="S162">
        <v>260.3</v>
      </c>
      <c r="T162">
        <v>367</v>
      </c>
      <c r="U162">
        <v>350.4</v>
      </c>
    </row>
    <row r="163" spans="1:21">
      <c r="A163" s="1">
        <v>40854</v>
      </c>
      <c r="B163">
        <v>11565630.5452905</v>
      </c>
      <c r="C163">
        <v>9259591.7440096606</v>
      </c>
      <c r="D163" s="19">
        <v>13579616.664296599</v>
      </c>
      <c r="E163" s="19">
        <v>10384691.704623999</v>
      </c>
      <c r="F163">
        <v>18891074.1082213</v>
      </c>
      <c r="G163">
        <v>8785938.9186038896</v>
      </c>
      <c r="H163">
        <v>11695911.7593707</v>
      </c>
      <c r="I163" s="19">
        <v>2056081.3014060101</v>
      </c>
      <c r="J163" s="19">
        <v>5359975.8669551099</v>
      </c>
      <c r="K163">
        <v>91578512.612777695</v>
      </c>
      <c r="L163">
        <v>1257.5</v>
      </c>
      <c r="M163">
        <v>390</v>
      </c>
      <c r="N163">
        <v>310.2</v>
      </c>
      <c r="O163">
        <v>716.9</v>
      </c>
      <c r="P163">
        <v>132.65</v>
      </c>
      <c r="Q163">
        <v>335.7</v>
      </c>
      <c r="R163">
        <v>335.1</v>
      </c>
      <c r="S163">
        <v>261.89999999999998</v>
      </c>
      <c r="T163">
        <v>369.9</v>
      </c>
      <c r="U163">
        <v>351.5</v>
      </c>
    </row>
    <row r="164" spans="1:21">
      <c r="A164" s="1">
        <v>40855</v>
      </c>
      <c r="B164">
        <v>11611695.6456131</v>
      </c>
      <c r="C164">
        <v>9455779.7982248906</v>
      </c>
      <c r="D164" s="19">
        <v>13961422.776356099</v>
      </c>
      <c r="E164" s="19">
        <v>10680778.8698311</v>
      </c>
      <c r="F164">
        <v>18973639.991561402</v>
      </c>
      <c r="G164">
        <v>8842103.9490630999</v>
      </c>
      <c r="H164">
        <v>11894701.9979658</v>
      </c>
      <c r="I164" s="19">
        <v>2061819.20271226</v>
      </c>
      <c r="J164" s="19">
        <v>5420952.6167241698</v>
      </c>
      <c r="K164">
        <v>92902894.848051995</v>
      </c>
      <c r="L164">
        <v>1273.25</v>
      </c>
      <c r="M164">
        <v>394.4</v>
      </c>
      <c r="N164">
        <v>313.60000000000002</v>
      </c>
      <c r="O164">
        <v>727.8</v>
      </c>
      <c r="P164">
        <v>135.30000000000001</v>
      </c>
      <c r="Q164">
        <v>339.6</v>
      </c>
      <c r="R164">
        <v>339.2</v>
      </c>
      <c r="S164">
        <v>264.7</v>
      </c>
      <c r="T164">
        <v>374.3</v>
      </c>
      <c r="U164">
        <v>354.6</v>
      </c>
    </row>
    <row r="165" spans="1:21">
      <c r="A165" s="1">
        <v>40856</v>
      </c>
      <c r="B165">
        <v>11118140.9992991</v>
      </c>
      <c r="C165">
        <v>9298344.9399040304</v>
      </c>
      <c r="D165" s="19">
        <v>13302566.0198058</v>
      </c>
      <c r="E165" s="19">
        <v>9804321.5136863794</v>
      </c>
      <c r="F165">
        <v>18599341.320419502</v>
      </c>
      <c r="G165">
        <v>8499065.2245660797</v>
      </c>
      <c r="H165">
        <v>11717300.5825107</v>
      </c>
      <c r="I165" s="19">
        <v>1950886.4441247699</v>
      </c>
      <c r="J165" s="19">
        <v>5377910.2051224802</v>
      </c>
      <c r="K165">
        <v>89667877.249438807</v>
      </c>
      <c r="L165">
        <v>1225.5</v>
      </c>
      <c r="M165">
        <v>380.4</v>
      </c>
      <c r="N165">
        <v>306.60000000000002</v>
      </c>
      <c r="O165">
        <v>695.8</v>
      </c>
      <c r="P165">
        <v>128.05000000000001</v>
      </c>
      <c r="Q165">
        <v>330.4</v>
      </c>
      <c r="R165">
        <v>326.39999999999998</v>
      </c>
      <c r="S165">
        <v>256.10000000000002</v>
      </c>
      <c r="T165">
        <v>356.5</v>
      </c>
      <c r="U165">
        <v>346.9</v>
      </c>
    </row>
    <row r="166" spans="1:21">
      <c r="A166" s="1">
        <v>40857</v>
      </c>
      <c r="B166">
        <v>11397821.9655437</v>
      </c>
      <c r="C166">
        <v>9324987.7620814107</v>
      </c>
      <c r="D166" s="19">
        <v>13527238.9305123</v>
      </c>
      <c r="E166" s="19">
        <v>9787598.9827610608</v>
      </c>
      <c r="F166">
        <v>19248859.602695201</v>
      </c>
      <c r="G166">
        <v>8673608.8576854691</v>
      </c>
      <c r="H166">
        <v>11705977.0879071</v>
      </c>
      <c r="I166" s="19">
        <v>1960449.61296852</v>
      </c>
      <c r="J166" s="19">
        <v>5309759.7200864702</v>
      </c>
      <c r="K166">
        <v>90936302.522241205</v>
      </c>
      <c r="L166">
        <v>1237.5</v>
      </c>
      <c r="M166">
        <v>383.7</v>
      </c>
      <c r="N166">
        <v>309</v>
      </c>
      <c r="O166">
        <v>707.6</v>
      </c>
      <c r="P166">
        <v>128.6</v>
      </c>
      <c r="Q166">
        <v>334.4</v>
      </c>
      <c r="R166">
        <v>329.6</v>
      </c>
      <c r="S166">
        <v>256.5</v>
      </c>
      <c r="T166">
        <v>360.1</v>
      </c>
      <c r="U166">
        <v>349.2</v>
      </c>
    </row>
    <row r="167" spans="1:21">
      <c r="A167" s="1">
        <v>40858</v>
      </c>
      <c r="B167">
        <v>12075637.0131482</v>
      </c>
      <c r="C167">
        <v>9504221.2930928394</v>
      </c>
      <c r="D167" s="19">
        <v>13757425.286880299</v>
      </c>
      <c r="E167" s="19">
        <v>10000073.493341601</v>
      </c>
      <c r="F167">
        <v>19799298.824962702</v>
      </c>
      <c r="G167">
        <v>8889628.2056055106</v>
      </c>
      <c r="H167">
        <v>11972708.2941234</v>
      </c>
      <c r="I167" s="19">
        <v>2027391.7948747601</v>
      </c>
      <c r="J167" s="19">
        <v>5451164.0950117595</v>
      </c>
      <c r="K167">
        <v>93477548.301041096</v>
      </c>
      <c r="L167">
        <v>1261.5</v>
      </c>
      <c r="M167">
        <v>393.2</v>
      </c>
      <c r="N167">
        <v>312.60000000000002</v>
      </c>
      <c r="O167">
        <v>721</v>
      </c>
      <c r="P167">
        <v>131.6</v>
      </c>
      <c r="Q167">
        <v>339.5</v>
      </c>
      <c r="R167">
        <v>337.8</v>
      </c>
      <c r="S167">
        <v>261.2</v>
      </c>
      <c r="T167">
        <v>368.6</v>
      </c>
      <c r="U167">
        <v>354.1</v>
      </c>
    </row>
    <row r="168" spans="1:21">
      <c r="A168" s="1">
        <v>40861</v>
      </c>
      <c r="B168">
        <v>11884795.883240201</v>
      </c>
      <c r="C168">
        <v>9390383.7801531497</v>
      </c>
      <c r="D168" s="19">
        <v>13481753.003804799</v>
      </c>
      <c r="E168" s="19">
        <v>9766941.7386768404</v>
      </c>
      <c r="F168">
        <v>19634167.058282401</v>
      </c>
      <c r="G168">
        <v>8897404.9021306299</v>
      </c>
      <c r="H168">
        <v>11804114.041137701</v>
      </c>
      <c r="I168" s="19">
        <v>1985313.85196227</v>
      </c>
      <c r="J168" s="19">
        <v>5401564.06662839</v>
      </c>
      <c r="K168">
        <v>92246438.326016307</v>
      </c>
      <c r="L168">
        <v>1252.5</v>
      </c>
      <c r="M168">
        <v>391</v>
      </c>
      <c r="N168">
        <v>310.39999999999998</v>
      </c>
      <c r="O168">
        <v>712.9</v>
      </c>
      <c r="P168">
        <v>129.05000000000001</v>
      </c>
      <c r="Q168">
        <v>337.9</v>
      </c>
      <c r="R168">
        <v>335.9</v>
      </c>
      <c r="S168">
        <v>259.7</v>
      </c>
      <c r="T168">
        <v>365.4</v>
      </c>
      <c r="U168">
        <v>350.6</v>
      </c>
    </row>
    <row r="169" spans="1:21">
      <c r="A169" s="1">
        <v>40862</v>
      </c>
      <c r="B169">
        <v>11993377.905429199</v>
      </c>
      <c r="C169">
        <v>9433981.1255343091</v>
      </c>
      <c r="D169" s="19">
        <v>13619589.145342501</v>
      </c>
      <c r="E169" s="19">
        <v>9812190.9400041793</v>
      </c>
      <c r="F169">
        <v>19667193.411618501</v>
      </c>
      <c r="G169">
        <v>8932832.0751895197</v>
      </c>
      <c r="H169">
        <v>12031842.099275099</v>
      </c>
      <c r="I169" s="19">
        <v>1981488.58442477</v>
      </c>
      <c r="J169" s="19">
        <v>5367690.8765129102</v>
      </c>
      <c r="K169">
        <v>92840186.163331106</v>
      </c>
      <c r="L169">
        <v>1254</v>
      </c>
      <c r="M169">
        <v>392.1</v>
      </c>
      <c r="N169">
        <v>311.5</v>
      </c>
      <c r="O169">
        <v>712</v>
      </c>
      <c r="P169">
        <v>129.6</v>
      </c>
      <c r="Q169">
        <v>338.9</v>
      </c>
      <c r="R169">
        <v>337.5</v>
      </c>
      <c r="S169">
        <v>262.5</v>
      </c>
      <c r="T169">
        <v>366</v>
      </c>
      <c r="U169">
        <v>351</v>
      </c>
    </row>
    <row r="170" spans="1:21">
      <c r="A170" s="1">
        <v>40863</v>
      </c>
      <c r="B170">
        <v>11690664.3890233</v>
      </c>
      <c r="C170">
        <v>9320143.6125946101</v>
      </c>
      <c r="D170" s="19">
        <v>13452807.414081899</v>
      </c>
      <c r="E170" s="19">
        <v>9403964.4497684203</v>
      </c>
      <c r="F170">
        <v>19314912.309367299</v>
      </c>
      <c r="G170">
        <v>8814453.4725293294</v>
      </c>
      <c r="H170">
        <v>11751271.0663212</v>
      </c>
      <c r="I170" s="19">
        <v>1906895.8674435299</v>
      </c>
      <c r="J170" s="19">
        <v>5285427.4148038998</v>
      </c>
      <c r="K170">
        <v>90940539.995933503</v>
      </c>
      <c r="L170">
        <v>1231</v>
      </c>
      <c r="M170">
        <v>384.9</v>
      </c>
      <c r="N170">
        <v>309.3</v>
      </c>
      <c r="O170">
        <v>701.7</v>
      </c>
      <c r="P170">
        <v>126.35</v>
      </c>
      <c r="Q170">
        <v>332.8</v>
      </c>
      <c r="R170">
        <v>332.6</v>
      </c>
      <c r="S170">
        <v>259.10000000000002</v>
      </c>
      <c r="T170">
        <v>357.7</v>
      </c>
      <c r="U170">
        <v>347</v>
      </c>
    </row>
    <row r="171" spans="1:21">
      <c r="A171" s="1">
        <v>40864</v>
      </c>
      <c r="B171">
        <v>11565630.5452905</v>
      </c>
      <c r="C171">
        <v>9320143.6125946101</v>
      </c>
      <c r="D171" s="19">
        <v>13015866.8454073</v>
      </c>
      <c r="E171" s="19">
        <v>9084269.0056078807</v>
      </c>
      <c r="F171">
        <v>19177302.5038004</v>
      </c>
      <c r="G171">
        <v>8720269.0368361995</v>
      </c>
      <c r="H171">
        <v>11526724.794319101</v>
      </c>
      <c r="I171" s="19">
        <v>1839953.68553728</v>
      </c>
      <c r="J171" s="19">
        <v>5250344.4678985896</v>
      </c>
      <c r="K171">
        <v>89500504.497291803</v>
      </c>
      <c r="L171">
        <v>1214.75</v>
      </c>
      <c r="M171">
        <v>378.6</v>
      </c>
      <c r="N171">
        <v>307.2</v>
      </c>
      <c r="O171">
        <v>682.9</v>
      </c>
      <c r="P171">
        <v>123.55</v>
      </c>
      <c r="Q171">
        <v>328.9</v>
      </c>
      <c r="R171">
        <v>326.5</v>
      </c>
      <c r="S171">
        <v>253.7</v>
      </c>
      <c r="T171">
        <v>347.1</v>
      </c>
      <c r="U171">
        <v>344.3</v>
      </c>
    </row>
    <row r="172" spans="1:21">
      <c r="A172" s="1">
        <v>40865</v>
      </c>
      <c r="B172">
        <v>11723568.0321109</v>
      </c>
      <c r="C172">
        <v>9242637.2208058797</v>
      </c>
      <c r="D172" s="19">
        <v>13000704.869838201</v>
      </c>
      <c r="E172" s="19">
        <v>9040987.1608599909</v>
      </c>
      <c r="F172">
        <v>19237850.818249799</v>
      </c>
      <c r="G172">
        <v>8817045.7047043797</v>
      </c>
      <c r="H172">
        <v>11452318.146303199</v>
      </c>
      <c r="I172" s="19">
        <v>1853342.12191853</v>
      </c>
      <c r="J172" s="19">
        <v>5284217.65801406</v>
      </c>
      <c r="K172">
        <v>89652671.732804999</v>
      </c>
      <c r="L172">
        <v>1214</v>
      </c>
      <c r="M172">
        <v>377.9</v>
      </c>
      <c r="N172">
        <v>308.89999999999998</v>
      </c>
      <c r="O172">
        <v>681.5</v>
      </c>
      <c r="P172">
        <v>124.3</v>
      </c>
      <c r="Q172">
        <v>328.4</v>
      </c>
      <c r="R172">
        <v>328.1</v>
      </c>
      <c r="S172">
        <v>252.2</v>
      </c>
      <c r="T172">
        <v>349.2</v>
      </c>
      <c r="U172">
        <v>347.1</v>
      </c>
    </row>
    <row r="173" spans="1:21">
      <c r="A173" s="1">
        <v>40868</v>
      </c>
      <c r="B173">
        <v>11295820.6719722</v>
      </c>
      <c r="C173">
        <v>9136065.9320963807</v>
      </c>
      <c r="D173" s="19">
        <v>12736059.4780857</v>
      </c>
      <c r="E173" s="19">
        <v>8980982.7851867806</v>
      </c>
      <c r="F173">
        <v>18791995.048213098</v>
      </c>
      <c r="G173">
        <v>8503385.6115244795</v>
      </c>
      <c r="H173">
        <v>11502763.331398699</v>
      </c>
      <c r="I173" s="19">
        <v>1811264.1790060401</v>
      </c>
      <c r="J173" s="19">
        <v>5230988.3592611803</v>
      </c>
      <c r="K173">
        <v>87989325.396744594</v>
      </c>
      <c r="L173">
        <v>1190.75</v>
      </c>
      <c r="M173">
        <v>371.3</v>
      </c>
      <c r="N173">
        <v>304.10000000000002</v>
      </c>
      <c r="O173">
        <v>671.2</v>
      </c>
      <c r="P173">
        <v>121.3</v>
      </c>
      <c r="Q173">
        <v>321.7</v>
      </c>
      <c r="R173">
        <v>320.60000000000002</v>
      </c>
      <c r="S173">
        <v>247.4</v>
      </c>
      <c r="T173">
        <v>343.2</v>
      </c>
      <c r="U173">
        <v>343</v>
      </c>
    </row>
    <row r="174" spans="1:21">
      <c r="A174" s="1">
        <v>40869</v>
      </c>
      <c r="B174">
        <v>11193819.3784006</v>
      </c>
      <c r="C174">
        <v>9107001.0351756103</v>
      </c>
      <c r="D174" s="19">
        <v>12629925.649101701</v>
      </c>
      <c r="E174" s="19">
        <v>8794083.9101390895</v>
      </c>
      <c r="F174">
        <v>18610350.104864798</v>
      </c>
      <c r="G174">
        <v>8489560.3732575905</v>
      </c>
      <c r="H174">
        <v>11456101.5351854</v>
      </c>
      <c r="I174" s="19">
        <v>1771098.8698622901</v>
      </c>
      <c r="J174" s="19">
        <v>5147515.14076233</v>
      </c>
      <c r="K174">
        <v>87199455.996749401</v>
      </c>
      <c r="L174">
        <v>1182.75</v>
      </c>
      <c r="M174">
        <v>371.6</v>
      </c>
      <c r="N174">
        <v>304.3</v>
      </c>
      <c r="O174">
        <v>662.6</v>
      </c>
      <c r="P174">
        <v>120.1</v>
      </c>
      <c r="Q174">
        <v>322.7</v>
      </c>
      <c r="R174">
        <v>318.2</v>
      </c>
      <c r="S174">
        <v>247</v>
      </c>
      <c r="T174">
        <v>340.6</v>
      </c>
      <c r="U174">
        <v>338.7</v>
      </c>
    </row>
    <row r="175" spans="1:21">
      <c r="A175" s="1">
        <v>40870</v>
      </c>
      <c r="B175">
        <v>10989816.791257501</v>
      </c>
      <c r="C175">
        <v>8971364.8495453298</v>
      </c>
      <c r="D175" s="19">
        <v>12097878.142766099</v>
      </c>
      <c r="E175" s="19">
        <v>8645548.4883906506</v>
      </c>
      <c r="F175">
        <v>18269077.787059002</v>
      </c>
      <c r="G175">
        <v>8295142.96012956</v>
      </c>
      <c r="H175">
        <v>11260626.442940401</v>
      </c>
      <c r="I175" s="19">
        <v>1698418.7866497999</v>
      </c>
      <c r="J175" s="19">
        <v>5067671.19263299</v>
      </c>
      <c r="K175">
        <v>85295545.441371202</v>
      </c>
      <c r="L175">
        <v>1160</v>
      </c>
      <c r="M175">
        <v>364.1</v>
      </c>
      <c r="N175">
        <v>300.7</v>
      </c>
      <c r="O175">
        <v>642.70000000000005</v>
      </c>
      <c r="P175">
        <v>116.65</v>
      </c>
      <c r="Q175">
        <v>317.8</v>
      </c>
      <c r="R175">
        <v>310.89999999999998</v>
      </c>
      <c r="S175">
        <v>241.4</v>
      </c>
      <c r="T175">
        <v>331.3</v>
      </c>
      <c r="U175">
        <v>333.6</v>
      </c>
    </row>
    <row r="176" spans="1:21">
      <c r="A176" s="1">
        <v>40872</v>
      </c>
      <c r="B176">
        <v>11026010.798653901</v>
      </c>
      <c r="C176">
        <v>8925345.4294207692</v>
      </c>
      <c r="D176" s="19">
        <v>11949015.109905301</v>
      </c>
      <c r="E176" s="19">
        <v>8730144.8213069793</v>
      </c>
      <c r="F176">
        <v>18252564.610390902</v>
      </c>
      <c r="G176">
        <v>8222560.4592284197</v>
      </c>
      <c r="H176">
        <v>11226575.9430009</v>
      </c>
      <c r="I176" s="19">
        <v>1711807.2230310501</v>
      </c>
      <c r="J176" s="19">
        <v>5072510.2197923502</v>
      </c>
      <c r="K176">
        <v>85116534.614730597</v>
      </c>
      <c r="L176">
        <v>1153.5</v>
      </c>
      <c r="M176">
        <v>362.5</v>
      </c>
      <c r="N176">
        <v>301.60000000000002</v>
      </c>
      <c r="O176">
        <v>638.20000000000005</v>
      </c>
      <c r="P176">
        <v>117.25</v>
      </c>
      <c r="Q176">
        <v>316.7</v>
      </c>
      <c r="R176">
        <v>310.39999999999998</v>
      </c>
      <c r="S176">
        <v>240</v>
      </c>
      <c r="T176">
        <v>329.7</v>
      </c>
      <c r="U176">
        <v>335</v>
      </c>
    </row>
    <row r="177" spans="1:21">
      <c r="A177" s="1">
        <v>40875</v>
      </c>
      <c r="B177">
        <v>11210271.199944399</v>
      </c>
      <c r="C177">
        <v>9053715.3908208609</v>
      </c>
      <c r="D177" s="19">
        <v>12492089.507564001</v>
      </c>
      <c r="E177" s="19">
        <v>8929831.5141211003</v>
      </c>
      <c r="F177">
        <v>18858047.7548852</v>
      </c>
      <c r="G177">
        <v>8513754.5402246397</v>
      </c>
      <c r="H177">
        <v>11787778.6271882</v>
      </c>
      <c r="I177" s="19">
        <v>1809351.54523729</v>
      </c>
      <c r="J177" s="19">
        <v>5164451.7358200597</v>
      </c>
      <c r="K177">
        <v>87819291.815805703</v>
      </c>
      <c r="L177">
        <v>1191</v>
      </c>
      <c r="M177">
        <v>373.4</v>
      </c>
      <c r="N177">
        <v>306.5</v>
      </c>
      <c r="O177">
        <v>661.4</v>
      </c>
      <c r="P177">
        <v>120.4</v>
      </c>
      <c r="Q177">
        <v>325</v>
      </c>
      <c r="R177">
        <v>320.7</v>
      </c>
      <c r="S177">
        <v>247.7</v>
      </c>
      <c r="T177">
        <v>341.6</v>
      </c>
      <c r="U177">
        <v>339.6</v>
      </c>
    </row>
    <row r="178" spans="1:21">
      <c r="A178" s="1">
        <v>40876</v>
      </c>
      <c r="B178">
        <v>11187238.649783099</v>
      </c>
      <c r="C178">
        <v>9126377.6331227906</v>
      </c>
      <c r="D178" s="19">
        <v>12707113.888362801</v>
      </c>
      <c r="E178" s="19">
        <v>8736046.8910453301</v>
      </c>
      <c r="F178">
        <v>18979144.3837841</v>
      </c>
      <c r="G178">
        <v>8626452.9280531406</v>
      </c>
      <c r="H178">
        <v>11715894.238427101</v>
      </c>
      <c r="I178" s="19">
        <v>1780662.03870604</v>
      </c>
      <c r="J178" s="19">
        <v>5194695.6555660199</v>
      </c>
      <c r="K178">
        <v>88053626.306850404</v>
      </c>
      <c r="L178">
        <v>1196.5</v>
      </c>
      <c r="M178">
        <v>374.8</v>
      </c>
      <c r="N178">
        <v>309.60000000000002</v>
      </c>
      <c r="O178">
        <v>672.6</v>
      </c>
      <c r="P178">
        <v>119.85</v>
      </c>
      <c r="Q178">
        <v>326.7</v>
      </c>
      <c r="R178">
        <v>320.8</v>
      </c>
      <c r="S178">
        <v>246.7</v>
      </c>
      <c r="T178">
        <v>342.1</v>
      </c>
      <c r="U178">
        <v>343.2</v>
      </c>
    </row>
    <row r="179" spans="1:21">
      <c r="A179" s="1">
        <v>40877</v>
      </c>
      <c r="B179">
        <v>11795956.046903601</v>
      </c>
      <c r="C179">
        <v>9407338.3033569306</v>
      </c>
      <c r="D179" s="19">
        <v>13631994.3980809</v>
      </c>
      <c r="E179" s="19">
        <v>9466701.8804803509</v>
      </c>
      <c r="F179">
        <v>19678202.196063802</v>
      </c>
      <c r="G179">
        <v>8989836.7156099491</v>
      </c>
      <c r="H179">
        <v>12229173.996773699</v>
      </c>
      <c r="I179" s="19">
        <v>1916459.03628727</v>
      </c>
      <c r="J179" s="19">
        <v>5360432.3357738797</v>
      </c>
      <c r="K179">
        <v>92476094.909330502</v>
      </c>
      <c r="L179">
        <v>1246</v>
      </c>
      <c r="M179">
        <v>386.6</v>
      </c>
      <c r="N179">
        <v>317.39999999999998</v>
      </c>
      <c r="O179">
        <v>709.6</v>
      </c>
      <c r="P179">
        <v>127.7</v>
      </c>
      <c r="Q179">
        <v>338.7</v>
      </c>
      <c r="R179">
        <v>337.1</v>
      </c>
      <c r="S179">
        <v>256.10000000000002</v>
      </c>
      <c r="T179">
        <v>362.3</v>
      </c>
      <c r="U179">
        <v>352.8</v>
      </c>
    </row>
    <row r="180" spans="1:21">
      <c r="A180" s="1">
        <v>40878</v>
      </c>
      <c r="B180">
        <v>11842021.1472263</v>
      </c>
      <c r="C180">
        <v>9320143.6125946101</v>
      </c>
      <c r="D180" s="19">
        <v>13346673.5850979</v>
      </c>
      <c r="E180" s="19">
        <v>9325481.5206943508</v>
      </c>
      <c r="F180">
        <v>19639671.4505051</v>
      </c>
      <c r="G180">
        <v>8948108.4337852504</v>
      </c>
      <c r="H180">
        <v>12328803.237337301</v>
      </c>
      <c r="I180" s="19">
        <v>1876293.72714353</v>
      </c>
      <c r="J180" s="19">
        <v>5328978.6592380898</v>
      </c>
      <c r="K180">
        <v>91956175.373622403</v>
      </c>
      <c r="L180">
        <v>1243.5</v>
      </c>
      <c r="M180">
        <v>386.4</v>
      </c>
      <c r="N180">
        <v>316.8</v>
      </c>
      <c r="O180">
        <v>704.8</v>
      </c>
      <c r="P180">
        <v>126.7</v>
      </c>
      <c r="Q180">
        <v>338.9</v>
      </c>
      <c r="R180">
        <v>336.3</v>
      </c>
      <c r="S180">
        <v>257.3</v>
      </c>
      <c r="T180">
        <v>360.2</v>
      </c>
      <c r="U180">
        <v>352.4</v>
      </c>
    </row>
    <row r="181" spans="1:21">
      <c r="A181" s="1">
        <v>40879</v>
      </c>
      <c r="B181">
        <v>12046023.734369401</v>
      </c>
      <c r="C181">
        <v>9274124.1924700495</v>
      </c>
      <c r="D181" s="19">
        <v>13221242.696298501</v>
      </c>
      <c r="E181" s="19">
        <v>9603972.0204122104</v>
      </c>
      <c r="F181">
        <v>19529583.606051601</v>
      </c>
      <c r="G181">
        <v>8927244.2928728908</v>
      </c>
      <c r="H181">
        <v>12258179.9782036</v>
      </c>
      <c r="I181" s="19">
        <v>1895420.0648310301</v>
      </c>
      <c r="J181" s="19">
        <v>5241876.1703697201</v>
      </c>
      <c r="K181">
        <v>91997666.755879</v>
      </c>
      <c r="L181">
        <v>1243.5</v>
      </c>
      <c r="M181">
        <v>389.9</v>
      </c>
      <c r="N181">
        <v>315.89999999999998</v>
      </c>
      <c r="O181">
        <v>703.5</v>
      </c>
      <c r="P181">
        <v>128.4</v>
      </c>
      <c r="Q181">
        <v>334.9</v>
      </c>
      <c r="R181">
        <v>335.8</v>
      </c>
      <c r="S181">
        <v>257.2</v>
      </c>
      <c r="T181">
        <v>357.3</v>
      </c>
      <c r="U181">
        <v>348.5</v>
      </c>
    </row>
    <row r="182" spans="1:21">
      <c r="A182" s="1">
        <v>40882</v>
      </c>
      <c r="B182">
        <v>12154605.7565585</v>
      </c>
      <c r="C182">
        <v>9283812.4914436396</v>
      </c>
      <c r="D182" s="19">
        <v>13538265.8218353</v>
      </c>
      <c r="E182" s="19">
        <v>9857773.6460416093</v>
      </c>
      <c r="F182">
        <v>19408486.977152701</v>
      </c>
      <c r="G182">
        <v>9092418.7417623494</v>
      </c>
      <c r="H182">
        <v>12114411.2006815</v>
      </c>
      <c r="I182" s="19">
        <v>1912633.76874977</v>
      </c>
      <c r="J182" s="19">
        <v>5290266.4419632601</v>
      </c>
      <c r="K182">
        <v>92652674.846188605</v>
      </c>
      <c r="L182">
        <v>1255</v>
      </c>
      <c r="M182">
        <v>392.9</v>
      </c>
      <c r="N182">
        <v>317.10000000000002</v>
      </c>
      <c r="O182">
        <v>712</v>
      </c>
      <c r="P182">
        <v>130.80000000000001</v>
      </c>
      <c r="Q182">
        <v>335.2</v>
      </c>
      <c r="R182">
        <v>339.1</v>
      </c>
      <c r="S182">
        <v>260.2</v>
      </c>
      <c r="T182">
        <v>360.8</v>
      </c>
      <c r="U182">
        <v>351</v>
      </c>
    </row>
    <row r="183" spans="1:21">
      <c r="A183" s="1">
        <v>40883</v>
      </c>
      <c r="B183">
        <v>12118411.7491621</v>
      </c>
      <c r="C183">
        <v>9269280.04298326</v>
      </c>
      <c r="D183" s="19">
        <v>13392159.5118053</v>
      </c>
      <c r="E183" s="19">
        <v>9990106.0111557804</v>
      </c>
      <c r="F183">
        <v>19485548.468270201</v>
      </c>
      <c r="G183">
        <v>8940284.3809431195</v>
      </c>
      <c r="H183">
        <v>12027393.256391799</v>
      </c>
      <c r="I183" s="19">
        <v>1897332.69859978</v>
      </c>
      <c r="J183" s="19">
        <v>5289056.6851734202</v>
      </c>
      <c r="K183">
        <v>92409572.804484695</v>
      </c>
      <c r="L183">
        <v>1255</v>
      </c>
      <c r="M183">
        <v>392.4</v>
      </c>
      <c r="N183">
        <v>318</v>
      </c>
      <c r="O183">
        <v>712.4</v>
      </c>
      <c r="P183">
        <v>131</v>
      </c>
      <c r="Q183">
        <v>337.1</v>
      </c>
      <c r="R183">
        <v>339.6</v>
      </c>
      <c r="S183">
        <v>259.8</v>
      </c>
      <c r="T183">
        <v>364.1</v>
      </c>
      <c r="U183">
        <v>352.3</v>
      </c>
    </row>
    <row r="184" spans="1:21">
      <c r="A184" s="1">
        <v>40884</v>
      </c>
      <c r="B184">
        <v>12207251.585498599</v>
      </c>
      <c r="C184">
        <v>9281390.4167002495</v>
      </c>
      <c r="D184" s="19">
        <v>13269485.345836701</v>
      </c>
      <c r="E184" s="19">
        <v>10382165.3316806</v>
      </c>
      <c r="F184">
        <v>19601140.704946399</v>
      </c>
      <c r="G184">
        <v>8912465.5263933092</v>
      </c>
      <c r="H184">
        <v>12241785.293047599</v>
      </c>
      <c r="I184" s="19">
        <v>1893507.43106228</v>
      </c>
      <c r="J184" s="19">
        <v>5279378.63085471</v>
      </c>
      <c r="K184">
        <v>93068570.266020402</v>
      </c>
      <c r="L184">
        <v>1264</v>
      </c>
      <c r="M184">
        <v>394.4</v>
      </c>
      <c r="N184">
        <v>318.3</v>
      </c>
      <c r="O184">
        <v>705.3</v>
      </c>
      <c r="P184">
        <v>132.55000000000001</v>
      </c>
      <c r="Q184">
        <v>338.9</v>
      </c>
      <c r="R184">
        <v>339.2</v>
      </c>
      <c r="S184">
        <v>260</v>
      </c>
      <c r="T184">
        <v>364.6</v>
      </c>
      <c r="U184">
        <v>351.5</v>
      </c>
    </row>
    <row r="185" spans="1:21">
      <c r="A185" s="1">
        <v>40885</v>
      </c>
      <c r="B185">
        <v>11818988.597065</v>
      </c>
      <c r="C185">
        <v>9131221.7826095801</v>
      </c>
      <c r="D185" s="19">
        <v>12834308.8564183</v>
      </c>
      <c r="E185" s="19">
        <v>9867649.1956769992</v>
      </c>
      <c r="F185">
        <v>19369956.231594</v>
      </c>
      <c r="G185">
        <v>8725557.5973868202</v>
      </c>
      <c r="H185">
        <v>12081621.8303694</v>
      </c>
      <c r="I185" s="19">
        <v>1811264.1790060401</v>
      </c>
      <c r="J185" s="19">
        <v>5204373.7098847302</v>
      </c>
      <c r="K185">
        <v>90844941.980010897</v>
      </c>
      <c r="L185">
        <v>1236</v>
      </c>
      <c r="M185">
        <v>386.6</v>
      </c>
      <c r="N185">
        <v>315.5</v>
      </c>
      <c r="O185">
        <v>686.6</v>
      </c>
      <c r="P185">
        <v>127.85</v>
      </c>
      <c r="Q185">
        <v>333.6</v>
      </c>
      <c r="R185">
        <v>331.6</v>
      </c>
      <c r="S185">
        <v>256.7</v>
      </c>
      <c r="T185">
        <v>354.1</v>
      </c>
      <c r="U185">
        <v>346.8</v>
      </c>
    </row>
    <row r="186" spans="1:21">
      <c r="A186" s="1">
        <v>40886</v>
      </c>
      <c r="B186">
        <v>12029571.912825599</v>
      </c>
      <c r="C186">
        <v>9293500.7904172298</v>
      </c>
      <c r="D186" s="19">
        <v>13073904.7808987</v>
      </c>
      <c r="E186" s="19">
        <v>10018745.1050984</v>
      </c>
      <c r="F186">
        <v>19639671.4505051</v>
      </c>
      <c r="G186">
        <v>8845526.4076328501</v>
      </c>
      <c r="H186">
        <v>12256918.848576199</v>
      </c>
      <c r="I186" s="19">
        <v>1843778.9530747801</v>
      </c>
      <c r="J186" s="19">
        <v>5272120.0901156804</v>
      </c>
      <c r="K186">
        <v>92273738.339144602</v>
      </c>
      <c r="L186">
        <v>1258.75</v>
      </c>
      <c r="M186">
        <v>391.9</v>
      </c>
      <c r="N186">
        <v>318.2</v>
      </c>
      <c r="O186">
        <v>701.9</v>
      </c>
      <c r="P186">
        <v>130.35</v>
      </c>
      <c r="Q186">
        <v>337.5</v>
      </c>
      <c r="R186">
        <v>338.3</v>
      </c>
      <c r="S186">
        <v>260</v>
      </c>
      <c r="T186">
        <v>357.8</v>
      </c>
      <c r="U186">
        <v>351</v>
      </c>
    </row>
    <row r="187" spans="1:21">
      <c r="A187" s="1">
        <v>40889</v>
      </c>
      <c r="B187">
        <v>12059185.1916044</v>
      </c>
      <c r="C187">
        <v>9240215.1460624803</v>
      </c>
      <c r="D187" s="19">
        <v>12711048.5253272</v>
      </c>
      <c r="E187" s="19">
        <v>9681001.3075682204</v>
      </c>
      <c r="F187">
        <v>19491052.8604929</v>
      </c>
      <c r="G187">
        <v>8745552.3990944903</v>
      </c>
      <c r="H187">
        <v>12222868.3486368</v>
      </c>
      <c r="I187" s="19">
        <v>1788312.57378104</v>
      </c>
      <c r="J187" s="19">
        <v>5209212.7370440904</v>
      </c>
      <c r="K187">
        <v>91148449.089611605</v>
      </c>
      <c r="L187">
        <v>1235.25</v>
      </c>
      <c r="M187">
        <v>390.7</v>
      </c>
      <c r="N187">
        <v>315.3</v>
      </c>
      <c r="O187">
        <v>683.9</v>
      </c>
      <c r="P187">
        <v>126.9</v>
      </c>
      <c r="Q187">
        <v>333.3</v>
      </c>
      <c r="R187">
        <v>332</v>
      </c>
      <c r="S187">
        <v>256.7</v>
      </c>
      <c r="T187">
        <v>349.4</v>
      </c>
      <c r="U187">
        <v>347.4</v>
      </c>
    </row>
    <row r="188" spans="1:21">
      <c r="A188" s="1">
        <v>40890</v>
      </c>
      <c r="B188">
        <v>11953893.533724099</v>
      </c>
      <c r="C188">
        <v>9128799.70786619</v>
      </c>
      <c r="D188" s="19">
        <v>12697199.049923699</v>
      </c>
      <c r="E188" s="19">
        <v>9385722.3734702002</v>
      </c>
      <c r="F188">
        <v>19259868.387140501</v>
      </c>
      <c r="G188">
        <v>8709909.4917025492</v>
      </c>
      <c r="H188">
        <v>12095494.256270699</v>
      </c>
      <c r="I188" s="19">
        <v>1729020.9269498</v>
      </c>
      <c r="J188" s="19">
        <v>5239456.6567900497</v>
      </c>
      <c r="K188">
        <v>90199364.383837804</v>
      </c>
      <c r="L188">
        <v>1226.25</v>
      </c>
      <c r="M188">
        <v>383.6</v>
      </c>
      <c r="N188">
        <v>314.7</v>
      </c>
      <c r="O188">
        <v>678.6</v>
      </c>
      <c r="P188">
        <v>124.95</v>
      </c>
      <c r="Q188">
        <v>333.6</v>
      </c>
      <c r="R188">
        <v>327.7</v>
      </c>
      <c r="S188">
        <v>254.7</v>
      </c>
      <c r="T188">
        <v>343.4</v>
      </c>
      <c r="U188">
        <v>349.2</v>
      </c>
    </row>
    <row r="189" spans="1:21">
      <c r="A189" s="1">
        <v>40891</v>
      </c>
      <c r="B189">
        <v>11568920.9095992</v>
      </c>
      <c r="C189">
        <v>8971364.8495453298</v>
      </c>
      <c r="D189" s="19">
        <v>12245706.1517698</v>
      </c>
      <c r="E189" s="19">
        <v>9208950.0349968001</v>
      </c>
      <c r="F189">
        <v>19808569.2974886</v>
      </c>
      <c r="G189">
        <v>8573423.2365675792</v>
      </c>
      <c r="H189">
        <v>12152245.0895031</v>
      </c>
      <c r="I189" s="19">
        <v>1709894.5892622999</v>
      </c>
      <c r="J189" s="19">
        <v>5194695.6555660199</v>
      </c>
      <c r="K189">
        <v>89433769.814298704</v>
      </c>
      <c r="L189">
        <v>1212.5</v>
      </c>
      <c r="M189">
        <v>379.4</v>
      </c>
      <c r="N189">
        <v>313.2</v>
      </c>
      <c r="O189">
        <v>659.5</v>
      </c>
      <c r="P189">
        <v>124.95</v>
      </c>
      <c r="Q189">
        <v>332.9</v>
      </c>
      <c r="R189">
        <v>324.2</v>
      </c>
      <c r="S189">
        <v>250.9</v>
      </c>
      <c r="T189">
        <v>339.9</v>
      </c>
      <c r="U189">
        <v>346.9</v>
      </c>
    </row>
    <row r="190" spans="1:21">
      <c r="A190" s="1">
        <v>40892</v>
      </c>
      <c r="B190">
        <v>11776382.309735799</v>
      </c>
      <c r="C190">
        <v>9034338.7928736694</v>
      </c>
      <c r="D190" s="19">
        <v>12121060.873138299</v>
      </c>
      <c r="E190" s="19">
        <v>9075630.1149191</v>
      </c>
      <c r="F190">
        <v>20254206.402043998</v>
      </c>
      <c r="G190">
        <v>8588202.0030471608</v>
      </c>
      <c r="H190">
        <v>12084144.0896242</v>
      </c>
      <c r="I190" s="19">
        <v>1679292.4489623001</v>
      </c>
      <c r="J190" s="19">
        <v>5232198.1160510099</v>
      </c>
      <c r="K190">
        <v>89845455.150395602</v>
      </c>
      <c r="L190">
        <v>1218</v>
      </c>
      <c r="M190">
        <v>380.3</v>
      </c>
      <c r="N190">
        <v>316</v>
      </c>
      <c r="O190">
        <v>657.6</v>
      </c>
      <c r="P190">
        <v>125.1</v>
      </c>
      <c r="Q190">
        <v>336.3</v>
      </c>
      <c r="R190">
        <v>325.89999999999998</v>
      </c>
      <c r="S190">
        <v>250.1</v>
      </c>
      <c r="T190">
        <v>341.5</v>
      </c>
      <c r="U190">
        <v>351.2</v>
      </c>
    </row>
    <row r="191" spans="1:21">
      <c r="A191" s="1">
        <v>40893</v>
      </c>
      <c r="B191">
        <v>11819886.990050299</v>
      </c>
      <c r="C191">
        <v>9094890.6614586208</v>
      </c>
      <c r="D191" s="19">
        <v>12363426.692699499</v>
      </c>
      <c r="E191" s="19">
        <v>8897870.2214821596</v>
      </c>
      <c r="F191">
        <v>20192931.300167602</v>
      </c>
      <c r="G191">
        <v>8682959.9763574302</v>
      </c>
      <c r="H191">
        <v>12288447.0892609</v>
      </c>
      <c r="I191" s="19">
        <v>1685030.35026855</v>
      </c>
      <c r="J191" s="19">
        <v>5182598.0876676403</v>
      </c>
      <c r="K191">
        <v>90208041.369412795</v>
      </c>
      <c r="L191">
        <v>1225.05</v>
      </c>
      <c r="M191">
        <v>382.65</v>
      </c>
      <c r="N191">
        <v>318.32</v>
      </c>
      <c r="O191">
        <v>663.97</v>
      </c>
      <c r="P191">
        <v>126.04</v>
      </c>
      <c r="Q191">
        <v>338.81</v>
      </c>
      <c r="R191">
        <v>329.18</v>
      </c>
      <c r="S191">
        <v>251.45</v>
      </c>
      <c r="T191">
        <v>345.4</v>
      </c>
      <c r="U191">
        <v>353.06</v>
      </c>
    </row>
    <row r="192" spans="1:21">
      <c r="A192" s="1">
        <v>40896</v>
      </c>
      <c r="B192">
        <v>11629135.6994408</v>
      </c>
      <c r="C192">
        <v>8855105.2618622407</v>
      </c>
      <c r="D192" s="19">
        <v>12093361.9223313</v>
      </c>
      <c r="E192" s="19">
        <v>8660857.0302329101</v>
      </c>
      <c r="F192">
        <v>20315481.503920399</v>
      </c>
      <c r="G192">
        <v>8562121.8269067202</v>
      </c>
      <c r="H192">
        <v>12432215.866783099</v>
      </c>
      <c r="I192" s="19">
        <v>1631476.6047435601</v>
      </c>
      <c r="J192" s="19">
        <v>5087027.3012704104</v>
      </c>
      <c r="K192">
        <v>89266783.0174914</v>
      </c>
      <c r="L192">
        <v>1199</v>
      </c>
      <c r="M192">
        <v>374</v>
      </c>
      <c r="N192">
        <v>312.39999999999998</v>
      </c>
      <c r="O192">
        <v>649.4</v>
      </c>
      <c r="P192">
        <v>122.15</v>
      </c>
      <c r="Q192">
        <v>333.8</v>
      </c>
      <c r="R192">
        <v>322.10000000000002</v>
      </c>
      <c r="S192">
        <v>247.4</v>
      </c>
      <c r="T192">
        <v>336</v>
      </c>
      <c r="U192">
        <v>344.2</v>
      </c>
    </row>
    <row r="193" spans="1:21">
      <c r="A193" s="1">
        <v>40897</v>
      </c>
      <c r="B193">
        <v>12104340.6690294</v>
      </c>
      <c r="C193">
        <v>9639857.4787231106</v>
      </c>
      <c r="D193" s="19">
        <v>12765061.479400801</v>
      </c>
      <c r="E193" s="19">
        <v>8984775.0582735501</v>
      </c>
      <c r="F193">
        <v>20649709.332336999</v>
      </c>
      <c r="G193">
        <v>8797712.7513753697</v>
      </c>
      <c r="H193">
        <v>12781548.773569301</v>
      </c>
      <c r="I193" s="19">
        <v>1698418.7866497999</v>
      </c>
      <c r="J193" s="19">
        <v>5120900.4913858799</v>
      </c>
      <c r="K193">
        <v>92542324.820744202</v>
      </c>
      <c r="L193">
        <v>1236</v>
      </c>
      <c r="M193">
        <v>384.7</v>
      </c>
      <c r="N193">
        <v>318.5</v>
      </c>
      <c r="O193">
        <v>675.6</v>
      </c>
      <c r="P193">
        <v>126.55</v>
      </c>
      <c r="Q193">
        <v>340.7</v>
      </c>
      <c r="R193">
        <v>333</v>
      </c>
      <c r="S193">
        <v>254.3</v>
      </c>
      <c r="T193">
        <v>348.6</v>
      </c>
      <c r="U193">
        <v>351.4</v>
      </c>
    </row>
    <row r="194" spans="1:21">
      <c r="A194" s="1">
        <v>40898</v>
      </c>
      <c r="B194">
        <v>12137805.8077328</v>
      </c>
      <c r="C194">
        <v>9799714.4117873702</v>
      </c>
      <c r="D194" s="19">
        <v>12895246.548193701</v>
      </c>
      <c r="E194" s="19">
        <v>9085505.6645544805</v>
      </c>
      <c r="F194">
        <v>20794541.391317502</v>
      </c>
      <c r="G194">
        <v>8955932.4866273794</v>
      </c>
      <c r="H194">
        <v>12702097.6070439</v>
      </c>
      <c r="I194" s="19">
        <v>1692680.88534355</v>
      </c>
      <c r="J194" s="19">
        <v>5247924.9543189099</v>
      </c>
      <c r="K194">
        <v>93311449.756919593</v>
      </c>
      <c r="L194">
        <v>1236.25</v>
      </c>
      <c r="M194">
        <v>386.1</v>
      </c>
      <c r="N194">
        <v>322.10000000000002</v>
      </c>
      <c r="O194">
        <v>682.7</v>
      </c>
      <c r="P194">
        <v>127.25</v>
      </c>
      <c r="Q194">
        <v>343</v>
      </c>
      <c r="R194">
        <v>333.2</v>
      </c>
      <c r="S194">
        <v>250</v>
      </c>
      <c r="T194">
        <v>349.6</v>
      </c>
      <c r="U194">
        <v>356.4</v>
      </c>
    </row>
    <row r="195" spans="1:21">
      <c r="A195" s="1">
        <v>40899</v>
      </c>
      <c r="B195">
        <v>12365368.750916099</v>
      </c>
      <c r="C195">
        <v>9920818.14895726</v>
      </c>
      <c r="D195" s="19">
        <v>13047590.777632101</v>
      </c>
      <c r="E195" s="19">
        <v>9324493.9657308105</v>
      </c>
      <c r="F195">
        <v>20922662.0588772</v>
      </c>
      <c r="G195">
        <v>9060253.1911891401</v>
      </c>
      <c r="H195">
        <v>12679397.273751</v>
      </c>
      <c r="I195" s="19">
        <v>1704156.68795605</v>
      </c>
      <c r="J195" s="19">
        <v>5244295.6839493997</v>
      </c>
      <c r="K195">
        <v>94269036.538958997</v>
      </c>
      <c r="L195">
        <v>1249</v>
      </c>
      <c r="M195">
        <v>387.4</v>
      </c>
      <c r="N195">
        <v>321.60000000000002</v>
      </c>
      <c r="O195">
        <v>691.3</v>
      </c>
      <c r="P195">
        <v>129.9</v>
      </c>
      <c r="Q195">
        <v>345.5</v>
      </c>
      <c r="R195">
        <v>336.2</v>
      </c>
      <c r="S195">
        <v>252.6</v>
      </c>
      <c r="T195">
        <v>352.7</v>
      </c>
      <c r="U195">
        <v>357.3</v>
      </c>
    </row>
    <row r="196" spans="1:21">
      <c r="A196" s="1">
        <v>40900</v>
      </c>
      <c r="B196">
        <v>12616357.2911918</v>
      </c>
      <c r="C196">
        <v>9928084.3731874507</v>
      </c>
      <c r="D196" s="19">
        <v>13104373.6267864</v>
      </c>
      <c r="E196" s="19">
        <v>9262278.0030278806</v>
      </c>
      <c r="F196">
        <v>21112057.828313202</v>
      </c>
      <c r="G196">
        <v>9174136.6270023994</v>
      </c>
      <c r="H196">
        <v>12924056.4214641</v>
      </c>
      <c r="I196" s="19">
        <v>1694593.5191122999</v>
      </c>
      <c r="J196" s="19">
        <v>5264861.5493766498</v>
      </c>
      <c r="K196">
        <v>95080799.239462301</v>
      </c>
      <c r="L196">
        <v>1260.25</v>
      </c>
      <c r="M196">
        <v>391.3</v>
      </c>
      <c r="N196">
        <v>324.39999999999998</v>
      </c>
      <c r="O196">
        <v>695.4</v>
      </c>
      <c r="P196">
        <v>130.85</v>
      </c>
      <c r="Q196">
        <v>347.8</v>
      </c>
      <c r="R196">
        <v>339</v>
      </c>
      <c r="S196">
        <v>255.1</v>
      </c>
      <c r="T196">
        <v>355.8</v>
      </c>
      <c r="U196">
        <v>359.9</v>
      </c>
    </row>
    <row r="197" spans="1:21">
      <c r="A197" s="1">
        <v>40904</v>
      </c>
      <c r="B197">
        <v>12586238.666358801</v>
      </c>
      <c r="C197">
        <v>9932928.5226742402</v>
      </c>
      <c r="D197" s="19">
        <v>13219324.2726354</v>
      </c>
      <c r="E197" s="19">
        <v>9075630.1149191</v>
      </c>
      <c r="F197">
        <v>21028500.8712091</v>
      </c>
      <c r="G197">
        <v>9188046.0542773008</v>
      </c>
      <c r="H197">
        <v>12852172.032702999</v>
      </c>
      <c r="I197" s="19">
        <v>1681205.08273105</v>
      </c>
      <c r="J197" s="19">
        <v>5284217.65801406</v>
      </c>
      <c r="K197">
        <v>94848263.275521994</v>
      </c>
      <c r="L197">
        <v>1260.25</v>
      </c>
      <c r="M197">
        <v>392.4</v>
      </c>
      <c r="N197">
        <v>324.5</v>
      </c>
      <c r="O197">
        <v>697.5</v>
      </c>
      <c r="P197">
        <v>130.4</v>
      </c>
      <c r="Q197">
        <v>348.7</v>
      </c>
      <c r="R197">
        <v>338.9</v>
      </c>
      <c r="S197">
        <v>255.9</v>
      </c>
      <c r="T197">
        <v>356</v>
      </c>
      <c r="U197">
        <v>362.3</v>
      </c>
    </row>
    <row r="198" spans="1:21">
      <c r="A198" s="1">
        <v>40905</v>
      </c>
      <c r="B198">
        <v>12462417.6531561</v>
      </c>
      <c r="C198">
        <v>9940194.7469044402</v>
      </c>
      <c r="D198" s="19">
        <v>12859237.912144599</v>
      </c>
      <c r="E198" s="19">
        <v>8899845.3314092401</v>
      </c>
      <c r="F198">
        <v>20850246.0293869</v>
      </c>
      <c r="G198">
        <v>9081986.6713061798</v>
      </c>
      <c r="H198">
        <v>12702097.6070439</v>
      </c>
      <c r="I198" s="19">
        <v>1629563.97097481</v>
      </c>
      <c r="J198" s="19">
        <v>5261232.2790071396</v>
      </c>
      <c r="K198">
        <v>93686822.201333299</v>
      </c>
      <c r="L198">
        <v>1244.5</v>
      </c>
      <c r="M198">
        <v>388</v>
      </c>
      <c r="N198">
        <v>323.2</v>
      </c>
      <c r="O198">
        <v>684</v>
      </c>
      <c r="P198">
        <v>128.30000000000001</v>
      </c>
      <c r="Q198">
        <v>344.9</v>
      </c>
      <c r="R198">
        <v>334.4</v>
      </c>
      <c r="S198">
        <v>253.6</v>
      </c>
      <c r="T198">
        <v>349.6</v>
      </c>
      <c r="U198">
        <v>361.2</v>
      </c>
    </row>
    <row r="199" spans="1:21">
      <c r="A199" s="1">
        <v>40906</v>
      </c>
      <c r="B199">
        <v>12619703.805062201</v>
      </c>
      <c r="C199">
        <v>9969259.6438252106</v>
      </c>
      <c r="D199" s="19">
        <v>12979728.348154999</v>
      </c>
      <c r="E199" s="19">
        <v>8987737.7231641691</v>
      </c>
      <c r="F199">
        <v>21017359.943595201</v>
      </c>
      <c r="G199">
        <v>9158488.5213181395</v>
      </c>
      <c r="H199">
        <v>13008552.106499</v>
      </c>
      <c r="I199" s="19">
        <v>1650602.9424310599</v>
      </c>
      <c r="J199" s="19">
        <v>5287846.9283835804</v>
      </c>
      <c r="K199">
        <v>94679279.962433502</v>
      </c>
      <c r="L199">
        <v>1257.5</v>
      </c>
      <c r="M199">
        <v>391.6</v>
      </c>
      <c r="N199">
        <v>325.2</v>
      </c>
      <c r="O199">
        <v>691.4</v>
      </c>
      <c r="P199">
        <v>130.05000000000001</v>
      </c>
      <c r="Q199">
        <v>347.4</v>
      </c>
      <c r="R199">
        <v>338</v>
      </c>
      <c r="S199">
        <v>255.3</v>
      </c>
      <c r="T199">
        <v>352</v>
      </c>
      <c r="U199">
        <v>363.3</v>
      </c>
    </row>
    <row r="200" spans="1:21">
      <c r="A200" s="1">
        <v>40907</v>
      </c>
      <c r="B200">
        <v>12549427.013785001</v>
      </c>
      <c r="C200">
        <v>9877220.8035761006</v>
      </c>
      <c r="D200" s="19">
        <v>12976958.453074301</v>
      </c>
      <c r="E200" s="19">
        <v>8930459.5352789294</v>
      </c>
      <c r="F200">
        <v>21000648.552174401</v>
      </c>
      <c r="G200">
        <v>9209779.5343943406</v>
      </c>
      <c r="H200">
        <v>12804249.106862299</v>
      </c>
      <c r="I200" s="19">
        <v>1654428.2099685499</v>
      </c>
      <c r="J200" s="19">
        <v>5246715.1975290701</v>
      </c>
      <c r="K200">
        <v>94249886.406642899</v>
      </c>
      <c r="L200">
        <v>1252.5</v>
      </c>
      <c r="M200">
        <v>390.1</v>
      </c>
      <c r="N200">
        <v>323.39999999999998</v>
      </c>
      <c r="O200">
        <v>691.5</v>
      </c>
      <c r="P200">
        <v>129.5</v>
      </c>
      <c r="Q200">
        <v>346.7</v>
      </c>
      <c r="R200">
        <v>336.5</v>
      </c>
      <c r="S200">
        <v>254.8</v>
      </c>
      <c r="T200">
        <v>352.3</v>
      </c>
      <c r="U200">
        <v>361.2</v>
      </c>
    </row>
    <row r="201" spans="1:21">
      <c r="A201" s="1">
        <v>40911</v>
      </c>
      <c r="B201">
        <v>12820494.637282699</v>
      </c>
      <c r="C201">
        <v>10056454.334587499</v>
      </c>
      <c r="D201" s="19">
        <v>13382748.082396699</v>
      </c>
      <c r="E201" s="19">
        <v>9417324.1323034298</v>
      </c>
      <c r="F201">
        <v>21334876.380590901</v>
      </c>
      <c r="G201">
        <v>9388863.4105587006</v>
      </c>
      <c r="H201">
        <v>12988374.032460799</v>
      </c>
      <c r="I201" s="19">
        <v>1765360.96855604</v>
      </c>
      <c r="J201" s="19">
        <v>5089446.8148500901</v>
      </c>
      <c r="K201">
        <v>96243942.793586895</v>
      </c>
      <c r="L201">
        <v>1272</v>
      </c>
      <c r="M201">
        <v>393.7</v>
      </c>
      <c r="N201">
        <v>323.39999999999998</v>
      </c>
      <c r="O201">
        <v>710.4</v>
      </c>
      <c r="P201">
        <v>133.05000000000001</v>
      </c>
      <c r="Q201">
        <v>351.5</v>
      </c>
      <c r="R201">
        <v>343.8</v>
      </c>
      <c r="S201">
        <v>258.5</v>
      </c>
      <c r="T201">
        <v>362.7</v>
      </c>
      <c r="U201">
        <v>354.5</v>
      </c>
    </row>
    <row r="202" spans="1:21">
      <c r="A202" s="1">
        <v>40912</v>
      </c>
      <c r="B202">
        <v>13001206.3862813</v>
      </c>
      <c r="C202">
        <v>10124272.427402699</v>
      </c>
      <c r="D202" s="19">
        <v>13422911.561066801</v>
      </c>
      <c r="E202" s="19">
        <v>9356095.7245640401</v>
      </c>
      <c r="F202">
        <v>21357158.235818699</v>
      </c>
      <c r="G202">
        <v>9456671.8685238399</v>
      </c>
      <c r="H202">
        <v>12756326.181021599</v>
      </c>
      <c r="I202" s="19">
        <v>1807438.9114685401</v>
      </c>
      <c r="J202" s="19">
        <v>5007183.3531410797</v>
      </c>
      <c r="K202">
        <v>96289264.649288505</v>
      </c>
      <c r="L202">
        <v>1273</v>
      </c>
      <c r="M202">
        <v>396.4</v>
      </c>
      <c r="N202">
        <v>322.39999999999998</v>
      </c>
      <c r="O202">
        <v>712.4</v>
      </c>
      <c r="P202">
        <v>132.6</v>
      </c>
      <c r="Q202">
        <v>349.9</v>
      </c>
      <c r="R202">
        <v>344.8</v>
      </c>
      <c r="S202">
        <v>258.8</v>
      </c>
      <c r="T202">
        <v>364.7</v>
      </c>
      <c r="U202">
        <v>353.1</v>
      </c>
    </row>
    <row r="203" spans="1:21">
      <c r="A203" s="1">
        <v>40913</v>
      </c>
      <c r="B203">
        <v>13218729.7878535</v>
      </c>
      <c r="C203">
        <v>10112162.053685701</v>
      </c>
      <c r="D203" s="19">
        <v>13316270.6004599</v>
      </c>
      <c r="E203" s="19">
        <v>9340294.8451474197</v>
      </c>
      <c r="F203">
        <v>21579976.788096402</v>
      </c>
      <c r="G203">
        <v>9387994.0713540092</v>
      </c>
      <c r="H203">
        <v>12852172.032702999</v>
      </c>
      <c r="I203" s="19">
        <v>1790225.2075497899</v>
      </c>
      <c r="J203" s="19">
        <v>4990246.7580833398</v>
      </c>
      <c r="K203">
        <v>96588072.144933105</v>
      </c>
      <c r="L203">
        <v>1273</v>
      </c>
      <c r="M203">
        <v>399.1</v>
      </c>
      <c r="N203">
        <v>322.3</v>
      </c>
      <c r="O203">
        <v>707.3</v>
      </c>
      <c r="P203">
        <v>134.1</v>
      </c>
      <c r="Q203">
        <v>350.4</v>
      </c>
      <c r="R203">
        <v>345.2</v>
      </c>
      <c r="S203">
        <v>259.5</v>
      </c>
      <c r="T203">
        <v>365.7</v>
      </c>
      <c r="U203">
        <v>353.3</v>
      </c>
    </row>
    <row r="204" spans="1:21">
      <c r="A204" s="1">
        <v>40914</v>
      </c>
      <c r="B204">
        <v>13355936.856537599</v>
      </c>
      <c r="C204">
        <v>10041921.886127099</v>
      </c>
      <c r="D204" s="19">
        <v>13263642.593926599</v>
      </c>
      <c r="E204" s="19">
        <v>9225738.4693769496</v>
      </c>
      <c r="F204">
        <v>21429574.265308999</v>
      </c>
      <c r="G204">
        <v>9348004.4679386709</v>
      </c>
      <c r="H204">
        <v>12700836.4774165</v>
      </c>
      <c r="I204" s="19">
        <v>1751972.53217479</v>
      </c>
      <c r="J204" s="19">
        <v>4970890.6494459203</v>
      </c>
      <c r="K204">
        <v>96088518.198253199</v>
      </c>
      <c r="L204">
        <v>1274.25</v>
      </c>
      <c r="M204">
        <v>399.7</v>
      </c>
      <c r="N204">
        <v>320.39999999999998</v>
      </c>
      <c r="O204">
        <v>703.7</v>
      </c>
      <c r="P204">
        <v>133.25</v>
      </c>
      <c r="Q204">
        <v>350.9</v>
      </c>
      <c r="R204">
        <v>344.9</v>
      </c>
      <c r="S204">
        <v>259.60000000000002</v>
      </c>
      <c r="T204">
        <v>365.2</v>
      </c>
      <c r="U204">
        <v>351.7</v>
      </c>
    </row>
    <row r="205" spans="1:21">
      <c r="A205" s="1">
        <v>40917</v>
      </c>
      <c r="B205">
        <v>13302392.6346121</v>
      </c>
      <c r="C205">
        <v>10121850.3526593</v>
      </c>
      <c r="D205" s="19">
        <v>13424296.508607101</v>
      </c>
      <c r="E205" s="19">
        <v>9351157.9497463498</v>
      </c>
      <c r="F205">
        <v>21385010.554853398</v>
      </c>
      <c r="G205">
        <v>9518394.9520562198</v>
      </c>
      <c r="H205">
        <v>12598684.9775982</v>
      </c>
      <c r="I205" s="19">
        <v>1803613.6439310401</v>
      </c>
      <c r="J205" s="19">
        <v>5008393.1099309102</v>
      </c>
      <c r="K205">
        <v>96513794.683994606</v>
      </c>
      <c r="L205">
        <v>1275.5</v>
      </c>
      <c r="M205">
        <v>399.7</v>
      </c>
      <c r="N205">
        <v>320.39999999999998</v>
      </c>
      <c r="O205">
        <v>707.7</v>
      </c>
      <c r="P205">
        <v>134</v>
      </c>
      <c r="Q205">
        <v>351.6</v>
      </c>
      <c r="R205">
        <v>347.2</v>
      </c>
      <c r="S205">
        <v>259.3</v>
      </c>
      <c r="T205">
        <v>366.4</v>
      </c>
      <c r="U205">
        <v>351.8</v>
      </c>
    </row>
    <row r="206" spans="1:21">
      <c r="A206" s="1">
        <v>40918</v>
      </c>
      <c r="B206">
        <v>13262234.468168</v>
      </c>
      <c r="C206">
        <v>10160603.548553601</v>
      </c>
      <c r="D206" s="19">
        <v>13555866.524940301</v>
      </c>
      <c r="E206" s="19">
        <v>9710627.9564743694</v>
      </c>
      <c r="F206">
        <v>21457426.584343702</v>
      </c>
      <c r="G206">
        <v>9680961.3833316304</v>
      </c>
      <c r="H206">
        <v>12586073.681324299</v>
      </c>
      <c r="I206" s="19">
        <v>1805526.27769979</v>
      </c>
      <c r="J206" s="19">
        <v>4974519.9198154397</v>
      </c>
      <c r="K206">
        <v>97193840.344651207</v>
      </c>
      <c r="L206">
        <v>1286</v>
      </c>
      <c r="M206">
        <v>402.2</v>
      </c>
      <c r="N206">
        <v>321.7</v>
      </c>
      <c r="O206">
        <v>713.5</v>
      </c>
      <c r="P206">
        <v>136.65</v>
      </c>
      <c r="Q206">
        <v>354.4</v>
      </c>
      <c r="R206">
        <v>352.2</v>
      </c>
      <c r="S206">
        <v>260.3</v>
      </c>
      <c r="T206">
        <v>372.7</v>
      </c>
      <c r="U206">
        <v>352.7</v>
      </c>
    </row>
    <row r="207" spans="1:21">
      <c r="A207" s="1">
        <v>40919</v>
      </c>
      <c r="B207">
        <v>12951008.6782261</v>
      </c>
      <c r="C207">
        <v>10182402.221244199</v>
      </c>
      <c r="D207" s="19">
        <v>13375823.344694899</v>
      </c>
      <c r="E207" s="19">
        <v>9851848.3162603807</v>
      </c>
      <c r="F207">
        <v>21396151.482467301</v>
      </c>
      <c r="G207">
        <v>9734860.4140218794</v>
      </c>
      <c r="H207">
        <v>12499055.7370346</v>
      </c>
      <c r="I207" s="19">
        <v>1841866.3193060299</v>
      </c>
      <c r="J207" s="19">
        <v>4899514.9988454599</v>
      </c>
      <c r="K207">
        <v>96732531.512100905</v>
      </c>
      <c r="L207">
        <v>1288.25</v>
      </c>
      <c r="M207">
        <v>402.9</v>
      </c>
      <c r="N207">
        <v>320.10000000000002</v>
      </c>
      <c r="O207">
        <v>704</v>
      </c>
      <c r="P207">
        <v>138</v>
      </c>
      <c r="Q207">
        <v>354.6</v>
      </c>
      <c r="R207">
        <v>353.3</v>
      </c>
      <c r="S207">
        <v>261</v>
      </c>
      <c r="T207">
        <v>376.6</v>
      </c>
      <c r="U207">
        <v>350.9</v>
      </c>
    </row>
    <row r="208" spans="1:21">
      <c r="A208" s="1">
        <v>40920</v>
      </c>
      <c r="B208">
        <v>12961048.219837099</v>
      </c>
      <c r="C208">
        <v>10209045.0434216</v>
      </c>
      <c r="D208" s="19">
        <v>13547556.839698199</v>
      </c>
      <c r="E208" s="19">
        <v>9995043.7859734707</v>
      </c>
      <c r="F208">
        <v>21507560.758606199</v>
      </c>
      <c r="G208">
        <v>9654011.8679865096</v>
      </c>
      <c r="H208">
        <v>12780287.6439419</v>
      </c>
      <c r="I208" s="19">
        <v>1899245.3323685301</v>
      </c>
      <c r="J208" s="19">
        <v>4860802.7815706301</v>
      </c>
      <c r="K208">
        <v>97414602.273404196</v>
      </c>
      <c r="L208">
        <v>1291.75</v>
      </c>
      <c r="M208">
        <v>404</v>
      </c>
      <c r="N208">
        <v>320.39999999999998</v>
      </c>
      <c r="O208">
        <v>698</v>
      </c>
      <c r="P208">
        <v>138.5</v>
      </c>
      <c r="Q208">
        <v>355.4</v>
      </c>
      <c r="R208">
        <v>356.4</v>
      </c>
      <c r="S208">
        <v>261.89999999999998</v>
      </c>
      <c r="T208">
        <v>382</v>
      </c>
      <c r="U208">
        <v>350.6</v>
      </c>
    </row>
    <row r="209" spans="1:21">
      <c r="A209" s="1">
        <v>40921</v>
      </c>
      <c r="B209">
        <v>12850613.262115801</v>
      </c>
      <c r="C209">
        <v>10209045.0434216</v>
      </c>
      <c r="D209" s="19">
        <v>13519857.8888913</v>
      </c>
      <c r="E209" s="19">
        <v>9772843.9191772994</v>
      </c>
      <c r="F209">
        <v>21346017.3082048</v>
      </c>
      <c r="G209">
        <v>9539259.0929685701</v>
      </c>
      <c r="H209">
        <v>12704619.8662987</v>
      </c>
      <c r="I209" s="19">
        <v>1874381.0933747799</v>
      </c>
      <c r="J209" s="19">
        <v>4807573.4828177402</v>
      </c>
      <c r="K209">
        <v>96624210.957270607</v>
      </c>
      <c r="L209">
        <v>1289</v>
      </c>
      <c r="M209">
        <v>402.9</v>
      </c>
      <c r="N209">
        <v>320.2</v>
      </c>
      <c r="O209">
        <v>694.2</v>
      </c>
      <c r="P209">
        <v>137.55000000000001</v>
      </c>
      <c r="Q209">
        <v>354</v>
      </c>
      <c r="R209">
        <v>353.6</v>
      </c>
      <c r="S209">
        <v>260.60000000000002</v>
      </c>
      <c r="T209">
        <v>379.5</v>
      </c>
      <c r="U209">
        <v>350.1</v>
      </c>
    </row>
    <row r="210" spans="1:21">
      <c r="A210" s="1">
        <v>40925</v>
      </c>
      <c r="B210">
        <v>12877385.3730786</v>
      </c>
      <c r="C210">
        <v>10303505.9584141</v>
      </c>
      <c r="D210" s="19">
        <v>13752529.07567</v>
      </c>
      <c r="E210" s="19">
        <v>9646436.88384437</v>
      </c>
      <c r="F210">
        <v>21624540.498551901</v>
      </c>
      <c r="G210">
        <v>9519264.2912609</v>
      </c>
      <c r="H210">
        <v>12930362.069600999</v>
      </c>
      <c r="I210" s="19">
        <v>1866730.5582997799</v>
      </c>
      <c r="J210" s="19">
        <v>4784588.1038108096</v>
      </c>
      <c r="K210">
        <v>97305342.812531501</v>
      </c>
      <c r="L210">
        <v>1289.25</v>
      </c>
      <c r="M210">
        <v>404.7</v>
      </c>
      <c r="N210">
        <v>321.39999999999998</v>
      </c>
      <c r="O210">
        <v>698.9</v>
      </c>
      <c r="P210">
        <v>136.65</v>
      </c>
      <c r="Q210">
        <v>356.4</v>
      </c>
      <c r="R210">
        <v>355.1</v>
      </c>
      <c r="S210">
        <v>262.2</v>
      </c>
      <c r="T210">
        <v>381.7</v>
      </c>
      <c r="U210">
        <v>349.8</v>
      </c>
    </row>
    <row r="211" spans="1:21">
      <c r="A211" s="1">
        <v>40926</v>
      </c>
      <c r="B211">
        <v>13058097.1220771</v>
      </c>
      <c r="C211">
        <v>10439142.144044399</v>
      </c>
      <c r="D211" s="19">
        <v>13978275.5247469</v>
      </c>
      <c r="E211" s="19">
        <v>10301185.8246704</v>
      </c>
      <c r="F211">
        <v>21652392.817586701</v>
      </c>
      <c r="G211">
        <v>9547083.1458106991</v>
      </c>
      <c r="H211">
        <v>13088003.273024401</v>
      </c>
      <c r="I211" s="19">
        <v>1916459.03628727</v>
      </c>
      <c r="J211" s="19">
        <v>4788217.37418033</v>
      </c>
      <c r="K211">
        <v>98768856.262428194</v>
      </c>
      <c r="L211">
        <v>1302.25</v>
      </c>
      <c r="M211">
        <v>411.3</v>
      </c>
      <c r="N211">
        <v>321.60000000000002</v>
      </c>
      <c r="O211">
        <v>710.4</v>
      </c>
      <c r="P211">
        <v>138.6</v>
      </c>
      <c r="Q211">
        <v>358.1</v>
      </c>
      <c r="R211">
        <v>358.6</v>
      </c>
      <c r="S211">
        <v>265.7</v>
      </c>
      <c r="T211">
        <v>385.8</v>
      </c>
      <c r="U211">
        <v>349.7</v>
      </c>
    </row>
    <row r="212" spans="1:21">
      <c r="A212" s="1">
        <v>40927</v>
      </c>
      <c r="B212">
        <v>13198650.7046315</v>
      </c>
      <c r="C212">
        <v>10385856.499689599</v>
      </c>
      <c r="D212" s="19">
        <v>13830086.137929499</v>
      </c>
      <c r="E212" s="19">
        <v>10633991.847382899</v>
      </c>
      <c r="F212">
        <v>21869640.906057399</v>
      </c>
      <c r="G212">
        <v>9752247.1981155109</v>
      </c>
      <c r="H212">
        <v>12910183.995562799</v>
      </c>
      <c r="I212" s="19">
        <v>1947061.1765872701</v>
      </c>
      <c r="J212" s="19">
        <v>4778539.3198616197</v>
      </c>
      <c r="K212">
        <v>99306257.785818204</v>
      </c>
      <c r="L212">
        <v>1310.5</v>
      </c>
      <c r="M212">
        <v>414.8</v>
      </c>
      <c r="N212">
        <v>322.2</v>
      </c>
      <c r="O212">
        <v>713.8</v>
      </c>
      <c r="P212">
        <v>139.9</v>
      </c>
      <c r="Q212">
        <v>358.3</v>
      </c>
      <c r="R212">
        <v>362</v>
      </c>
      <c r="S212">
        <v>267.5</v>
      </c>
      <c r="T212">
        <v>385.9</v>
      </c>
      <c r="U212">
        <v>346.7</v>
      </c>
    </row>
    <row r="213" spans="1:21">
      <c r="A213" s="1">
        <v>40928</v>
      </c>
      <c r="B213">
        <v>13155146.024317</v>
      </c>
      <c r="C213">
        <v>10398592.2183106</v>
      </c>
      <c r="D213" s="19">
        <v>13900718.4624874</v>
      </c>
      <c r="E213" s="19">
        <v>10738672.673518</v>
      </c>
      <c r="F213">
        <v>21836218.123215798</v>
      </c>
      <c r="G213">
        <v>9809623.5856244806</v>
      </c>
      <c r="H213">
        <v>12684441.7922605</v>
      </c>
      <c r="I213" s="19">
        <v>1945148.54281852</v>
      </c>
      <c r="J213" s="19">
        <v>4761602.7248038799</v>
      </c>
      <c r="K213">
        <v>99230164.147356197</v>
      </c>
      <c r="L213">
        <v>1310.75</v>
      </c>
      <c r="M213">
        <v>412.2</v>
      </c>
      <c r="N213">
        <v>322.89999999999998</v>
      </c>
      <c r="O213">
        <v>712.6</v>
      </c>
      <c r="P213">
        <v>140.85</v>
      </c>
      <c r="Q213">
        <v>358.4</v>
      </c>
      <c r="R213">
        <v>360.4</v>
      </c>
      <c r="S213">
        <v>268.2</v>
      </c>
      <c r="T213">
        <v>384.6</v>
      </c>
      <c r="U213">
        <v>347.5</v>
      </c>
    </row>
    <row r="214" spans="1:21">
      <c r="A214" s="1">
        <v>40931</v>
      </c>
      <c r="B214">
        <v>13135066.941095</v>
      </c>
      <c r="C214">
        <v>10459374.2630751</v>
      </c>
      <c r="D214" s="19">
        <v>14134774.5968064</v>
      </c>
      <c r="E214" s="19">
        <v>10684357.1505234</v>
      </c>
      <c r="F214">
        <v>21596688.179517198</v>
      </c>
      <c r="G214">
        <v>9668790.6344660893</v>
      </c>
      <c r="H214">
        <v>12560851.0887766</v>
      </c>
      <c r="I214" s="19">
        <v>1960449.61296852</v>
      </c>
      <c r="J214" s="19">
        <v>4818461.2939262902</v>
      </c>
      <c r="K214">
        <v>99018813.761154607</v>
      </c>
      <c r="L214">
        <v>1311</v>
      </c>
      <c r="M214">
        <v>410.8</v>
      </c>
      <c r="N214">
        <v>322.39999999999998</v>
      </c>
      <c r="O214">
        <v>718.9</v>
      </c>
      <c r="P214">
        <v>141.15</v>
      </c>
      <c r="Q214">
        <v>356.8</v>
      </c>
      <c r="R214">
        <v>360.1</v>
      </c>
      <c r="S214">
        <v>268.7</v>
      </c>
      <c r="T214">
        <v>384.9</v>
      </c>
      <c r="U214">
        <v>348.7</v>
      </c>
    </row>
    <row r="215" spans="1:21">
      <c r="A215" s="1">
        <v>40932</v>
      </c>
      <c r="B215">
        <v>13135066.941095</v>
      </c>
      <c r="C215">
        <v>10318359.9192215</v>
      </c>
      <c r="D215" s="19">
        <v>13976890.5772066</v>
      </c>
      <c r="E215" s="19">
        <v>10751510.888044</v>
      </c>
      <c r="F215">
        <v>21602258.6433242</v>
      </c>
      <c r="G215">
        <v>9667921.2952614091</v>
      </c>
      <c r="H215">
        <v>12738670.366238199</v>
      </c>
      <c r="I215" s="19">
        <v>1964274.88050602</v>
      </c>
      <c r="J215" s="19">
        <v>4744666.1297461502</v>
      </c>
      <c r="K215">
        <v>98899619.640642896</v>
      </c>
      <c r="L215">
        <v>1311.5</v>
      </c>
      <c r="M215">
        <v>412.3</v>
      </c>
      <c r="N215">
        <v>320.7</v>
      </c>
      <c r="O215">
        <v>717.1</v>
      </c>
      <c r="P215">
        <v>141.05000000000001</v>
      </c>
      <c r="Q215">
        <v>356.9</v>
      </c>
      <c r="R215">
        <v>360.1</v>
      </c>
      <c r="S215">
        <v>268.39999999999998</v>
      </c>
      <c r="T215">
        <v>384.5</v>
      </c>
      <c r="U215">
        <v>345.6</v>
      </c>
    </row>
    <row r="216" spans="1:21">
      <c r="A216" s="1">
        <v>40933</v>
      </c>
      <c r="B216">
        <v>13238808.8710756</v>
      </c>
      <c r="C216">
        <v>10255146.592666401</v>
      </c>
      <c r="D216" s="19">
        <v>14328667.2524553</v>
      </c>
      <c r="E216" s="19">
        <v>10692257.5902317</v>
      </c>
      <c r="F216">
        <v>21546554.005254801</v>
      </c>
      <c r="G216">
        <v>9878301.3827943001</v>
      </c>
      <c r="H216">
        <v>12681919.5330057</v>
      </c>
      <c r="I216" s="19">
        <v>2004440.18964976</v>
      </c>
      <c r="J216" s="19">
        <v>4840236.9161433801</v>
      </c>
      <c r="K216">
        <v>99466332.333276898</v>
      </c>
      <c r="L216">
        <v>1320.25</v>
      </c>
      <c r="M216">
        <v>414.9</v>
      </c>
      <c r="N216">
        <v>323.8</v>
      </c>
      <c r="O216">
        <v>726.3</v>
      </c>
      <c r="P216">
        <v>141.4</v>
      </c>
      <c r="Q216">
        <v>359.2</v>
      </c>
      <c r="R216">
        <v>364.1</v>
      </c>
      <c r="S216">
        <v>271.10000000000002</v>
      </c>
      <c r="T216">
        <v>390.6</v>
      </c>
      <c r="U216">
        <v>351.2</v>
      </c>
    </row>
    <row r="217" spans="1:21">
      <c r="A217" s="1">
        <v>40934</v>
      </c>
      <c r="B217">
        <v>13168532.0797984</v>
      </c>
      <c r="C217">
        <v>10255146.592666401</v>
      </c>
      <c r="D217" s="19">
        <v>13875789.406761101</v>
      </c>
      <c r="E217" s="19">
        <v>10720896.684174299</v>
      </c>
      <c r="F217">
        <v>21602258.6433242</v>
      </c>
      <c r="G217">
        <v>9882648.0788177103</v>
      </c>
      <c r="H217">
        <v>12719753.4218274</v>
      </c>
      <c r="I217" s="19">
        <v>1981488.58442477</v>
      </c>
      <c r="J217" s="19">
        <v>4837817.4025637005</v>
      </c>
      <c r="K217">
        <v>99044330.894357905</v>
      </c>
      <c r="L217">
        <v>1315.25</v>
      </c>
      <c r="M217">
        <v>414.9</v>
      </c>
      <c r="N217">
        <v>323</v>
      </c>
      <c r="O217">
        <v>716</v>
      </c>
      <c r="P217">
        <v>140.1</v>
      </c>
      <c r="Q217">
        <v>358.2</v>
      </c>
      <c r="R217">
        <v>364</v>
      </c>
      <c r="S217">
        <v>269</v>
      </c>
      <c r="T217">
        <v>390.7</v>
      </c>
      <c r="U217">
        <v>352.7</v>
      </c>
    </row>
    <row r="218" spans="1:21">
      <c r="A218" s="1">
        <v>40935</v>
      </c>
      <c r="B218">
        <v>13135066.941095</v>
      </c>
      <c r="C218">
        <v>10274596.846991099</v>
      </c>
      <c r="D218" s="19">
        <v>13884099.0920032</v>
      </c>
      <c r="E218" s="19">
        <v>11037901.8274702</v>
      </c>
      <c r="F218">
        <v>21457426.584343702</v>
      </c>
      <c r="G218">
        <v>9988707.4617888406</v>
      </c>
      <c r="H218">
        <v>12743714.884747701</v>
      </c>
      <c r="I218" s="19">
        <v>1994877.0208060101</v>
      </c>
      <c r="J218" s="19">
        <v>4784588.1038108096</v>
      </c>
      <c r="K218">
        <v>99300978.763056397</v>
      </c>
      <c r="L218">
        <v>1312.5</v>
      </c>
      <c r="M218">
        <v>414.3</v>
      </c>
      <c r="N218">
        <v>320.7</v>
      </c>
      <c r="O218">
        <v>714.9</v>
      </c>
      <c r="P218">
        <v>140.69999999999999</v>
      </c>
      <c r="Q218">
        <v>358.4</v>
      </c>
      <c r="R218">
        <v>363.3</v>
      </c>
      <c r="S218">
        <v>269</v>
      </c>
      <c r="T218">
        <v>390.9</v>
      </c>
      <c r="U218">
        <v>347.8</v>
      </c>
    </row>
    <row r="219" spans="1:21">
      <c r="A219" s="1">
        <v>40938</v>
      </c>
      <c r="B219">
        <v>13048057.580466099</v>
      </c>
      <c r="C219">
        <v>10191933.266111299</v>
      </c>
      <c r="D219" s="19">
        <v>13796847.3969611</v>
      </c>
      <c r="E219" s="19">
        <v>10836440.6149083</v>
      </c>
      <c r="F219">
        <v>21663533.7452006</v>
      </c>
      <c r="G219">
        <v>9966104.6424671207</v>
      </c>
      <c r="H219">
        <v>12596162.718343399</v>
      </c>
      <c r="I219" s="19">
        <v>1973838.0493497699</v>
      </c>
      <c r="J219" s="19">
        <v>4805153.9692380596</v>
      </c>
      <c r="K219">
        <v>98878071.983045697</v>
      </c>
      <c r="L219">
        <v>1309</v>
      </c>
      <c r="M219">
        <v>413.6</v>
      </c>
      <c r="N219">
        <v>318.7</v>
      </c>
      <c r="O219">
        <v>711.2</v>
      </c>
      <c r="P219">
        <v>139.25</v>
      </c>
      <c r="Q219">
        <v>357.5</v>
      </c>
      <c r="R219">
        <v>361.7</v>
      </c>
      <c r="S219">
        <v>269.8</v>
      </c>
      <c r="T219">
        <v>390.5</v>
      </c>
      <c r="U219">
        <v>345.9</v>
      </c>
    </row>
    <row r="220" spans="1:21">
      <c r="A220" s="1">
        <v>40939</v>
      </c>
      <c r="B220">
        <v>13017938.955633</v>
      </c>
      <c r="C220">
        <v>10150601.4756715</v>
      </c>
      <c r="D220" s="19">
        <v>13817621.610066401</v>
      </c>
      <c r="E220" s="19">
        <v>11008275.178564001</v>
      </c>
      <c r="F220">
        <v>21318164.989170101</v>
      </c>
      <c r="G220">
        <v>9937416.4487126395</v>
      </c>
      <c r="H220">
        <v>12692008.5700248</v>
      </c>
      <c r="I220" s="19">
        <v>1943235.9090497701</v>
      </c>
      <c r="J220" s="19">
        <v>4812412.5099770902</v>
      </c>
      <c r="K220">
        <v>98697675.646869302</v>
      </c>
      <c r="L220">
        <v>1308.25</v>
      </c>
      <c r="M220">
        <v>413</v>
      </c>
      <c r="N220">
        <v>318.7</v>
      </c>
      <c r="O220">
        <v>706.8</v>
      </c>
      <c r="P220">
        <v>140</v>
      </c>
      <c r="Q220">
        <v>357.6</v>
      </c>
      <c r="R220">
        <v>360.5</v>
      </c>
      <c r="S220">
        <v>270.5</v>
      </c>
      <c r="T220">
        <v>390.8</v>
      </c>
      <c r="U220">
        <v>347.6</v>
      </c>
    </row>
    <row r="221" spans="1:21">
      <c r="A221" s="1">
        <v>40940</v>
      </c>
      <c r="B221">
        <v>13161839.0520577</v>
      </c>
      <c r="C221">
        <v>10369416.8368237</v>
      </c>
      <c r="D221" s="19">
        <v>13752529.07567</v>
      </c>
      <c r="E221" s="19">
        <v>11203811.061344599</v>
      </c>
      <c r="F221">
        <v>21518701.686220001</v>
      </c>
      <c r="G221">
        <v>9983491.4265607502</v>
      </c>
      <c r="H221">
        <v>12927839.810346199</v>
      </c>
      <c r="I221" s="19">
        <v>1950886.4441247699</v>
      </c>
      <c r="J221" s="19">
        <v>4807573.4828177402</v>
      </c>
      <c r="K221">
        <v>99676088.875965506</v>
      </c>
      <c r="L221">
        <v>1319.75</v>
      </c>
      <c r="M221">
        <v>413.9</v>
      </c>
      <c r="N221">
        <v>320.89999999999998</v>
      </c>
      <c r="O221">
        <v>709.7</v>
      </c>
      <c r="P221">
        <v>142.25</v>
      </c>
      <c r="Q221">
        <v>361.3</v>
      </c>
      <c r="R221">
        <v>364.6</v>
      </c>
      <c r="S221">
        <v>272.8</v>
      </c>
      <c r="T221">
        <v>394.5</v>
      </c>
      <c r="U221">
        <v>349</v>
      </c>
    </row>
    <row r="222" spans="1:21">
      <c r="A222" s="1">
        <v>40941</v>
      </c>
      <c r="B222">
        <v>13021285.4695033</v>
      </c>
      <c r="C222">
        <v>10371848.118614201</v>
      </c>
      <c r="D222" s="19">
        <v>13638963.377361299</v>
      </c>
      <c r="E222" s="19">
        <v>11197885.7315634</v>
      </c>
      <c r="F222">
        <v>21412862.873888101</v>
      </c>
      <c r="G222">
        <v>9973928.6953092497</v>
      </c>
      <c r="H222">
        <v>13375540.8280687</v>
      </c>
      <c r="I222" s="19">
        <v>1998826.0469991399</v>
      </c>
      <c r="J222" s="19">
        <v>4795475.9149193596</v>
      </c>
      <c r="K222">
        <v>99786617.056226805</v>
      </c>
      <c r="L222">
        <v>1322.75</v>
      </c>
      <c r="M222">
        <v>413.7</v>
      </c>
      <c r="N222">
        <v>322</v>
      </c>
      <c r="O222">
        <v>715.8</v>
      </c>
      <c r="P222">
        <v>142.75</v>
      </c>
      <c r="Q222">
        <v>359.8</v>
      </c>
      <c r="R222">
        <v>364.9</v>
      </c>
      <c r="S222">
        <v>273.60000000000002</v>
      </c>
      <c r="T222">
        <v>393.8</v>
      </c>
      <c r="U222">
        <v>348</v>
      </c>
    </row>
    <row r="223" spans="1:21">
      <c r="A223" s="1">
        <v>40942</v>
      </c>
      <c r="B223">
        <v>13386055.481370701</v>
      </c>
      <c r="C223">
        <v>10578507.070813499</v>
      </c>
      <c r="D223" s="19">
        <v>14213716.606606301</v>
      </c>
      <c r="E223" s="19">
        <v>11606733.486468401</v>
      </c>
      <c r="F223">
        <v>21373869.627239499</v>
      </c>
      <c r="G223">
        <v>10093897.5055553</v>
      </c>
      <c r="H223">
        <v>13497870.401925299</v>
      </c>
      <c r="I223" s="19">
        <v>2064046.8585135101</v>
      </c>
      <c r="J223" s="19">
        <v>4805153.9692380596</v>
      </c>
      <c r="K223">
        <v>101619851.00773101</v>
      </c>
      <c r="L223">
        <v>1339</v>
      </c>
      <c r="M223">
        <v>422.2</v>
      </c>
      <c r="N223">
        <v>323.60000000000002</v>
      </c>
      <c r="O223">
        <v>727.5</v>
      </c>
      <c r="P223">
        <v>146.65</v>
      </c>
      <c r="Q223">
        <v>361.7</v>
      </c>
      <c r="R223">
        <v>371.2</v>
      </c>
      <c r="S223">
        <v>277.39999999999998</v>
      </c>
      <c r="T223">
        <v>398.8</v>
      </c>
      <c r="U223">
        <v>349</v>
      </c>
    </row>
    <row r="224" spans="1:21">
      <c r="A224" s="1">
        <v>40945</v>
      </c>
      <c r="B224">
        <v>13539995.1194064</v>
      </c>
      <c r="C224">
        <v>10520156.3078396</v>
      </c>
      <c r="D224" s="19">
        <v>14403454.419634201</v>
      </c>
      <c r="E224" s="19">
        <v>11592907.7169788</v>
      </c>
      <c r="F224">
        <v>21390581.0186604</v>
      </c>
      <c r="G224">
        <v>10001747.549859099</v>
      </c>
      <c r="H224">
        <v>13539487.679629</v>
      </c>
      <c r="I224" s="19">
        <v>2060210.34018913</v>
      </c>
      <c r="J224" s="19">
        <v>4822090.5642958004</v>
      </c>
      <c r="K224">
        <v>101870630.716492</v>
      </c>
      <c r="L224">
        <v>1339</v>
      </c>
      <c r="M224">
        <v>421.2</v>
      </c>
      <c r="N224">
        <v>323.2</v>
      </c>
      <c r="O224">
        <v>735.4</v>
      </c>
      <c r="P224">
        <v>146.15</v>
      </c>
      <c r="Q224">
        <v>360.4</v>
      </c>
      <c r="R224">
        <v>370.3</v>
      </c>
      <c r="S224">
        <v>277.3</v>
      </c>
      <c r="T224">
        <v>396.4</v>
      </c>
      <c r="U224">
        <v>347.7</v>
      </c>
    </row>
    <row r="225" spans="1:21">
      <c r="A225" s="1">
        <v>40946</v>
      </c>
      <c r="B225">
        <v>13714013.8406642</v>
      </c>
      <c r="C225">
        <v>10473961.953818601</v>
      </c>
      <c r="D225" s="19">
        <v>14519790.0130236</v>
      </c>
      <c r="E225" s="19">
        <v>11453662.467119901</v>
      </c>
      <c r="F225">
        <v>21518701.686220001</v>
      </c>
      <c r="G225">
        <v>9969581.9992858507</v>
      </c>
      <c r="H225">
        <v>13491564.7537883</v>
      </c>
      <c r="I225" s="19">
        <v>2046782.52605382</v>
      </c>
      <c r="J225" s="19">
        <v>4842656.4297230598</v>
      </c>
      <c r="K225">
        <v>102030715.669697</v>
      </c>
      <c r="L225">
        <v>1344.75</v>
      </c>
      <c r="M225">
        <v>423.1</v>
      </c>
      <c r="N225">
        <v>323.5</v>
      </c>
      <c r="O225">
        <v>739.9</v>
      </c>
      <c r="P225">
        <v>145.85</v>
      </c>
      <c r="Q225">
        <v>361.6</v>
      </c>
      <c r="R225">
        <v>370.3</v>
      </c>
      <c r="S225">
        <v>278.3</v>
      </c>
      <c r="T225">
        <v>395.9</v>
      </c>
      <c r="U225">
        <v>350.5</v>
      </c>
    </row>
    <row r="226" spans="1:21">
      <c r="A226" s="1">
        <v>40947</v>
      </c>
      <c r="B226">
        <v>13811062.742904199</v>
      </c>
      <c r="C226">
        <v>10593094.761557</v>
      </c>
      <c r="D226" s="19">
        <v>14375755.468827199</v>
      </c>
      <c r="E226" s="19">
        <v>11470450.9015</v>
      </c>
      <c r="F226">
        <v>21401721.946274199</v>
      </c>
      <c r="G226">
        <v>9940893.8055313602</v>
      </c>
      <c r="H226">
        <v>13664339.5127404</v>
      </c>
      <c r="I226" s="19">
        <v>2046782.52605382</v>
      </c>
      <c r="J226" s="19">
        <v>4864432.0519401496</v>
      </c>
      <c r="K226">
        <v>102168533.717328</v>
      </c>
      <c r="L226">
        <v>1347</v>
      </c>
      <c r="M226">
        <v>424.2</v>
      </c>
      <c r="N226">
        <v>323.3</v>
      </c>
      <c r="O226">
        <v>737.2</v>
      </c>
      <c r="P226">
        <v>147</v>
      </c>
      <c r="Q226">
        <v>361.1</v>
      </c>
      <c r="R226">
        <v>371</v>
      </c>
      <c r="S226">
        <v>279.8</v>
      </c>
      <c r="T226">
        <v>396.2</v>
      </c>
      <c r="U226">
        <v>350.4</v>
      </c>
    </row>
    <row r="227" spans="1:21">
      <c r="A227" s="1">
        <v>40948</v>
      </c>
      <c r="B227">
        <v>13898072.1035331</v>
      </c>
      <c r="C227">
        <v>10454511.699494001</v>
      </c>
      <c r="D227" s="19">
        <v>14435308.213062201</v>
      </c>
      <c r="E227" s="19">
        <v>11443786.9174845</v>
      </c>
      <c r="F227">
        <v>21251319.423486799</v>
      </c>
      <c r="G227">
        <v>9806146.2288057506</v>
      </c>
      <c r="H227">
        <v>14177619.271087</v>
      </c>
      <c r="I227" s="19">
        <v>2041027.7485672601</v>
      </c>
      <c r="J227" s="19">
        <v>4845075.9433027301</v>
      </c>
      <c r="K227">
        <v>102352867.548823</v>
      </c>
      <c r="L227">
        <v>1348.25</v>
      </c>
      <c r="M227">
        <v>425</v>
      </c>
      <c r="N227">
        <v>325.3</v>
      </c>
      <c r="O227">
        <v>737.1</v>
      </c>
      <c r="P227">
        <v>146.65</v>
      </c>
      <c r="Q227">
        <v>359.7</v>
      </c>
      <c r="R227">
        <v>371.4</v>
      </c>
      <c r="S227">
        <v>282.2</v>
      </c>
      <c r="T227">
        <v>396.9</v>
      </c>
      <c r="U227">
        <v>349.8</v>
      </c>
    </row>
    <row r="228" spans="1:21">
      <c r="A228" s="1">
        <v>40949</v>
      </c>
      <c r="B228">
        <v>13871299.9925703</v>
      </c>
      <c r="C228">
        <v>10498274.771724399</v>
      </c>
      <c r="D228" s="19">
        <v>14223411.239388799</v>
      </c>
      <c r="E228" s="19">
        <v>11269977.2439017</v>
      </c>
      <c r="F228">
        <v>21117628.2921202</v>
      </c>
      <c r="G228">
        <v>9704433.5418580305</v>
      </c>
      <c r="H228">
        <v>14364266.455940301</v>
      </c>
      <c r="I228" s="19">
        <v>1973888.6778907001</v>
      </c>
      <c r="J228" s="19">
        <v>4819671.0507161301</v>
      </c>
      <c r="K228">
        <v>101842851.266111</v>
      </c>
      <c r="L228">
        <v>1340.5</v>
      </c>
      <c r="M228">
        <v>422.8</v>
      </c>
      <c r="N228">
        <v>324.5</v>
      </c>
      <c r="O228">
        <v>729.6</v>
      </c>
      <c r="P228">
        <v>145.19999999999999</v>
      </c>
      <c r="Q228">
        <v>358.2</v>
      </c>
      <c r="R228">
        <v>368.3</v>
      </c>
      <c r="S228">
        <v>280.5</v>
      </c>
      <c r="T228">
        <v>389.3</v>
      </c>
      <c r="U228">
        <v>349.3</v>
      </c>
    </row>
    <row r="229" spans="1:21">
      <c r="A229" s="1">
        <v>40952</v>
      </c>
      <c r="B229">
        <v>13985081.464162</v>
      </c>
      <c r="C229">
        <v>10413179.909054101</v>
      </c>
      <c r="D229" s="19">
        <v>14411764.1048763</v>
      </c>
      <c r="E229" s="19">
        <v>11310466.997406799</v>
      </c>
      <c r="F229">
        <v>21229037.568259001</v>
      </c>
      <c r="G229">
        <v>9839181.1185836401</v>
      </c>
      <c r="H229">
        <v>14214192.030281199</v>
      </c>
      <c r="I229" s="19">
        <v>1981561.7145394499</v>
      </c>
      <c r="J229" s="19">
        <v>4745875.8865359798</v>
      </c>
      <c r="K229">
        <v>102130340.793698</v>
      </c>
      <c r="L229">
        <v>1349</v>
      </c>
      <c r="M229">
        <v>426.1</v>
      </c>
      <c r="N229">
        <v>325.8</v>
      </c>
      <c r="O229">
        <v>735.9</v>
      </c>
      <c r="P229">
        <v>146.4</v>
      </c>
      <c r="Q229">
        <v>360.6</v>
      </c>
      <c r="R229">
        <v>372.7</v>
      </c>
      <c r="S229">
        <v>282.2</v>
      </c>
      <c r="T229">
        <v>391.2</v>
      </c>
      <c r="U229">
        <v>348.7</v>
      </c>
    </row>
    <row r="230" spans="1:21">
      <c r="A230" s="1">
        <v>40953</v>
      </c>
      <c r="B230">
        <v>13921497.7006255</v>
      </c>
      <c r="C230">
        <v>10546900.407536</v>
      </c>
      <c r="D230" s="19">
        <v>14403454.419634201</v>
      </c>
      <c r="E230" s="19">
        <v>11146532.873459401</v>
      </c>
      <c r="F230">
        <v>21284742.206328399</v>
      </c>
      <c r="G230">
        <v>9838311.7793789599</v>
      </c>
      <c r="H230">
        <v>14533257.826010199</v>
      </c>
      <c r="I230" s="19">
        <v>1958542.6045932099</v>
      </c>
      <c r="J230" s="19">
        <v>4784869.1880101301</v>
      </c>
      <c r="K230">
        <v>102418109.005576</v>
      </c>
      <c r="L230">
        <v>1347.75</v>
      </c>
      <c r="M230">
        <v>425.5</v>
      </c>
      <c r="N230">
        <v>326.7</v>
      </c>
      <c r="O230">
        <v>737.1</v>
      </c>
      <c r="P230">
        <v>144.75</v>
      </c>
      <c r="Q230">
        <v>361.7</v>
      </c>
      <c r="R230">
        <v>371.5</v>
      </c>
      <c r="S230">
        <v>282.60000000000002</v>
      </c>
      <c r="T230">
        <v>385.9</v>
      </c>
      <c r="U230">
        <v>349.2</v>
      </c>
    </row>
    <row r="231" spans="1:21">
      <c r="A231" s="1">
        <v>40954</v>
      </c>
      <c r="B231">
        <v>13804369.715163499</v>
      </c>
      <c r="C231">
        <v>10583369.6343947</v>
      </c>
      <c r="D231" s="19">
        <v>14370215.6786658</v>
      </c>
      <c r="E231" s="19">
        <v>11176159.5223656</v>
      </c>
      <c r="F231">
        <v>21178903.393996499</v>
      </c>
      <c r="G231">
        <v>9511440.2384187691</v>
      </c>
      <c r="H231">
        <v>14515602.011226701</v>
      </c>
      <c r="I231" s="19">
        <v>1937441.7538091501</v>
      </c>
      <c r="J231" s="19">
        <v>4792224.8670078404</v>
      </c>
      <c r="K231">
        <v>101869726.81504899</v>
      </c>
      <c r="L231">
        <v>1342.25</v>
      </c>
      <c r="M231">
        <v>424</v>
      </c>
      <c r="N231">
        <v>326.7</v>
      </c>
      <c r="O231">
        <v>736.1</v>
      </c>
      <c r="P231">
        <v>144.25</v>
      </c>
      <c r="Q231">
        <v>360.9</v>
      </c>
      <c r="R231">
        <v>367.1</v>
      </c>
      <c r="S231">
        <v>281.3</v>
      </c>
      <c r="T231">
        <v>385.9</v>
      </c>
      <c r="U231">
        <v>348</v>
      </c>
    </row>
    <row r="232" spans="1:21">
      <c r="A232" s="1">
        <v>40955</v>
      </c>
      <c r="B232">
        <v>13901418.617403399</v>
      </c>
      <c r="C232">
        <v>10831360.3770339</v>
      </c>
      <c r="D232" s="19">
        <v>14449157.6884657</v>
      </c>
      <c r="E232" s="19">
        <v>11331205.651641101</v>
      </c>
      <c r="F232">
        <v>21245748.959679801</v>
      </c>
      <c r="G232">
        <v>9465365.2605706602</v>
      </c>
      <c r="H232">
        <v>14379086.646505</v>
      </c>
      <c r="I232" s="19">
        <v>1971970.4187285199</v>
      </c>
      <c r="J232" s="19">
        <v>4842488.6734921904</v>
      </c>
      <c r="K232">
        <v>102417802.29352</v>
      </c>
      <c r="L232">
        <v>1354.75</v>
      </c>
      <c r="M232">
        <v>425.8</v>
      </c>
      <c r="N232">
        <v>329</v>
      </c>
      <c r="O232">
        <v>745.8</v>
      </c>
      <c r="P232">
        <v>146.25</v>
      </c>
      <c r="Q232">
        <v>363.3</v>
      </c>
      <c r="R232">
        <v>369.9</v>
      </c>
      <c r="S232">
        <v>285.10000000000002</v>
      </c>
      <c r="T232">
        <v>392.4</v>
      </c>
      <c r="U232">
        <v>351.6</v>
      </c>
    </row>
    <row r="233" spans="1:21">
      <c r="A233" s="1">
        <v>40956</v>
      </c>
      <c r="B233">
        <v>13971695.408680599</v>
      </c>
      <c r="C233">
        <v>10763284.486897601</v>
      </c>
      <c r="D233" s="19">
        <v>14392374.8393114</v>
      </c>
      <c r="E233" s="19">
        <v>11446749.5823751</v>
      </c>
      <c r="F233">
        <v>21479708.439571399</v>
      </c>
      <c r="G233">
        <v>9648795.8327584192</v>
      </c>
      <c r="H233">
        <v>14531975.001885301</v>
      </c>
      <c r="I233" s="19">
        <v>1947033.04962008</v>
      </c>
      <c r="J233" s="19">
        <v>4814291.9040009696</v>
      </c>
      <c r="K233">
        <v>102995908.545101</v>
      </c>
      <c r="L233">
        <v>1359.75</v>
      </c>
      <c r="M233">
        <v>429.8</v>
      </c>
      <c r="N233">
        <v>329</v>
      </c>
      <c r="O233">
        <v>748.5</v>
      </c>
      <c r="P233">
        <v>147.05000000000001</v>
      </c>
      <c r="Q233">
        <v>362.3</v>
      </c>
      <c r="R233">
        <v>371.8</v>
      </c>
      <c r="S233">
        <v>285.10000000000002</v>
      </c>
      <c r="T233">
        <v>393</v>
      </c>
      <c r="U233">
        <v>351.3</v>
      </c>
    </row>
    <row r="234" spans="1:21">
      <c r="A234" s="1">
        <v>40960</v>
      </c>
      <c r="B234">
        <v>13911458.159014501</v>
      </c>
      <c r="C234">
        <v>10700071.1603425</v>
      </c>
      <c r="D234" s="19">
        <v>14460237.2687885</v>
      </c>
      <c r="E234" s="19">
        <v>11517853.5397499</v>
      </c>
      <c r="F234">
        <v>21240178.4958729</v>
      </c>
      <c r="G234">
        <v>9717473.6299282499</v>
      </c>
      <c r="H234">
        <v>14429628.251589401</v>
      </c>
      <c r="I234" s="19">
        <v>1996907.78783695</v>
      </c>
      <c r="J234" s="19">
        <v>4771383.7765143299</v>
      </c>
      <c r="K234">
        <v>102745192.069637</v>
      </c>
      <c r="L234">
        <v>1360</v>
      </c>
      <c r="M234">
        <v>428.1</v>
      </c>
      <c r="N234">
        <v>327.2</v>
      </c>
      <c r="O234">
        <v>754.4</v>
      </c>
      <c r="P234">
        <v>147.05000000000001</v>
      </c>
      <c r="Q234">
        <v>359.8</v>
      </c>
      <c r="R234">
        <v>372.6</v>
      </c>
      <c r="S234">
        <v>286.7</v>
      </c>
      <c r="T234">
        <v>395.1</v>
      </c>
      <c r="U234">
        <v>350.4</v>
      </c>
    </row>
    <row r="235" spans="1:21">
      <c r="A235" s="1">
        <v>40961</v>
      </c>
      <c r="B235">
        <v>13811062.742904199</v>
      </c>
      <c r="C235">
        <v>10622270.143044</v>
      </c>
      <c r="D235" s="19">
        <v>14300968.3016483</v>
      </c>
      <c r="E235" s="19">
        <v>11293678.5630266</v>
      </c>
      <c r="F235">
        <v>21290312.670135401</v>
      </c>
      <c r="G235">
        <v>9743553.8060686905</v>
      </c>
      <c r="H235">
        <v>14702552.919044999</v>
      </c>
      <c r="I235" s="19">
        <v>1991153.0103503901</v>
      </c>
      <c r="J235" s="19">
        <v>4803258.3855044097</v>
      </c>
      <c r="K235">
        <v>102558810.54172701</v>
      </c>
      <c r="L235">
        <v>1356</v>
      </c>
      <c r="M235">
        <v>427</v>
      </c>
      <c r="N235">
        <v>326.60000000000002</v>
      </c>
      <c r="O235">
        <v>755.8</v>
      </c>
      <c r="P235">
        <v>145.44999999999999</v>
      </c>
      <c r="Q235">
        <v>359.8</v>
      </c>
      <c r="R235">
        <v>372.6</v>
      </c>
      <c r="S235">
        <v>285.39999999999998</v>
      </c>
      <c r="T235">
        <v>394.9</v>
      </c>
      <c r="U235">
        <v>351.1</v>
      </c>
    </row>
    <row r="236" spans="1:21">
      <c r="A236" s="1">
        <v>40962</v>
      </c>
      <c r="B236">
        <v>13881339.534181399</v>
      </c>
      <c r="C236">
        <v>10707365.005714299</v>
      </c>
      <c r="D236" s="19">
        <v>14496245.904837601</v>
      </c>
      <c r="E236" s="19">
        <v>11435886.4777762</v>
      </c>
      <c r="F236">
        <v>21451856.1205367</v>
      </c>
      <c r="G236">
        <v>9732252.3964078408</v>
      </c>
      <c r="H236">
        <v>14717715.400570299</v>
      </c>
      <c r="I236" s="19">
        <v>2006499.08364789</v>
      </c>
      <c r="J236" s="19">
        <v>4783643.2415105198</v>
      </c>
      <c r="K236">
        <v>103212803.16518299</v>
      </c>
      <c r="L236">
        <v>1363</v>
      </c>
      <c r="M236">
        <v>428.4</v>
      </c>
      <c r="N236">
        <v>327.7</v>
      </c>
      <c r="O236">
        <v>759.1</v>
      </c>
      <c r="P236">
        <v>146.4</v>
      </c>
      <c r="Q236">
        <v>359.6</v>
      </c>
      <c r="R236">
        <v>373.1</v>
      </c>
      <c r="S236">
        <v>286.60000000000002</v>
      </c>
      <c r="T236">
        <v>394.7</v>
      </c>
      <c r="U236">
        <v>350.2</v>
      </c>
    </row>
    <row r="237" spans="1:21">
      <c r="A237" s="1">
        <v>40963</v>
      </c>
      <c r="B237">
        <v>13824448.798385501</v>
      </c>
      <c r="C237">
        <v>10714658.851086</v>
      </c>
      <c r="D237" s="19">
        <v>14384065.154069301</v>
      </c>
      <c r="E237" s="19">
        <v>11442799.362521</v>
      </c>
      <c r="F237">
        <v>21279171.742521498</v>
      </c>
      <c r="G237">
        <v>9790498.1231214907</v>
      </c>
      <c r="H237">
        <v>14851650.6540439</v>
      </c>
      <c r="I237" s="19">
        <v>2000744.3061613301</v>
      </c>
      <c r="J237" s="19">
        <v>4814291.9040009696</v>
      </c>
      <c r="K237">
        <v>103102328.89591099</v>
      </c>
      <c r="L237">
        <v>1363.25</v>
      </c>
      <c r="M237">
        <v>428.9</v>
      </c>
      <c r="N237">
        <v>328.8</v>
      </c>
      <c r="O237">
        <v>761.8</v>
      </c>
      <c r="P237">
        <v>146.19999999999999</v>
      </c>
      <c r="Q237">
        <v>361.4</v>
      </c>
      <c r="R237">
        <v>373.7</v>
      </c>
      <c r="S237">
        <v>287.89999999999998</v>
      </c>
      <c r="T237">
        <v>395.3</v>
      </c>
      <c r="U237">
        <v>351.6</v>
      </c>
    </row>
    <row r="238" spans="1:21">
      <c r="A238" s="1">
        <v>40966</v>
      </c>
      <c r="B238">
        <v>13934883.7561069</v>
      </c>
      <c r="C238">
        <v>10826497.8134527</v>
      </c>
      <c r="D238" s="19">
        <v>14471316.8491113</v>
      </c>
      <c r="E238" s="19">
        <v>11478351.3412083</v>
      </c>
      <c r="F238">
        <v>21251319.423486799</v>
      </c>
      <c r="G238">
        <v>9800930.1935776602</v>
      </c>
      <c r="H238">
        <v>14765729.925400499</v>
      </c>
      <c r="I238" s="19">
        <v>1979643.45537727</v>
      </c>
      <c r="J238" s="19">
        <v>4799580.5460055498</v>
      </c>
      <c r="K238">
        <v>103308253.303727</v>
      </c>
      <c r="L238">
        <v>1367.25</v>
      </c>
      <c r="M238">
        <v>429.7</v>
      </c>
      <c r="N238">
        <v>328.8</v>
      </c>
      <c r="O238">
        <v>760</v>
      </c>
      <c r="P238">
        <v>147.1</v>
      </c>
      <c r="Q238">
        <v>362</v>
      </c>
      <c r="R238">
        <v>374</v>
      </c>
      <c r="S238">
        <v>288.3</v>
      </c>
      <c r="T238">
        <v>395.1</v>
      </c>
      <c r="U238">
        <v>351</v>
      </c>
    </row>
    <row r="239" spans="1:21">
      <c r="A239" s="1">
        <v>40967</v>
      </c>
      <c r="B239">
        <v>14031932.6583468</v>
      </c>
      <c r="C239">
        <v>10918886.5214947</v>
      </c>
      <c r="D239" s="19">
        <v>14605656.760525201</v>
      </c>
      <c r="E239" s="19">
        <v>11565256.177999699</v>
      </c>
      <c r="F239">
        <v>21379440.091046501</v>
      </c>
      <c r="G239">
        <v>9807644.3237204701</v>
      </c>
      <c r="H239">
        <v>15029809.811966401</v>
      </c>
      <c r="I239" s="19">
        <v>1989234.7511882</v>
      </c>
      <c r="J239" s="19">
        <v>4782417.2950109001</v>
      </c>
      <c r="K239">
        <v>104110278.39129899</v>
      </c>
      <c r="L239">
        <v>1371.5</v>
      </c>
      <c r="M239">
        <v>433.1</v>
      </c>
      <c r="N239">
        <v>329.8</v>
      </c>
      <c r="O239">
        <v>757.1</v>
      </c>
      <c r="P239">
        <v>147.5</v>
      </c>
      <c r="Q239">
        <v>363.6</v>
      </c>
      <c r="R239">
        <v>373.4</v>
      </c>
      <c r="S239">
        <v>290.60000000000002</v>
      </c>
      <c r="T239">
        <v>396.4</v>
      </c>
      <c r="U239">
        <v>350.3</v>
      </c>
    </row>
    <row r="240" spans="1:21">
      <c r="A240" s="1">
        <v>40968</v>
      </c>
      <c r="B240">
        <v>14052011.741568901</v>
      </c>
      <c r="C240">
        <v>10965080.8755158</v>
      </c>
      <c r="D240" s="19">
        <v>14454697.478627101</v>
      </c>
      <c r="E240" s="19">
        <v>11404690.838377999</v>
      </c>
      <c r="F240">
        <v>21262460.351100702</v>
      </c>
      <c r="G240">
        <v>9635473.0590819996</v>
      </c>
      <c r="H240">
        <v>14703816.4591721</v>
      </c>
      <c r="I240" s="19">
        <v>1950869.5679444601</v>
      </c>
      <c r="J240" s="19">
        <v>4789772.9740086095</v>
      </c>
      <c r="K240">
        <v>103218873.34539799</v>
      </c>
      <c r="L240">
        <v>1364.5</v>
      </c>
      <c r="M240">
        <v>432.2</v>
      </c>
      <c r="N240">
        <v>330.9</v>
      </c>
      <c r="O240">
        <v>748.9</v>
      </c>
      <c r="P240">
        <v>146.9</v>
      </c>
      <c r="Q240">
        <v>362</v>
      </c>
      <c r="R240">
        <v>371.1</v>
      </c>
      <c r="S240">
        <v>289.39999999999998</v>
      </c>
      <c r="T240">
        <v>389.4</v>
      </c>
      <c r="U240">
        <v>350.1</v>
      </c>
    </row>
    <row r="241" spans="1:21">
      <c r="A241" s="1">
        <v>40969</v>
      </c>
      <c r="B241">
        <v>14185872.2963826</v>
      </c>
      <c r="C241">
        <v>10991824.975212101</v>
      </c>
      <c r="D241" s="19">
        <v>14523944.8556446</v>
      </c>
      <c r="E241" s="19">
        <v>11998004.179718001</v>
      </c>
      <c r="F241">
        <v>21050782.726436801</v>
      </c>
      <c r="G241">
        <v>9747340.68280649</v>
      </c>
      <c r="H241">
        <v>14806163.209468</v>
      </c>
      <c r="I241" s="19">
        <v>1970052.15956633</v>
      </c>
      <c r="J241" s="19">
        <v>4777513.5090124197</v>
      </c>
      <c r="K241">
        <v>104051498.594247</v>
      </c>
      <c r="L241">
        <v>1374.5</v>
      </c>
      <c r="M241">
        <v>435.3</v>
      </c>
      <c r="N241">
        <v>330</v>
      </c>
      <c r="O241">
        <v>756.2</v>
      </c>
      <c r="P241">
        <v>148.6</v>
      </c>
      <c r="Q241">
        <v>363.4</v>
      </c>
      <c r="R241">
        <v>371.9</v>
      </c>
      <c r="S241">
        <v>291.3</v>
      </c>
      <c r="T241">
        <v>393.2</v>
      </c>
      <c r="U241">
        <v>350.7</v>
      </c>
    </row>
    <row r="242" spans="1:21">
      <c r="A242" s="1">
        <v>40970</v>
      </c>
      <c r="B242">
        <v>14175832.754771501</v>
      </c>
      <c r="C242">
        <v>10948061.9029817</v>
      </c>
      <c r="D242" s="19">
        <v>14453312.531086801</v>
      </c>
      <c r="E242" s="19">
        <v>11882114.9294062</v>
      </c>
      <c r="F242">
        <v>21128769.219733998</v>
      </c>
      <c r="G242">
        <v>9691406.8709442392</v>
      </c>
      <c r="H242">
        <v>14677282.116502799</v>
      </c>
      <c r="I242" s="19">
        <v>1964297.3820797701</v>
      </c>
      <c r="J242" s="19">
        <v>4766479.9905158598</v>
      </c>
      <c r="K242">
        <v>103687557.69802301</v>
      </c>
      <c r="L242">
        <v>1368.75</v>
      </c>
      <c r="M242">
        <v>434.6</v>
      </c>
      <c r="N242">
        <v>330.5</v>
      </c>
      <c r="O242">
        <v>747.4</v>
      </c>
      <c r="P242">
        <v>148.15</v>
      </c>
      <c r="Q242">
        <v>363.1</v>
      </c>
      <c r="R242">
        <v>370.2</v>
      </c>
      <c r="S242">
        <v>291</v>
      </c>
      <c r="T242">
        <v>391.7</v>
      </c>
      <c r="U242">
        <v>350.7</v>
      </c>
    </row>
    <row r="243" spans="1:21">
      <c r="A243" s="1">
        <v>40973</v>
      </c>
      <c r="B243">
        <v>14289614.226363201</v>
      </c>
      <c r="C243">
        <v>10982099.848049801</v>
      </c>
      <c r="D243" s="19">
        <v>14336976.937697399</v>
      </c>
      <c r="E243" s="19">
        <v>11750377.576487601</v>
      </c>
      <c r="F243">
        <v>21418433.337695099</v>
      </c>
      <c r="G243">
        <v>9574295.4523576703</v>
      </c>
      <c r="H243">
        <v>14687390.437519699</v>
      </c>
      <c r="I243" s="19">
        <v>1893321.79307884</v>
      </c>
      <c r="J243" s="19">
        <v>4778739.4555120403</v>
      </c>
      <c r="K243">
        <v>103711249.064761</v>
      </c>
      <c r="L243">
        <v>1364.5</v>
      </c>
      <c r="M243">
        <v>434.4</v>
      </c>
      <c r="N243">
        <v>332</v>
      </c>
      <c r="O243">
        <v>742.8</v>
      </c>
      <c r="P243">
        <v>147.6</v>
      </c>
      <c r="Q243">
        <v>362.1</v>
      </c>
      <c r="R243">
        <v>367.5</v>
      </c>
      <c r="S243">
        <v>288.7</v>
      </c>
      <c r="T243">
        <v>385.7</v>
      </c>
      <c r="U243">
        <v>351.7</v>
      </c>
    </row>
    <row r="244" spans="1:21">
      <c r="A244" s="1">
        <v>40974</v>
      </c>
      <c r="B244">
        <v>14055358.2554392</v>
      </c>
      <c r="C244">
        <v>10889711.140007799</v>
      </c>
      <c r="D244" s="19">
        <v>13992125.000150399</v>
      </c>
      <c r="E244" s="19">
        <v>11259086.3956786</v>
      </c>
      <c r="F244">
        <v>20855816.493193801</v>
      </c>
      <c r="G244">
        <v>9333954.8545120806</v>
      </c>
      <c r="H244">
        <v>14510494.8197244</v>
      </c>
      <c r="I244" s="19">
        <v>1816591.42659135</v>
      </c>
      <c r="J244" s="19">
        <v>4746864.8465219699</v>
      </c>
      <c r="K244">
        <v>101460003.23182</v>
      </c>
      <c r="L244">
        <v>1342</v>
      </c>
      <c r="M244">
        <v>428.5</v>
      </c>
      <c r="N244">
        <v>329.5</v>
      </c>
      <c r="O244">
        <v>730</v>
      </c>
      <c r="P244">
        <v>144</v>
      </c>
      <c r="Q244">
        <v>357.5</v>
      </c>
      <c r="R244">
        <v>358.8</v>
      </c>
      <c r="S244">
        <v>285.2</v>
      </c>
      <c r="T244">
        <v>377.6</v>
      </c>
      <c r="U244">
        <v>350.1</v>
      </c>
    </row>
    <row r="245" spans="1:21">
      <c r="A245" s="1">
        <v>40975</v>
      </c>
      <c r="B245">
        <v>13971695.408680599</v>
      </c>
      <c r="C245">
        <v>10870260.885683101</v>
      </c>
      <c r="D245" s="19">
        <v>13834240.9805506</v>
      </c>
      <c r="E245" s="19">
        <v>11529494.6464062</v>
      </c>
      <c r="F245">
        <v>20783400.463703599</v>
      </c>
      <c r="G245">
        <v>9424847.2987882309</v>
      </c>
      <c r="H245">
        <v>14611578.029893201</v>
      </c>
      <c r="I245" s="19">
        <v>1831937.4998888499</v>
      </c>
      <c r="J245" s="19">
        <v>4718668.07703075</v>
      </c>
      <c r="K245">
        <v>101576123.29062501</v>
      </c>
      <c r="L245">
        <v>1352.75</v>
      </c>
      <c r="M245">
        <v>432.9</v>
      </c>
      <c r="N245">
        <v>329.7</v>
      </c>
      <c r="O245">
        <v>737</v>
      </c>
      <c r="P245">
        <v>145.65</v>
      </c>
      <c r="Q245">
        <v>358.8</v>
      </c>
      <c r="R245">
        <v>362.8</v>
      </c>
      <c r="S245">
        <v>287.5</v>
      </c>
      <c r="T245">
        <v>378.9</v>
      </c>
      <c r="U245">
        <v>350.1</v>
      </c>
    </row>
    <row r="246" spans="1:21">
      <c r="A246" s="1">
        <v>40976</v>
      </c>
      <c r="B246">
        <v>14062051.2831799</v>
      </c>
      <c r="C246">
        <v>10991824.975212101</v>
      </c>
      <c r="D246" s="19">
        <v>14044094.293522799</v>
      </c>
      <c r="E246" s="19">
        <v>11605763.640201099</v>
      </c>
      <c r="F246">
        <v>20833534.6379661</v>
      </c>
      <c r="G246">
        <v>9549824.4096679408</v>
      </c>
      <c r="H246">
        <v>14905982.8795097</v>
      </c>
      <c r="I246" s="19">
        <v>1874139.2014569701</v>
      </c>
      <c r="J246" s="19">
        <v>4714990.2375318902</v>
      </c>
      <c r="K246">
        <v>102582205.558248</v>
      </c>
      <c r="L246">
        <v>1366.5</v>
      </c>
      <c r="M246">
        <v>437.1</v>
      </c>
      <c r="N246">
        <v>332.2</v>
      </c>
      <c r="O246">
        <v>742.1</v>
      </c>
      <c r="P246">
        <v>147.05000000000001</v>
      </c>
      <c r="Q246">
        <v>362.8</v>
      </c>
      <c r="R246">
        <v>367.8</v>
      </c>
      <c r="S246">
        <v>290.2</v>
      </c>
      <c r="T246">
        <v>384.9</v>
      </c>
      <c r="U246">
        <v>351.3</v>
      </c>
    </row>
    <row r="247" spans="1:21">
      <c r="A247" s="1">
        <v>40977</v>
      </c>
      <c r="B247">
        <v>14135674.5883274</v>
      </c>
      <c r="C247">
        <v>11096370.0922071</v>
      </c>
      <c r="D247" s="19">
        <v>14021815.3416394</v>
      </c>
      <c r="E247" s="19">
        <v>11617649.7171562</v>
      </c>
      <c r="F247">
        <v>20944943.914104901</v>
      </c>
      <c r="G247">
        <v>9407367.9825812802</v>
      </c>
      <c r="H247">
        <v>14804899.669340899</v>
      </c>
      <c r="I247" s="19">
        <v>1881812.2381057199</v>
      </c>
      <c r="J247" s="19">
        <v>4770157.8300147103</v>
      </c>
      <c r="K247">
        <v>102680691.373478</v>
      </c>
      <c r="L247">
        <v>1372.5</v>
      </c>
      <c r="M247">
        <v>439.5</v>
      </c>
      <c r="N247">
        <v>332.8</v>
      </c>
      <c r="O247">
        <v>742.1</v>
      </c>
      <c r="P247">
        <v>148.15</v>
      </c>
      <c r="Q247">
        <v>364.4</v>
      </c>
      <c r="R247">
        <v>368.3</v>
      </c>
      <c r="S247">
        <v>291.60000000000002</v>
      </c>
      <c r="T247">
        <v>385.7</v>
      </c>
      <c r="U247">
        <v>352.9</v>
      </c>
    </row>
    <row r="248" spans="1:21">
      <c r="A248" s="1">
        <v>40980</v>
      </c>
      <c r="B248">
        <v>14169139.727030801</v>
      </c>
      <c r="C248">
        <v>11028294.202070801</v>
      </c>
      <c r="D248" s="19">
        <v>13707125.1462858</v>
      </c>
      <c r="E248" s="19">
        <v>11587934.5247685</v>
      </c>
      <c r="F248">
        <v>21223467.1044521</v>
      </c>
      <c r="G248">
        <v>9451940.2389090098</v>
      </c>
      <c r="H248">
        <v>14724033.1012059</v>
      </c>
      <c r="I248" s="19">
        <v>1893321.79307884</v>
      </c>
      <c r="J248" s="19">
        <v>4880493.0149803599</v>
      </c>
      <c r="K248">
        <v>102665748.852782</v>
      </c>
      <c r="L248">
        <v>1372.5</v>
      </c>
      <c r="M248">
        <v>438.9</v>
      </c>
      <c r="N248">
        <v>334.1</v>
      </c>
      <c r="O248">
        <v>738.4</v>
      </c>
      <c r="P248">
        <v>148.25</v>
      </c>
      <c r="Q248">
        <v>364.4</v>
      </c>
      <c r="R248">
        <v>368.4</v>
      </c>
      <c r="S248">
        <v>292.3</v>
      </c>
      <c r="T248">
        <v>383.4</v>
      </c>
      <c r="U248">
        <v>356.5</v>
      </c>
    </row>
    <row r="249" spans="1:21">
      <c r="A249" s="1">
        <v>40981</v>
      </c>
      <c r="B249">
        <v>14728007.5433781</v>
      </c>
      <c r="C249">
        <v>10996687.538793299</v>
      </c>
      <c r="D249" s="19">
        <v>13921560.0581639</v>
      </c>
      <c r="E249" s="19">
        <v>12335766.866524201</v>
      </c>
      <c r="F249">
        <v>21323735.452977002</v>
      </c>
      <c r="G249">
        <v>9647708.5804268606</v>
      </c>
      <c r="H249">
        <v>14817535.070612</v>
      </c>
      <c r="I249" s="19">
        <v>1977725.1962150801</v>
      </c>
      <c r="J249" s="19">
        <v>4854748.13848837</v>
      </c>
      <c r="K249">
        <v>104603474.44557901</v>
      </c>
      <c r="L249">
        <v>1396.25</v>
      </c>
      <c r="M249">
        <v>444.9</v>
      </c>
      <c r="N249">
        <v>336.6</v>
      </c>
      <c r="O249">
        <v>746.4</v>
      </c>
      <c r="P249">
        <v>153.5</v>
      </c>
      <c r="Q249">
        <v>369.4</v>
      </c>
      <c r="R249">
        <v>376.2</v>
      </c>
      <c r="S249">
        <v>297.5</v>
      </c>
      <c r="T249">
        <v>389.4</v>
      </c>
      <c r="U249">
        <v>357.6</v>
      </c>
    </row>
    <row r="250" spans="1:21">
      <c r="A250" s="1">
        <v>40982</v>
      </c>
      <c r="B250">
        <v>14550642.3082499</v>
      </c>
      <c r="C250">
        <v>10965080.8755158</v>
      </c>
      <c r="D250" s="19">
        <v>13773962.0019361</v>
      </c>
      <c r="E250" s="19">
        <v>11922725.692336001</v>
      </c>
      <c r="F250">
        <v>21523905.442378201</v>
      </c>
      <c r="G250">
        <v>9413485.7432537097</v>
      </c>
      <c r="H250">
        <v>14751830.9840023</v>
      </c>
      <c r="I250" s="19">
        <v>1971970.4187285199</v>
      </c>
      <c r="J250" s="19">
        <v>4811123.6372138299</v>
      </c>
      <c r="K250">
        <v>103684727.103614</v>
      </c>
      <c r="L250">
        <v>1394.25</v>
      </c>
      <c r="M250">
        <v>444.9</v>
      </c>
      <c r="N250">
        <v>335.7</v>
      </c>
      <c r="O250">
        <v>740</v>
      </c>
      <c r="P250">
        <v>153.6</v>
      </c>
      <c r="Q250">
        <v>369.9</v>
      </c>
      <c r="R250">
        <v>376</v>
      </c>
      <c r="S250">
        <v>299.3</v>
      </c>
      <c r="T250">
        <v>387.6</v>
      </c>
      <c r="U250">
        <v>353</v>
      </c>
    </row>
    <row r="251" spans="1:21">
      <c r="A251" s="1">
        <v>40983</v>
      </c>
      <c r="B251">
        <v>14547295.794379599</v>
      </c>
      <c r="C251">
        <v>10911592.676123001</v>
      </c>
      <c r="D251" s="19">
        <v>13771177.132950701</v>
      </c>
      <c r="E251" s="19">
        <v>12189171.917411899</v>
      </c>
      <c r="F251">
        <v>21433800.134403899</v>
      </c>
      <c r="G251">
        <v>9882805.3834103607</v>
      </c>
      <c r="H251">
        <v>14783419.48718</v>
      </c>
      <c r="I251" s="19">
        <v>1985398.2328638299</v>
      </c>
      <c r="J251" s="19">
        <v>4792666.6411631303</v>
      </c>
      <c r="K251">
        <v>104297327.399886</v>
      </c>
      <c r="L251">
        <v>1401.75</v>
      </c>
      <c r="M251">
        <v>445.8</v>
      </c>
      <c r="N251">
        <v>336.5</v>
      </c>
      <c r="O251">
        <v>740.5</v>
      </c>
      <c r="P251">
        <v>156.55000000000001</v>
      </c>
      <c r="Q251">
        <v>369.8</v>
      </c>
      <c r="R251">
        <v>380.3</v>
      </c>
      <c r="S251">
        <v>299.8</v>
      </c>
      <c r="T251">
        <v>389.6</v>
      </c>
      <c r="U251">
        <v>352.1</v>
      </c>
    </row>
    <row r="252" spans="1:21">
      <c r="A252" s="1">
        <v>40984</v>
      </c>
      <c r="B252">
        <v>14453593.40601</v>
      </c>
      <c r="C252">
        <v>11008843.9477462</v>
      </c>
      <c r="D252" s="19">
        <v>14005106.127726801</v>
      </c>
      <c r="E252" s="19">
        <v>12176295.3340439</v>
      </c>
      <c r="F252">
        <v>21416905.3891587</v>
      </c>
      <c r="G252">
        <v>9888923.1440827902</v>
      </c>
      <c r="H252">
        <v>14742986.2031125</v>
      </c>
      <c r="I252" s="19">
        <v>2021845.1569453899</v>
      </c>
      <c r="J252" s="19">
        <v>4781592.4435327202</v>
      </c>
      <c r="K252">
        <v>104496091.15235899</v>
      </c>
      <c r="L252">
        <v>1405.11</v>
      </c>
      <c r="M252">
        <v>446.25</v>
      </c>
      <c r="N252">
        <v>337.15</v>
      </c>
      <c r="O252">
        <v>743.56</v>
      </c>
      <c r="P252">
        <v>157.37</v>
      </c>
      <c r="Q252">
        <v>370.67</v>
      </c>
      <c r="R252">
        <v>380.96</v>
      </c>
      <c r="S252">
        <v>300.35000000000002</v>
      </c>
      <c r="T252">
        <v>391.89</v>
      </c>
      <c r="U252">
        <v>351.89</v>
      </c>
    </row>
    <row r="253" spans="1:21">
      <c r="A253" s="1">
        <v>40987</v>
      </c>
      <c r="B253">
        <v>14537256.2527685</v>
      </c>
      <c r="C253">
        <v>10972374.720887501</v>
      </c>
      <c r="D253" s="19">
        <v>14133210.1010566</v>
      </c>
      <c r="E253" s="19">
        <v>12311994.7126141</v>
      </c>
      <c r="F253">
        <v>21338063.244681101</v>
      </c>
      <c r="G253">
        <v>9876687.6227379292</v>
      </c>
      <c r="H253">
        <v>15015910.870568199</v>
      </c>
      <c r="I253" s="19">
        <v>2033354.71191851</v>
      </c>
      <c r="J253" s="19">
        <v>4795127.5739698904</v>
      </c>
      <c r="K253">
        <v>105013979.811202</v>
      </c>
      <c r="L253">
        <v>1404</v>
      </c>
      <c r="M253">
        <v>445.4</v>
      </c>
      <c r="N253">
        <v>334.4</v>
      </c>
      <c r="O253">
        <v>753.5</v>
      </c>
      <c r="P253">
        <v>157.55000000000001</v>
      </c>
      <c r="Q253">
        <v>368.2</v>
      </c>
      <c r="R253">
        <v>378.7</v>
      </c>
      <c r="S253">
        <v>301.39999999999998</v>
      </c>
      <c r="T253">
        <v>392.3</v>
      </c>
      <c r="U253">
        <v>346.5</v>
      </c>
    </row>
    <row r="254" spans="1:21">
      <c r="A254" s="1">
        <v>40988</v>
      </c>
      <c r="B254">
        <v>14470325.975361699</v>
      </c>
      <c r="C254">
        <v>10862967.0403114</v>
      </c>
      <c r="D254" s="19">
        <v>13640288.2906355</v>
      </c>
      <c r="E254" s="19">
        <v>12482361.815636599</v>
      </c>
      <c r="F254">
        <v>21264852.681951899</v>
      </c>
      <c r="G254">
        <v>9774433.6229272597</v>
      </c>
      <c r="H254">
        <v>14722769.5610788</v>
      </c>
      <c r="I254" s="19">
        <v>2002662.56532351</v>
      </c>
      <c r="J254" s="19">
        <v>4777901.0443225801</v>
      </c>
      <c r="K254">
        <v>103998562.59754901</v>
      </c>
      <c r="L254">
        <v>1400</v>
      </c>
      <c r="M254">
        <v>446.5</v>
      </c>
      <c r="N254">
        <v>334.2</v>
      </c>
      <c r="O254">
        <v>740</v>
      </c>
      <c r="P254">
        <v>158.05000000000001</v>
      </c>
      <c r="Q254">
        <v>366.7</v>
      </c>
      <c r="R254">
        <v>374.1</v>
      </c>
      <c r="S254">
        <v>301.10000000000002</v>
      </c>
      <c r="T254">
        <v>390.1</v>
      </c>
      <c r="U254">
        <v>346.6</v>
      </c>
    </row>
    <row r="255" spans="1:21">
      <c r="A255" s="1">
        <v>40989</v>
      </c>
      <c r="B255">
        <v>14480365.5169727</v>
      </c>
      <c r="C255">
        <v>10918886.5214947</v>
      </c>
      <c r="D255" s="19">
        <v>13608262.297303</v>
      </c>
      <c r="E255" s="19">
        <v>12479390.2963979</v>
      </c>
      <c r="F255">
        <v>21231063.1914615</v>
      </c>
      <c r="G255">
        <v>9815510.0160135999</v>
      </c>
      <c r="H255">
        <v>14751830.9840023</v>
      </c>
      <c r="I255" s="19">
        <v>1970052.15956633</v>
      </c>
      <c r="J255" s="19">
        <v>4747139.3842380904</v>
      </c>
      <c r="K255">
        <v>104002500.36745</v>
      </c>
      <c r="L255">
        <v>1397.5</v>
      </c>
      <c r="M255">
        <v>446.9</v>
      </c>
      <c r="N255">
        <v>334.7</v>
      </c>
      <c r="O255">
        <v>732.2</v>
      </c>
      <c r="P255">
        <v>157.55000000000001</v>
      </c>
      <c r="Q255">
        <v>366.4</v>
      </c>
      <c r="R255">
        <v>374.3</v>
      </c>
      <c r="S255">
        <v>301.3</v>
      </c>
      <c r="T255">
        <v>390.2</v>
      </c>
      <c r="U255">
        <v>346.4</v>
      </c>
    </row>
    <row r="256" spans="1:21">
      <c r="A256" s="1">
        <v>40990</v>
      </c>
      <c r="B256">
        <v>14487058.5447134</v>
      </c>
      <c r="C256">
        <v>10879986.012845499</v>
      </c>
      <c r="D256" s="19">
        <v>13332560.2677455</v>
      </c>
      <c r="E256" s="19">
        <v>12355576.994782699</v>
      </c>
      <c r="F256">
        <v>21174747.373977602</v>
      </c>
      <c r="G256">
        <v>9617119.7770646997</v>
      </c>
      <c r="H256">
        <v>14818798.610739101</v>
      </c>
      <c r="I256" s="19">
        <v>1920177.42134946</v>
      </c>
      <c r="J256" s="19">
        <v>4797588.5067766504</v>
      </c>
      <c r="K256">
        <v>103383613.509994</v>
      </c>
      <c r="L256">
        <v>1389</v>
      </c>
      <c r="M256">
        <v>445.6</v>
      </c>
      <c r="N256">
        <v>334.8</v>
      </c>
      <c r="O256">
        <v>714.4</v>
      </c>
      <c r="P256">
        <v>155.4</v>
      </c>
      <c r="Q256">
        <v>365.4</v>
      </c>
      <c r="R256">
        <v>369.4</v>
      </c>
      <c r="S256">
        <v>300.10000000000002</v>
      </c>
      <c r="T256">
        <v>383.6</v>
      </c>
      <c r="U256">
        <v>346.3</v>
      </c>
    </row>
    <row r="257" spans="1:21">
      <c r="A257" s="1">
        <v>40991</v>
      </c>
      <c r="B257">
        <v>14607533.0440457</v>
      </c>
      <c r="C257">
        <v>10974806.0026781</v>
      </c>
      <c r="D257" s="19">
        <v>13592945.5178832</v>
      </c>
      <c r="E257" s="19">
        <v>12498209.918243401</v>
      </c>
      <c r="F257">
        <v>21405642.2256619</v>
      </c>
      <c r="G257">
        <v>9516613.7088747304</v>
      </c>
      <c r="H257">
        <v>15008329.6298055</v>
      </c>
      <c r="I257" s="19">
        <v>1939360.01297133</v>
      </c>
      <c r="J257" s="19">
        <v>4779131.5107259601</v>
      </c>
      <c r="K257">
        <v>104322571.57088999</v>
      </c>
      <c r="L257">
        <v>1394</v>
      </c>
      <c r="M257">
        <v>446.3</v>
      </c>
      <c r="N257">
        <v>335.6</v>
      </c>
      <c r="O257">
        <v>723.1</v>
      </c>
      <c r="P257">
        <v>156.5</v>
      </c>
      <c r="Q257">
        <v>365.9</v>
      </c>
      <c r="R257">
        <v>370.1</v>
      </c>
      <c r="S257">
        <v>299.8</v>
      </c>
      <c r="T257">
        <v>387.8</v>
      </c>
      <c r="U257">
        <v>346.9</v>
      </c>
    </row>
    <row r="258" spans="1:21">
      <c r="A258" s="1">
        <v>40994</v>
      </c>
      <c r="B258">
        <v>14851828.5565807</v>
      </c>
      <c r="C258">
        <v>11098801.373997699</v>
      </c>
      <c r="D258" s="19">
        <v>13808772.864254</v>
      </c>
      <c r="E258" s="19">
        <v>12685415.6302855</v>
      </c>
      <c r="F258">
        <v>21771695.039307799</v>
      </c>
      <c r="G258">
        <v>9729861.3665995393</v>
      </c>
      <c r="H258">
        <v>15170062.766075499</v>
      </c>
      <c r="I258" s="19">
        <v>1960460.86375539</v>
      </c>
      <c r="J258" s="19">
        <v>4796358.0403732704</v>
      </c>
      <c r="K258">
        <v>105873256.501229</v>
      </c>
      <c r="L258">
        <v>1415</v>
      </c>
      <c r="M258">
        <v>453.5</v>
      </c>
      <c r="N258">
        <v>338.1</v>
      </c>
      <c r="O258">
        <v>727.9</v>
      </c>
      <c r="P258">
        <v>159</v>
      </c>
      <c r="Q258">
        <v>372.2</v>
      </c>
      <c r="R258">
        <v>375.6</v>
      </c>
      <c r="S258">
        <v>304.39999999999998</v>
      </c>
      <c r="T258">
        <v>392.6</v>
      </c>
      <c r="U258">
        <v>349.2</v>
      </c>
    </row>
    <row r="259" spans="1:21">
      <c r="A259" s="1">
        <v>40995</v>
      </c>
      <c r="B259">
        <v>14774858.7375629</v>
      </c>
      <c r="C259">
        <v>11023431.638489701</v>
      </c>
      <c r="D259" s="19">
        <v>13702947.8428076</v>
      </c>
      <c r="E259" s="19">
        <v>12513067.514437201</v>
      </c>
      <c r="F259">
        <v>21850537.183785301</v>
      </c>
      <c r="G259">
        <v>9658196.1701510306</v>
      </c>
      <c r="H259">
        <v>15138474.262897801</v>
      </c>
      <c r="I259" s="19">
        <v>1929768.7171604</v>
      </c>
      <c r="J259" s="19">
        <v>4809893.1708104499</v>
      </c>
      <c r="K259">
        <v>105401175.238102</v>
      </c>
      <c r="L259">
        <v>1406.5</v>
      </c>
      <c r="M259">
        <v>453.1</v>
      </c>
      <c r="N259">
        <v>338.1</v>
      </c>
      <c r="O259">
        <v>721.6</v>
      </c>
      <c r="P259">
        <v>157.80000000000001</v>
      </c>
      <c r="Q259">
        <v>373.1</v>
      </c>
      <c r="R259">
        <v>375.2</v>
      </c>
      <c r="S259">
        <v>304.39999999999998</v>
      </c>
      <c r="T259">
        <v>392.6</v>
      </c>
      <c r="U259">
        <v>351</v>
      </c>
    </row>
    <row r="260" spans="1:21">
      <c r="A260" s="1">
        <v>40996</v>
      </c>
      <c r="B260">
        <v>14560681.849860899</v>
      </c>
      <c r="C260">
        <v>10843516.7859868</v>
      </c>
      <c r="D260" s="19">
        <v>13207241.163401101</v>
      </c>
      <c r="E260" s="19">
        <v>12516039.033676</v>
      </c>
      <c r="F260">
        <v>21574589.6781138</v>
      </c>
      <c r="G260">
        <v>9430965.0594606604</v>
      </c>
      <c r="H260">
        <v>15080351.417050701</v>
      </c>
      <c r="I260" s="19">
        <v>1885648.7564300899</v>
      </c>
      <c r="J260" s="19">
        <v>4780361.9771293402</v>
      </c>
      <c r="K260">
        <v>103879395.721109</v>
      </c>
      <c r="L260">
        <v>1400.25</v>
      </c>
      <c r="M260">
        <v>449.2</v>
      </c>
      <c r="N260">
        <v>337.2</v>
      </c>
      <c r="O260">
        <v>712.6</v>
      </c>
      <c r="P260">
        <v>158</v>
      </c>
      <c r="Q260">
        <v>372.2</v>
      </c>
      <c r="R260">
        <v>370.5</v>
      </c>
      <c r="S260">
        <v>303.3</v>
      </c>
      <c r="T260">
        <v>386.5</v>
      </c>
      <c r="U260">
        <v>348</v>
      </c>
    </row>
    <row r="261" spans="1:21">
      <c r="A261" s="1">
        <v>40997</v>
      </c>
      <c r="B261">
        <v>14393356.156343799</v>
      </c>
      <c r="C261">
        <v>10768147.050478799</v>
      </c>
      <c r="D261" s="19">
        <v>13148758.9147071</v>
      </c>
      <c r="E261" s="19">
        <v>12258507.3663164</v>
      </c>
      <c r="F261">
        <v>21405642.2256619</v>
      </c>
      <c r="G261">
        <v>9386392.8031329401</v>
      </c>
      <c r="H261">
        <v>15036127.512601901</v>
      </c>
      <c r="I261" s="19">
        <v>1924013.9396738401</v>
      </c>
      <c r="J261" s="19">
        <v>4813584.57002059</v>
      </c>
      <c r="K261">
        <v>103134530.538937</v>
      </c>
      <c r="L261">
        <v>1398.25</v>
      </c>
      <c r="M261">
        <v>449</v>
      </c>
      <c r="N261">
        <v>336.6</v>
      </c>
      <c r="O261">
        <v>711.6</v>
      </c>
      <c r="P261">
        <v>156.69999999999999</v>
      </c>
      <c r="Q261">
        <v>373</v>
      </c>
      <c r="R261">
        <v>371</v>
      </c>
      <c r="S261">
        <v>302.8</v>
      </c>
      <c r="T261">
        <v>387</v>
      </c>
      <c r="U261">
        <v>349.1</v>
      </c>
    </row>
    <row r="262" spans="1:21">
      <c r="A262" s="1">
        <v>40998</v>
      </c>
      <c r="B262">
        <v>14651037.7243602</v>
      </c>
      <c r="C262">
        <v>10892142.421798401</v>
      </c>
      <c r="D262" s="19">
        <v>13260153.6741243</v>
      </c>
      <c r="E262" s="19">
        <v>12318928.257504599</v>
      </c>
      <c r="F262">
        <v>21625273.913849398</v>
      </c>
      <c r="G262">
        <v>9393384.5296157207</v>
      </c>
      <c r="H262">
        <v>14909773.499891</v>
      </c>
      <c r="I262" s="19">
        <v>1922095.6805116499</v>
      </c>
      <c r="J262" s="19">
        <v>4824658.7676510001</v>
      </c>
      <c r="K262">
        <v>103797448.46930601</v>
      </c>
      <c r="L262">
        <v>1403.25</v>
      </c>
      <c r="M262">
        <v>450.7</v>
      </c>
      <c r="N262">
        <v>338.8</v>
      </c>
      <c r="O262">
        <v>717.8</v>
      </c>
      <c r="P262">
        <v>157.30000000000001</v>
      </c>
      <c r="Q262">
        <v>376.1</v>
      </c>
      <c r="R262">
        <v>373.1</v>
      </c>
      <c r="S262">
        <v>301.8</v>
      </c>
      <c r="T262">
        <v>388.6</v>
      </c>
      <c r="U262">
        <v>351.4</v>
      </c>
    </row>
    <row r="263" spans="1:21">
      <c r="A263" s="1">
        <v>41001</v>
      </c>
      <c r="B263">
        <v>14671116.8075822</v>
      </c>
      <c r="C263">
        <v>10957787.030144</v>
      </c>
      <c r="D263" s="19">
        <v>13573451.4349852</v>
      </c>
      <c r="E263" s="19">
        <v>12371425.0973894</v>
      </c>
      <c r="F263">
        <v>21687221.313081801</v>
      </c>
      <c r="G263">
        <v>9578665.2814093996</v>
      </c>
      <c r="H263">
        <v>15033600.4323477</v>
      </c>
      <c r="I263" s="19">
        <v>1950869.5679444601</v>
      </c>
      <c r="J263" s="19">
        <v>4824658.7676510001</v>
      </c>
      <c r="K263">
        <v>104648795.732535</v>
      </c>
      <c r="L263">
        <v>1412.5</v>
      </c>
      <c r="M263">
        <v>451.8</v>
      </c>
      <c r="N263">
        <v>341.3</v>
      </c>
      <c r="O263">
        <v>724.4</v>
      </c>
      <c r="P263">
        <v>158.55000000000001</v>
      </c>
      <c r="Q263">
        <v>377.2</v>
      </c>
      <c r="R263">
        <v>375.1</v>
      </c>
      <c r="S263">
        <v>304.89999999999998</v>
      </c>
      <c r="T263">
        <v>393.8</v>
      </c>
      <c r="U263">
        <v>352.6</v>
      </c>
    </row>
    <row r="264" spans="1:21">
      <c r="A264" s="1">
        <v>41002</v>
      </c>
      <c r="B264">
        <v>14487058.5447134</v>
      </c>
      <c r="C264">
        <v>10918886.5214947</v>
      </c>
      <c r="D264" s="19">
        <v>13432815.551220899</v>
      </c>
      <c r="E264" s="19">
        <v>12154504.192959599</v>
      </c>
      <c r="F264">
        <v>21805484.529798198</v>
      </c>
      <c r="G264">
        <v>9416981.6064950991</v>
      </c>
      <c r="H264">
        <v>15207968.969888801</v>
      </c>
      <c r="I264" s="19">
        <v>1929768.7171604</v>
      </c>
      <c r="J264" s="19">
        <v>4790205.7083563805</v>
      </c>
      <c r="K264">
        <v>104143674.342088</v>
      </c>
      <c r="L264">
        <v>1408.75</v>
      </c>
      <c r="M264">
        <v>451.4</v>
      </c>
      <c r="N264">
        <v>339.3</v>
      </c>
      <c r="O264">
        <v>718.2</v>
      </c>
      <c r="P264">
        <v>157.75</v>
      </c>
      <c r="Q264">
        <v>377.6</v>
      </c>
      <c r="R264">
        <v>373.1</v>
      </c>
      <c r="S264">
        <v>304.89999999999998</v>
      </c>
      <c r="T264">
        <v>390.7</v>
      </c>
      <c r="U264">
        <v>352.8</v>
      </c>
    </row>
    <row r="265" spans="1:21">
      <c r="A265" s="1">
        <v>41003</v>
      </c>
      <c r="B265">
        <v>14366584.045381101</v>
      </c>
      <c r="C265">
        <v>10773009.614059901</v>
      </c>
      <c r="D265" s="19">
        <v>13147366.4802144</v>
      </c>
      <c r="E265" s="19">
        <v>11882114.9294062</v>
      </c>
      <c r="F265">
        <v>21906853.0012693</v>
      </c>
      <c r="G265">
        <v>9472041.4525470007</v>
      </c>
      <c r="H265">
        <v>15033600.4323477</v>
      </c>
      <c r="I265" s="19">
        <v>1881812.2381057199</v>
      </c>
      <c r="J265" s="19">
        <v>4785283.8427428603</v>
      </c>
      <c r="K265">
        <v>103248666.036074</v>
      </c>
      <c r="L265">
        <v>1393.25</v>
      </c>
      <c r="M265">
        <v>446.8</v>
      </c>
      <c r="N265">
        <v>338.7</v>
      </c>
      <c r="O265">
        <v>709.3</v>
      </c>
      <c r="P265">
        <v>155.05000000000001</v>
      </c>
      <c r="Q265">
        <v>375</v>
      </c>
      <c r="R265">
        <v>369.9</v>
      </c>
      <c r="S265">
        <v>301.10000000000002</v>
      </c>
      <c r="T265">
        <v>385.7</v>
      </c>
      <c r="U265">
        <v>352.2</v>
      </c>
    </row>
    <row r="266" spans="1:21">
      <c r="A266" s="1">
        <v>41004</v>
      </c>
      <c r="B266">
        <v>14416781.7534362</v>
      </c>
      <c r="C266">
        <v>10848379.349567899</v>
      </c>
      <c r="D266" s="19">
        <v>12990021.3825376</v>
      </c>
      <c r="E266" s="19">
        <v>11687975.6724736</v>
      </c>
      <c r="F266">
        <v>21895589.8377725</v>
      </c>
      <c r="G266">
        <v>9495638.5294263903</v>
      </c>
      <c r="H266">
        <v>15290099.0781509</v>
      </c>
      <c r="I266" s="19">
        <v>1847283.57318634</v>
      </c>
      <c r="J266" s="19">
        <v>4721299.5897671198</v>
      </c>
      <c r="K266">
        <v>103193068.76631901</v>
      </c>
      <c r="L266">
        <v>1390.25</v>
      </c>
      <c r="M266">
        <v>450.1</v>
      </c>
      <c r="N266">
        <v>338.3</v>
      </c>
      <c r="O266">
        <v>705.2</v>
      </c>
      <c r="P266">
        <v>154.85</v>
      </c>
      <c r="Q266">
        <v>374.9</v>
      </c>
      <c r="R266">
        <v>368.6</v>
      </c>
      <c r="S266">
        <v>301.8</v>
      </c>
      <c r="T266">
        <v>383.5</v>
      </c>
      <c r="U266">
        <v>349.9</v>
      </c>
    </row>
    <row r="267" spans="1:21">
      <c r="A267" s="1">
        <v>41008</v>
      </c>
      <c r="B267">
        <v>14092169.908012999</v>
      </c>
      <c r="C267">
        <v>10683052.187808501</v>
      </c>
      <c r="D267" s="19">
        <v>12724066.394429</v>
      </c>
      <c r="E267" s="19">
        <v>11590906.044007299</v>
      </c>
      <c r="F267">
        <v>21811116.111546598</v>
      </c>
      <c r="G267">
        <v>9279768.9742705394</v>
      </c>
      <c r="H267">
        <v>15099304.518957401</v>
      </c>
      <c r="I267" s="19">
        <v>1841528.7956997801</v>
      </c>
      <c r="J267" s="19">
        <v>4704073.0601198096</v>
      </c>
      <c r="K267">
        <v>101825985.99485201</v>
      </c>
      <c r="L267">
        <v>1375</v>
      </c>
      <c r="M267">
        <v>445.6</v>
      </c>
      <c r="N267">
        <v>335.6</v>
      </c>
      <c r="O267">
        <v>696.2</v>
      </c>
      <c r="P267">
        <v>152.35</v>
      </c>
      <c r="Q267">
        <v>370.3</v>
      </c>
      <c r="R267">
        <v>362.5</v>
      </c>
      <c r="S267">
        <v>300</v>
      </c>
      <c r="T267">
        <v>377.9</v>
      </c>
      <c r="U267">
        <v>348</v>
      </c>
    </row>
    <row r="268" spans="1:21">
      <c r="A268" s="1">
        <v>41009</v>
      </c>
      <c r="B268">
        <v>13717360.3545346</v>
      </c>
      <c r="C268">
        <v>10583369.6343947</v>
      </c>
      <c r="D268" s="19">
        <v>12477605.4892185</v>
      </c>
      <c r="E268" s="19">
        <v>11347241.4664286</v>
      </c>
      <c r="F268">
        <v>21653431.822591402</v>
      </c>
      <c r="G268">
        <v>9174893.0770288296</v>
      </c>
      <c r="H268">
        <v>14750567.443875199</v>
      </c>
      <c r="I268" s="19">
        <v>1787817.5391585401</v>
      </c>
      <c r="J268" s="19">
        <v>4677002.79924546</v>
      </c>
      <c r="K268">
        <v>100169289.626476</v>
      </c>
      <c r="L268">
        <v>1357</v>
      </c>
      <c r="M268">
        <v>435</v>
      </c>
      <c r="N268">
        <v>332.5</v>
      </c>
      <c r="O268">
        <v>682.4</v>
      </c>
      <c r="P268">
        <v>149.1</v>
      </c>
      <c r="Q268">
        <v>366.1</v>
      </c>
      <c r="R268">
        <v>355.1</v>
      </c>
      <c r="S268">
        <v>295.7</v>
      </c>
      <c r="T268">
        <v>370</v>
      </c>
      <c r="U268">
        <v>343.4</v>
      </c>
    </row>
    <row r="269" spans="1:21">
      <c r="A269" s="1">
        <v>41010</v>
      </c>
      <c r="B269">
        <v>13844527.8816076</v>
      </c>
      <c r="C269">
        <v>10636857.833787501</v>
      </c>
      <c r="D269" s="19">
        <v>12366210.729801301</v>
      </c>
      <c r="E269" s="19">
        <v>11482940.844998799</v>
      </c>
      <c r="F269">
        <v>21670326.567836601</v>
      </c>
      <c r="G269">
        <v>9246558.2734773308</v>
      </c>
      <c r="H269">
        <v>14831434.0120102</v>
      </c>
      <c r="I269" s="19">
        <v>1899076.5705653999</v>
      </c>
      <c r="J269" s="19">
        <v>4697920.7281029103</v>
      </c>
      <c r="K269">
        <v>100675853.44218799</v>
      </c>
      <c r="L269">
        <v>1364</v>
      </c>
      <c r="M269">
        <v>440.8</v>
      </c>
      <c r="N269">
        <v>334</v>
      </c>
      <c r="O269">
        <v>682.1</v>
      </c>
      <c r="P269">
        <v>151.25</v>
      </c>
      <c r="Q269">
        <v>367.5</v>
      </c>
      <c r="R269">
        <v>358.8</v>
      </c>
      <c r="S269">
        <v>297.2</v>
      </c>
      <c r="T269">
        <v>373.6</v>
      </c>
      <c r="U269">
        <v>343.8</v>
      </c>
    </row>
    <row r="270" spans="1:21">
      <c r="A270" s="1">
        <v>41011</v>
      </c>
      <c r="B270">
        <v>14105555.963494301</v>
      </c>
      <c r="C270">
        <v>10571213.2254418</v>
      </c>
      <c r="D270" s="19">
        <v>12687863.0976185</v>
      </c>
      <c r="E270" s="19">
        <v>11924706.705161801</v>
      </c>
      <c r="F270">
        <v>21552063.3511202</v>
      </c>
      <c r="G270">
        <v>9508748.0165816005</v>
      </c>
      <c r="H270">
        <v>15291362.618278001</v>
      </c>
      <c r="I270" s="19">
        <v>1950869.5679444601</v>
      </c>
      <c r="J270" s="19">
        <v>4662237.2024049098</v>
      </c>
      <c r="K270">
        <v>102254619.748046</v>
      </c>
      <c r="L270">
        <v>1386</v>
      </c>
      <c r="M270">
        <v>446.6</v>
      </c>
      <c r="N270">
        <v>334.3</v>
      </c>
      <c r="O270">
        <v>697.8</v>
      </c>
      <c r="P270">
        <v>154.30000000000001</v>
      </c>
      <c r="Q270">
        <v>369.2</v>
      </c>
      <c r="R270">
        <v>366.3</v>
      </c>
      <c r="S270">
        <v>301</v>
      </c>
      <c r="T270">
        <v>384.3</v>
      </c>
      <c r="U270">
        <v>345</v>
      </c>
    </row>
    <row r="271" spans="1:21">
      <c r="A271" s="1">
        <v>41012</v>
      </c>
      <c r="B271">
        <v>14005160.5473841</v>
      </c>
      <c r="C271">
        <v>10559056.816488899</v>
      </c>
      <c r="D271" s="19">
        <v>12332792.3019761</v>
      </c>
      <c r="E271" s="19">
        <v>11399738.306313399</v>
      </c>
      <c r="F271">
        <v>21276115.845448699</v>
      </c>
      <c r="G271">
        <v>9442326.6149951797</v>
      </c>
      <c r="H271">
        <v>15561760.2054794</v>
      </c>
      <c r="I271" s="19">
        <v>1889485.27475446</v>
      </c>
      <c r="J271" s="19">
        <v>4613018.5462697297</v>
      </c>
      <c r="K271">
        <v>101079454.45911001</v>
      </c>
      <c r="L271">
        <v>1365</v>
      </c>
      <c r="M271">
        <v>445.8</v>
      </c>
      <c r="N271">
        <v>334.5</v>
      </c>
      <c r="O271">
        <v>686.7</v>
      </c>
      <c r="P271">
        <v>150.69999999999999</v>
      </c>
      <c r="Q271">
        <v>365.9</v>
      </c>
      <c r="R271">
        <v>362.4</v>
      </c>
      <c r="S271">
        <v>296.39999999999998</v>
      </c>
      <c r="T271">
        <v>379.8</v>
      </c>
      <c r="U271">
        <v>344.1</v>
      </c>
    </row>
    <row r="272" spans="1:21">
      <c r="A272" s="1">
        <v>41015</v>
      </c>
      <c r="B272">
        <v>13941576.7838475</v>
      </c>
      <c r="C272">
        <v>10602819.8887194</v>
      </c>
      <c r="D272" s="19">
        <v>12150383.3834305</v>
      </c>
      <c r="E272" s="19">
        <v>11661231.9993247</v>
      </c>
      <c r="F272">
        <v>21371852.735171501</v>
      </c>
      <c r="G272">
        <v>9446696.4440469202</v>
      </c>
      <c r="H272">
        <v>15267355.355862901</v>
      </c>
      <c r="I272" s="19">
        <v>1891403.5339166501</v>
      </c>
      <c r="J272" s="19">
        <v>4652393.4711778704</v>
      </c>
      <c r="K272">
        <v>100985713.595498</v>
      </c>
      <c r="L272">
        <v>1364</v>
      </c>
      <c r="M272">
        <v>443.6</v>
      </c>
      <c r="N272">
        <v>335.8</v>
      </c>
      <c r="O272">
        <v>681.7</v>
      </c>
      <c r="P272">
        <v>151.65</v>
      </c>
      <c r="Q272">
        <v>365.7</v>
      </c>
      <c r="R272">
        <v>362.8</v>
      </c>
      <c r="S272">
        <v>293.3</v>
      </c>
      <c r="T272">
        <v>380.5</v>
      </c>
      <c r="U272">
        <v>347.4</v>
      </c>
    </row>
    <row r="273" spans="1:21">
      <c r="A273" s="1">
        <v>41016</v>
      </c>
      <c r="B273">
        <v>14282921.198622501</v>
      </c>
      <c r="C273">
        <v>10683052.187808501</v>
      </c>
      <c r="D273" s="19">
        <v>12355071.2538596</v>
      </c>
      <c r="E273" s="19">
        <v>11575057.9414005</v>
      </c>
      <c r="F273">
        <v>21687221.313081801</v>
      </c>
      <c r="G273">
        <v>9543706.6489955001</v>
      </c>
      <c r="H273">
        <v>15425297.871751601</v>
      </c>
      <c r="I273" s="19">
        <v>1916340.90302509</v>
      </c>
      <c r="J273" s="19">
        <v>4684385.5976657402</v>
      </c>
      <c r="K273">
        <v>102153054.91621099</v>
      </c>
      <c r="L273">
        <v>1383.5</v>
      </c>
      <c r="M273">
        <v>448.7</v>
      </c>
      <c r="N273">
        <v>339.3</v>
      </c>
      <c r="O273">
        <v>694.1</v>
      </c>
      <c r="P273">
        <v>153.85</v>
      </c>
      <c r="Q273">
        <v>370.8</v>
      </c>
      <c r="R273">
        <v>368.4</v>
      </c>
      <c r="S273">
        <v>299.10000000000002</v>
      </c>
      <c r="T273">
        <v>386.4</v>
      </c>
      <c r="U273">
        <v>349.3</v>
      </c>
    </row>
    <row r="274" spans="1:21">
      <c r="A274" s="1">
        <v>41017</v>
      </c>
      <c r="B274">
        <v>14219337.435086001</v>
      </c>
      <c r="C274">
        <v>10600388.606928799</v>
      </c>
      <c r="D274" s="19">
        <v>12249246.232413299</v>
      </c>
      <c r="E274" s="19">
        <v>11423510.4602236</v>
      </c>
      <c r="F274">
        <v>21625273.913849398</v>
      </c>
      <c r="G274">
        <v>9583035.1104611401</v>
      </c>
      <c r="H274">
        <v>15387391.667938299</v>
      </c>
      <c r="I274" s="19">
        <v>1908667.8663763399</v>
      </c>
      <c r="J274" s="19">
        <v>4632706.0087238001</v>
      </c>
      <c r="K274">
        <v>101629557.302001</v>
      </c>
      <c r="L274">
        <v>1378.25</v>
      </c>
      <c r="M274">
        <v>449.1</v>
      </c>
      <c r="N274">
        <v>339.2</v>
      </c>
      <c r="O274">
        <v>692.4</v>
      </c>
      <c r="P274">
        <v>152.80000000000001</v>
      </c>
      <c r="Q274">
        <v>370.3</v>
      </c>
      <c r="R274">
        <v>367.8</v>
      </c>
      <c r="S274">
        <v>297.10000000000002</v>
      </c>
      <c r="T274">
        <v>384.7</v>
      </c>
      <c r="U274">
        <v>348.7</v>
      </c>
    </row>
    <row r="275" spans="1:21">
      <c r="A275" s="1">
        <v>41018</v>
      </c>
      <c r="B275">
        <v>14082130.3664019</v>
      </c>
      <c r="C275">
        <v>10534743.998583101</v>
      </c>
      <c r="D275" s="19">
        <v>12284057.0947311</v>
      </c>
      <c r="E275" s="19">
        <v>11252152.8507881</v>
      </c>
      <c r="F275">
        <v>21602747.586855799</v>
      </c>
      <c r="G275">
        <v>9237818.6153738499</v>
      </c>
      <c r="H275">
        <v>15312842.8004389</v>
      </c>
      <c r="I275" s="19">
        <v>1872220.9422947799</v>
      </c>
      <c r="J275" s="19">
        <v>4627784.1431102799</v>
      </c>
      <c r="K275">
        <v>100806498.398578</v>
      </c>
      <c r="L275">
        <v>1372.5</v>
      </c>
      <c r="M275">
        <v>445.2</v>
      </c>
      <c r="N275">
        <v>337.8</v>
      </c>
      <c r="O275">
        <v>690.8</v>
      </c>
      <c r="P275">
        <v>152</v>
      </c>
      <c r="Q275">
        <v>370.9</v>
      </c>
      <c r="R275">
        <v>363.5</v>
      </c>
      <c r="S275">
        <v>293.89999999999998</v>
      </c>
      <c r="T275">
        <v>383.5</v>
      </c>
      <c r="U275">
        <v>347.5</v>
      </c>
    </row>
    <row r="276" spans="1:21">
      <c r="A276" s="1">
        <v>41019</v>
      </c>
      <c r="B276">
        <v>14172486.2409012</v>
      </c>
      <c r="C276">
        <v>10818416.6771785</v>
      </c>
      <c r="D276" s="19">
        <v>12338362.039946999</v>
      </c>
      <c r="E276" s="19">
        <v>11137254.106889199</v>
      </c>
      <c r="F276">
        <v>21811116.111546598</v>
      </c>
      <c r="G276">
        <v>9374157.2817880698</v>
      </c>
      <c r="H276">
        <v>15290099.0781509</v>
      </c>
      <c r="I276" s="19">
        <v>1860711.3873216601</v>
      </c>
      <c r="J276" s="19">
        <v>4645010.6727576004</v>
      </c>
      <c r="K276">
        <v>101447613.596481</v>
      </c>
      <c r="L276">
        <v>1375.25</v>
      </c>
      <c r="M276">
        <v>446.4</v>
      </c>
      <c r="N276">
        <v>340.9</v>
      </c>
      <c r="O276">
        <v>689.6</v>
      </c>
      <c r="P276">
        <v>151.25</v>
      </c>
      <c r="Q276">
        <v>372.9</v>
      </c>
      <c r="R276">
        <v>366.3</v>
      </c>
      <c r="S276">
        <v>292.89999999999998</v>
      </c>
      <c r="T276">
        <v>383.6</v>
      </c>
      <c r="U276">
        <v>351</v>
      </c>
    </row>
    <row r="277" spans="1:21">
      <c r="A277" s="1">
        <v>41022</v>
      </c>
      <c r="B277">
        <v>14058704.7693095</v>
      </c>
      <c r="C277">
        <v>10554850.468936799</v>
      </c>
      <c r="D277" s="19">
        <v>12242284.0599497</v>
      </c>
      <c r="E277" s="19">
        <v>11068909.1643977</v>
      </c>
      <c r="F277">
        <v>21552063.3511202</v>
      </c>
      <c r="G277">
        <v>9526227.3327885494</v>
      </c>
      <c r="H277">
        <v>14922408.901162099</v>
      </c>
      <c r="I277" s="19">
        <v>1847283.57318634</v>
      </c>
      <c r="J277" s="19">
        <v>4637627.8743373202</v>
      </c>
      <c r="K277">
        <v>100410359.495188</v>
      </c>
      <c r="L277">
        <v>1362.75</v>
      </c>
      <c r="M277">
        <v>441.5</v>
      </c>
      <c r="N277">
        <v>336.1</v>
      </c>
      <c r="O277">
        <v>688.9</v>
      </c>
      <c r="P277">
        <v>149.9</v>
      </c>
      <c r="Q277">
        <v>369.7</v>
      </c>
      <c r="R277">
        <v>362.3</v>
      </c>
      <c r="S277">
        <v>290.60000000000002</v>
      </c>
      <c r="T277">
        <v>378</v>
      </c>
      <c r="U277">
        <v>349</v>
      </c>
    </row>
    <row r="278" spans="1:21">
      <c r="A278" s="1">
        <v>41023</v>
      </c>
      <c r="B278">
        <v>14115595.5051054</v>
      </c>
      <c r="C278">
        <v>10596337.742456401</v>
      </c>
      <c r="D278" s="19">
        <v>12284057.0947311</v>
      </c>
      <c r="E278" s="19">
        <v>11302668.6778471</v>
      </c>
      <c r="F278">
        <v>21552063.3511202</v>
      </c>
      <c r="G278">
        <v>9659070.1359613799</v>
      </c>
      <c r="H278">
        <v>15027282.7317122</v>
      </c>
      <c r="I278" s="19">
        <v>1853038.35067291</v>
      </c>
      <c r="J278" s="19">
        <v>4668389.5344218099</v>
      </c>
      <c r="K278">
        <v>101058503.124028</v>
      </c>
      <c r="L278">
        <v>1370</v>
      </c>
      <c r="M278">
        <v>439.9</v>
      </c>
      <c r="N278">
        <v>336.2</v>
      </c>
      <c r="O278">
        <v>694.1</v>
      </c>
      <c r="P278">
        <v>151.65</v>
      </c>
      <c r="Q278">
        <v>371.3</v>
      </c>
      <c r="R278">
        <v>366.7</v>
      </c>
      <c r="S278">
        <v>290.10000000000002</v>
      </c>
      <c r="T278">
        <v>378.2</v>
      </c>
      <c r="U278">
        <v>351.7</v>
      </c>
    </row>
    <row r="279" spans="1:21">
      <c r="A279" s="1">
        <v>41024</v>
      </c>
      <c r="B279">
        <v>14289614.226363201</v>
      </c>
      <c r="C279">
        <v>10689074.0009118</v>
      </c>
      <c r="D279" s="19">
        <v>12547227.213854199</v>
      </c>
      <c r="E279" s="19">
        <v>11289792.094479199</v>
      </c>
      <c r="F279">
        <v>21642168.659094598</v>
      </c>
      <c r="G279">
        <v>9918637.9816346094</v>
      </c>
      <c r="H279">
        <v>15388655.2080654</v>
      </c>
      <c r="I279" s="19">
        <v>1883730.4972679</v>
      </c>
      <c r="J279" s="19">
        <v>4695459.7952961503</v>
      </c>
      <c r="K279">
        <v>102344359.676967</v>
      </c>
      <c r="L279">
        <v>1387.25</v>
      </c>
      <c r="M279">
        <v>447.1</v>
      </c>
      <c r="N279">
        <v>338.3</v>
      </c>
      <c r="O279">
        <v>700.7</v>
      </c>
      <c r="P279">
        <v>153.15</v>
      </c>
      <c r="Q279">
        <v>375.2</v>
      </c>
      <c r="R279">
        <v>367.8</v>
      </c>
      <c r="S279">
        <v>298</v>
      </c>
      <c r="T279">
        <v>386.4</v>
      </c>
      <c r="U279">
        <v>353.4</v>
      </c>
    </row>
    <row r="280" spans="1:21">
      <c r="A280" s="1">
        <v>41025</v>
      </c>
      <c r="B280">
        <v>14510484.1418058</v>
      </c>
      <c r="C280">
        <v>10879427.373530701</v>
      </c>
      <c r="D280" s="19">
        <v>12796472.9880502</v>
      </c>
      <c r="E280" s="19">
        <v>11347241.4664286</v>
      </c>
      <c r="F280">
        <v>21664694.986088201</v>
      </c>
      <c r="G280">
        <v>9908150.3919104394</v>
      </c>
      <c r="H280">
        <v>15565550.8258608</v>
      </c>
      <c r="I280" s="19">
        <v>1891403.5339166501</v>
      </c>
      <c r="J280" s="19">
        <v>4748369.8506414704</v>
      </c>
      <c r="K280">
        <v>103311795.55823299</v>
      </c>
      <c r="L280">
        <v>1396.75</v>
      </c>
      <c r="M280">
        <v>452.5</v>
      </c>
      <c r="N280">
        <v>341</v>
      </c>
      <c r="O280">
        <v>707.3</v>
      </c>
      <c r="P280">
        <v>154.30000000000001</v>
      </c>
      <c r="Q280">
        <v>375</v>
      </c>
      <c r="R280">
        <v>369.4</v>
      </c>
      <c r="S280">
        <v>300.2</v>
      </c>
      <c r="T280">
        <v>386.1</v>
      </c>
      <c r="U280">
        <v>355.7</v>
      </c>
    </row>
    <row r="281" spans="1:21">
      <c r="A281" s="1">
        <v>41026</v>
      </c>
      <c r="B281">
        <v>14507137.627935501</v>
      </c>
      <c r="C281">
        <v>10952640.209153401</v>
      </c>
      <c r="D281" s="19">
        <v>12774194.0361668</v>
      </c>
      <c r="E281" s="19">
        <v>11332383.870234801</v>
      </c>
      <c r="F281">
        <v>21659063.404339802</v>
      </c>
      <c r="G281">
        <v>9953596.6140485108</v>
      </c>
      <c r="H281">
        <v>15607247.650055399</v>
      </c>
      <c r="I281" s="19">
        <v>1870302.68313259</v>
      </c>
      <c r="J281" s="19">
        <v>4788975.2419530004</v>
      </c>
      <c r="K281">
        <v>103445541.33701999</v>
      </c>
      <c r="L281">
        <v>1398.5</v>
      </c>
      <c r="M281">
        <v>458.5</v>
      </c>
      <c r="N281">
        <v>341</v>
      </c>
      <c r="O281">
        <v>707.6</v>
      </c>
      <c r="P281">
        <v>154.30000000000001</v>
      </c>
      <c r="Q281">
        <v>375.2</v>
      </c>
      <c r="R281">
        <v>371.9</v>
      </c>
      <c r="S281">
        <v>300.60000000000002</v>
      </c>
      <c r="T281">
        <v>387.9</v>
      </c>
      <c r="U281">
        <v>356.9</v>
      </c>
    </row>
    <row r="282" spans="1:21">
      <c r="A282" s="1">
        <v>41029</v>
      </c>
      <c r="B282">
        <v>14426821.295047199</v>
      </c>
      <c r="C282">
        <v>10889189.0849471</v>
      </c>
      <c r="D282" s="19">
        <v>12701787.4425456</v>
      </c>
      <c r="E282" s="19">
        <v>11405681.344791001</v>
      </c>
      <c r="F282">
        <v>22098326.780714899</v>
      </c>
      <c r="G282">
        <v>9826871.5715481192</v>
      </c>
      <c r="H282">
        <v>15539016.483191499</v>
      </c>
      <c r="I282" s="19">
        <v>1866466.16480822</v>
      </c>
      <c r="J282" s="19">
        <v>4800049.4395834096</v>
      </c>
      <c r="K282">
        <v>103554209.607177</v>
      </c>
      <c r="L282">
        <v>1393.5</v>
      </c>
      <c r="M282">
        <v>456.5</v>
      </c>
      <c r="N282">
        <v>339.8</v>
      </c>
      <c r="O282">
        <v>712.1</v>
      </c>
      <c r="P282">
        <v>153.5</v>
      </c>
      <c r="Q282">
        <v>374.9</v>
      </c>
      <c r="R282">
        <v>369.1</v>
      </c>
      <c r="S282">
        <v>298.39999999999998</v>
      </c>
      <c r="T282">
        <v>385.3</v>
      </c>
      <c r="U282">
        <v>357.7</v>
      </c>
    </row>
    <row r="283" spans="1:21">
      <c r="A283" s="1">
        <v>41030</v>
      </c>
      <c r="B283">
        <v>14654384.2382305</v>
      </c>
      <c r="C283">
        <v>10911152.9356339</v>
      </c>
      <c r="D283" s="19">
        <v>12934324.002829</v>
      </c>
      <c r="E283" s="19">
        <v>11423510.4602236</v>
      </c>
      <c r="F283">
        <v>22171537.343444001</v>
      </c>
      <c r="G283">
        <v>10034001.4686005</v>
      </c>
      <c r="H283">
        <v>15552915.424589699</v>
      </c>
      <c r="I283" s="19">
        <v>1912504.38470071</v>
      </c>
      <c r="J283" s="19">
        <v>4835732.9652814204</v>
      </c>
      <c r="K283">
        <v>104430063.223533</v>
      </c>
      <c r="L283">
        <v>1400.5</v>
      </c>
      <c r="M283">
        <v>459.3</v>
      </c>
      <c r="N283">
        <v>340.7</v>
      </c>
      <c r="O283">
        <v>723.3</v>
      </c>
      <c r="P283">
        <v>155.35</v>
      </c>
      <c r="Q283">
        <v>376.3</v>
      </c>
      <c r="R283">
        <v>370</v>
      </c>
      <c r="S283">
        <v>299.39999999999998</v>
      </c>
      <c r="T283">
        <v>387.6</v>
      </c>
      <c r="U283">
        <v>359.5</v>
      </c>
    </row>
    <row r="284" spans="1:21">
      <c r="A284" s="1">
        <v>41031</v>
      </c>
      <c r="B284">
        <v>14570721.391472001</v>
      </c>
      <c r="C284">
        <v>11206444.705978701</v>
      </c>
      <c r="D284" s="19">
        <v>12863309.8437005</v>
      </c>
      <c r="E284" s="19">
        <v>11268991.4598078</v>
      </c>
      <c r="F284">
        <v>22126484.689456899</v>
      </c>
      <c r="G284">
        <v>10054102.682238501</v>
      </c>
      <c r="H284">
        <v>15439196.813149801</v>
      </c>
      <c r="I284" s="19">
        <v>1866466.16480822</v>
      </c>
      <c r="J284" s="19">
        <v>4833272.0324746603</v>
      </c>
      <c r="K284">
        <v>104228989.783087</v>
      </c>
      <c r="L284">
        <v>1397.5</v>
      </c>
      <c r="M284">
        <v>461.1</v>
      </c>
      <c r="N284">
        <v>341.4</v>
      </c>
      <c r="O284">
        <v>710.2</v>
      </c>
      <c r="P284">
        <v>153.80000000000001</v>
      </c>
      <c r="Q284">
        <v>375.5</v>
      </c>
      <c r="R284">
        <v>369.7</v>
      </c>
      <c r="S284">
        <v>299.3</v>
      </c>
      <c r="T284">
        <v>385.1</v>
      </c>
      <c r="U284">
        <v>357.3</v>
      </c>
    </row>
    <row r="285" spans="1:21">
      <c r="A285" s="1">
        <v>41032</v>
      </c>
      <c r="B285">
        <v>14661077.265971201</v>
      </c>
      <c r="C285">
        <v>11260134.118768699</v>
      </c>
      <c r="D285" s="19">
        <v>12506846.613565501</v>
      </c>
      <c r="E285" s="19">
        <v>11047118.023313399</v>
      </c>
      <c r="F285">
        <v>22058905.7084761</v>
      </c>
      <c r="G285">
        <v>9968454.0328244194</v>
      </c>
      <c r="H285">
        <v>14708870.6196806</v>
      </c>
      <c r="I285" s="19">
        <v>1837692.2773754101</v>
      </c>
      <c r="J285" s="19">
        <v>4776670.5779192001</v>
      </c>
      <c r="K285">
        <v>102825769.237895</v>
      </c>
      <c r="L285">
        <v>1386</v>
      </c>
      <c r="M285">
        <v>458.3</v>
      </c>
      <c r="N285">
        <v>341.7</v>
      </c>
      <c r="O285">
        <v>698.9</v>
      </c>
      <c r="P285">
        <v>152.75</v>
      </c>
      <c r="Q285">
        <v>374.1</v>
      </c>
      <c r="R285">
        <v>367</v>
      </c>
      <c r="S285">
        <v>296.89999999999998</v>
      </c>
      <c r="T285">
        <v>381.2</v>
      </c>
      <c r="U285">
        <v>356</v>
      </c>
    </row>
    <row r="286" spans="1:21">
      <c r="A286" s="1">
        <v>41033</v>
      </c>
      <c r="B286">
        <v>14366584.045381101</v>
      </c>
      <c r="C286">
        <v>11084423.3132743</v>
      </c>
      <c r="D286" s="19">
        <v>12236714.3219788</v>
      </c>
      <c r="E286" s="19">
        <v>10795529.3944313</v>
      </c>
      <c r="F286">
        <v>21873063.5107789</v>
      </c>
      <c r="G286">
        <v>9928251.6055484302</v>
      </c>
      <c r="H286">
        <v>14883239.157221699</v>
      </c>
      <c r="I286" s="19">
        <v>1797408.8349694801</v>
      </c>
      <c r="J286" s="19">
        <v>4740987.0522212004</v>
      </c>
      <c r="K286">
        <v>101706201.235805</v>
      </c>
      <c r="L286">
        <v>1362.5</v>
      </c>
      <c r="M286">
        <v>448.9</v>
      </c>
      <c r="N286">
        <v>339</v>
      </c>
      <c r="O286">
        <v>682.6</v>
      </c>
      <c r="P286">
        <v>150.19999999999999</v>
      </c>
      <c r="Q286">
        <v>369.3</v>
      </c>
      <c r="R286">
        <v>361.6</v>
      </c>
      <c r="S286">
        <v>290.7</v>
      </c>
      <c r="T286">
        <v>374.6</v>
      </c>
      <c r="U286">
        <v>356.6</v>
      </c>
    </row>
    <row r="287" spans="1:21">
      <c r="A287" s="1">
        <v>41036</v>
      </c>
      <c r="B287">
        <v>14664423.7798416</v>
      </c>
      <c r="C287">
        <v>11045376.4676088</v>
      </c>
      <c r="D287" s="19">
        <v>12211650.501110001</v>
      </c>
      <c r="E287" s="19">
        <v>10899532.5677881</v>
      </c>
      <c r="F287">
        <v>21704116.058327001</v>
      </c>
      <c r="G287">
        <v>9930873.5029794797</v>
      </c>
      <c r="H287">
        <v>14974214.0463736</v>
      </c>
      <c r="I287" s="19">
        <v>1789735.79832073</v>
      </c>
      <c r="J287" s="19">
        <v>4699151.1945062904</v>
      </c>
      <c r="K287">
        <v>101919073.91685501</v>
      </c>
      <c r="L287">
        <v>1365.75</v>
      </c>
      <c r="M287">
        <v>449</v>
      </c>
      <c r="N287">
        <v>339</v>
      </c>
      <c r="O287">
        <v>680.1</v>
      </c>
      <c r="P287">
        <v>151.19999999999999</v>
      </c>
      <c r="Q287">
        <v>370</v>
      </c>
      <c r="R287">
        <v>361.3</v>
      </c>
      <c r="S287">
        <v>289.89999999999998</v>
      </c>
      <c r="T287">
        <v>374.4</v>
      </c>
      <c r="U287">
        <v>355.8</v>
      </c>
    </row>
    <row r="288" spans="1:21">
      <c r="A288" s="1">
        <v>41037</v>
      </c>
      <c r="B288">
        <v>14825056.445618</v>
      </c>
      <c r="C288">
        <v>11047816.8954629</v>
      </c>
      <c r="D288" s="19">
        <v>12104433.045170899</v>
      </c>
      <c r="E288" s="19">
        <v>10833168.6381223</v>
      </c>
      <c r="F288">
        <v>21754800.2940626</v>
      </c>
      <c r="G288">
        <v>9882805.3834103607</v>
      </c>
      <c r="H288">
        <v>14927463.061670501</v>
      </c>
      <c r="I288" s="19">
        <v>1766716.68837448</v>
      </c>
      <c r="J288" s="19">
        <v>4695459.7952961503</v>
      </c>
      <c r="K288">
        <v>101837720.247188</v>
      </c>
      <c r="L288">
        <v>1358.5</v>
      </c>
      <c r="M288">
        <v>443</v>
      </c>
      <c r="N288">
        <v>338.5</v>
      </c>
      <c r="O288">
        <v>678.1</v>
      </c>
      <c r="P288">
        <v>150</v>
      </c>
      <c r="Q288">
        <v>370.3</v>
      </c>
      <c r="R288">
        <v>359.6</v>
      </c>
      <c r="S288">
        <v>288.7</v>
      </c>
      <c r="T288">
        <v>372.7</v>
      </c>
      <c r="U288">
        <v>356.3</v>
      </c>
    </row>
    <row r="289" spans="1:21">
      <c r="A289" s="1">
        <v>41038</v>
      </c>
      <c r="B289">
        <v>15066005.444282699</v>
      </c>
      <c r="C289">
        <v>11038055.1840466</v>
      </c>
      <c r="D289" s="19">
        <v>11735437.904601401</v>
      </c>
      <c r="E289" s="19">
        <v>10627143.3042347</v>
      </c>
      <c r="F289">
        <v>21450694.879649099</v>
      </c>
      <c r="G289">
        <v>9778803.4519790001</v>
      </c>
      <c r="H289">
        <v>14836488.1725186</v>
      </c>
      <c r="I289" s="19">
        <v>1755207.1334013599</v>
      </c>
      <c r="J289" s="19">
        <v>4715147.2577502299</v>
      </c>
      <c r="K289">
        <v>101002982.732464</v>
      </c>
      <c r="L289">
        <v>1351</v>
      </c>
      <c r="M289">
        <v>441.6</v>
      </c>
      <c r="N289">
        <v>336.9</v>
      </c>
      <c r="O289">
        <v>674.6</v>
      </c>
      <c r="P289">
        <v>148.55000000000001</v>
      </c>
      <c r="Q289">
        <v>367.8</v>
      </c>
      <c r="R289">
        <v>356.1</v>
      </c>
      <c r="S289">
        <v>288.8</v>
      </c>
      <c r="T289">
        <v>370.4</v>
      </c>
      <c r="U289">
        <v>356.4</v>
      </c>
    </row>
    <row r="290" spans="1:21">
      <c r="A290" s="1">
        <v>41039</v>
      </c>
      <c r="B290">
        <v>15153014.8049116</v>
      </c>
      <c r="C290">
        <v>11218646.8452492</v>
      </c>
      <c r="D290" s="19">
        <v>11838478.0570623</v>
      </c>
      <c r="E290" s="19">
        <v>10531064.182181301</v>
      </c>
      <c r="F290">
        <v>21619642.332100999</v>
      </c>
      <c r="G290">
        <v>9824249.6741170697</v>
      </c>
      <c r="H290">
        <v>14931253.6820518</v>
      </c>
      <c r="I290" s="19">
        <v>1745615.8375904199</v>
      </c>
      <c r="J290" s="19">
        <v>4791436.1747597503</v>
      </c>
      <c r="K290">
        <v>101653401.59002499</v>
      </c>
      <c r="L290">
        <v>1357.5</v>
      </c>
      <c r="M290">
        <v>442.7</v>
      </c>
      <c r="N290">
        <v>339.2</v>
      </c>
      <c r="O290">
        <v>678.5</v>
      </c>
      <c r="P290">
        <v>149.25</v>
      </c>
      <c r="Q290">
        <v>370.3</v>
      </c>
      <c r="R290">
        <v>356.3</v>
      </c>
      <c r="S290">
        <v>286.89999999999998</v>
      </c>
      <c r="T290">
        <v>368.9</v>
      </c>
      <c r="U290">
        <v>360.1</v>
      </c>
    </row>
    <row r="291" spans="1:21">
      <c r="A291" s="1">
        <v>41040</v>
      </c>
      <c r="B291">
        <v>15246717.1932812</v>
      </c>
      <c r="C291">
        <v>11060019.0347334</v>
      </c>
      <c r="D291" s="19">
        <v>11663031.310980299</v>
      </c>
      <c r="E291" s="19">
        <v>10116041.9951672</v>
      </c>
      <c r="F291">
        <v>21416905.3891587</v>
      </c>
      <c r="G291">
        <v>9804148.4604790807</v>
      </c>
      <c r="H291">
        <v>14899665.1788741</v>
      </c>
      <c r="I291" s="19">
        <v>1743672.2827030199</v>
      </c>
      <c r="J291" s="19">
        <v>4786514.3091462404</v>
      </c>
      <c r="K291">
        <v>100736715.154523</v>
      </c>
      <c r="L291">
        <v>1350</v>
      </c>
      <c r="M291">
        <v>442.5</v>
      </c>
      <c r="N291">
        <v>338.2</v>
      </c>
      <c r="O291">
        <v>672.7</v>
      </c>
      <c r="P291">
        <v>147.5</v>
      </c>
      <c r="Q291">
        <v>370</v>
      </c>
      <c r="R291">
        <v>355.6</v>
      </c>
      <c r="S291">
        <v>287.2</v>
      </c>
      <c r="T291">
        <v>367.8</v>
      </c>
      <c r="U291">
        <v>360.2</v>
      </c>
    </row>
    <row r="292" spans="1:21">
      <c r="A292" s="1">
        <v>41043</v>
      </c>
      <c r="B292">
        <v>15116203.152337801</v>
      </c>
      <c r="C292">
        <v>11011210.4776516</v>
      </c>
      <c r="D292" s="19">
        <v>11370620.0675101</v>
      </c>
      <c r="E292" s="19">
        <v>9882282.4817177206</v>
      </c>
      <c r="F292">
        <v>21523905.442378201</v>
      </c>
      <c r="G292">
        <v>9707138.2555305008</v>
      </c>
      <c r="H292">
        <v>14748040.363621</v>
      </c>
      <c r="I292" s="19">
        <v>1716728.1193941401</v>
      </c>
      <c r="J292" s="19">
        <v>4823209.3478171797</v>
      </c>
      <c r="K292">
        <v>99899337.707958296</v>
      </c>
      <c r="L292">
        <v>1334</v>
      </c>
      <c r="M292">
        <v>436.2</v>
      </c>
      <c r="N292">
        <v>337</v>
      </c>
      <c r="O292">
        <v>661.9</v>
      </c>
      <c r="P292">
        <v>144.4</v>
      </c>
      <c r="Q292">
        <v>368.6</v>
      </c>
      <c r="R292">
        <v>351.4</v>
      </c>
      <c r="S292">
        <v>284.7</v>
      </c>
      <c r="T292">
        <v>362.6</v>
      </c>
      <c r="U292">
        <v>359.4</v>
      </c>
    </row>
    <row r="293" spans="1:21">
      <c r="A293" s="1">
        <v>41044</v>
      </c>
      <c r="B293">
        <v>15062658.9304123</v>
      </c>
      <c r="C293">
        <v>11060019.0347334</v>
      </c>
      <c r="D293" s="19">
        <v>11125551.596792299</v>
      </c>
      <c r="E293" s="19">
        <v>9892187.5458469298</v>
      </c>
      <c r="F293">
        <v>21253589.518455099</v>
      </c>
      <c r="G293">
        <v>9824249.6741170697</v>
      </c>
      <c r="H293">
        <v>14734141.422222801</v>
      </c>
      <c r="I293" s="19">
        <v>1676311.8744308201</v>
      </c>
      <c r="J293" s="19">
        <v>4782208.3409964796</v>
      </c>
      <c r="K293">
        <v>99410917.938007206</v>
      </c>
      <c r="L293">
        <v>1328.25</v>
      </c>
      <c r="M293">
        <v>435.2</v>
      </c>
      <c r="N293">
        <v>336.7</v>
      </c>
      <c r="O293">
        <v>650.79999999999995</v>
      </c>
      <c r="P293">
        <v>143.6</v>
      </c>
      <c r="Q293">
        <v>366.5</v>
      </c>
      <c r="R293">
        <v>349.4</v>
      </c>
      <c r="S293">
        <v>283.60000000000002</v>
      </c>
      <c r="T293">
        <v>357.2</v>
      </c>
      <c r="U293">
        <v>357.6</v>
      </c>
    </row>
    <row r="294" spans="1:21">
      <c r="A294" s="1">
        <v>41045</v>
      </c>
      <c r="B294">
        <v>15086084.527504699</v>
      </c>
      <c r="C294">
        <v>11020972.1890679</v>
      </c>
      <c r="D294" s="19">
        <v>11032258.485780399</v>
      </c>
      <c r="E294" s="19">
        <v>9726772.97488904</v>
      </c>
      <c r="F294">
        <v>21529537.0241266</v>
      </c>
      <c r="G294">
        <v>9788417.0758928191</v>
      </c>
      <c r="H294">
        <v>14850387.113916799</v>
      </c>
      <c r="I294" s="19">
        <v>1633971.0463740199</v>
      </c>
      <c r="J294" s="19">
        <v>4768541.3387229098</v>
      </c>
      <c r="K294">
        <v>99436941.776275307</v>
      </c>
      <c r="L294">
        <v>1322.5</v>
      </c>
      <c r="M294">
        <v>435.3</v>
      </c>
      <c r="N294">
        <v>337.7</v>
      </c>
      <c r="O294">
        <v>648.20000000000005</v>
      </c>
      <c r="P294">
        <v>141.80000000000001</v>
      </c>
      <c r="Q294">
        <v>367.4</v>
      </c>
      <c r="R294">
        <v>349.4</v>
      </c>
      <c r="S294">
        <v>281.60000000000002</v>
      </c>
      <c r="T294">
        <v>353.7</v>
      </c>
      <c r="U294">
        <v>358.2</v>
      </c>
    </row>
    <row r="295" spans="1:21">
      <c r="A295" s="1">
        <v>41046</v>
      </c>
      <c r="B295">
        <v>14835095.987229001</v>
      </c>
      <c r="C295">
        <v>10950199.7812993</v>
      </c>
      <c r="D295" s="19">
        <v>10954282.1541884</v>
      </c>
      <c r="E295" s="19">
        <v>9615836.2566418294</v>
      </c>
      <c r="F295">
        <v>21416905.3891587</v>
      </c>
      <c r="G295">
        <v>9452814.2047193497</v>
      </c>
      <c r="H295">
        <v>14559176.8609886</v>
      </c>
      <c r="I295" s="19">
        <v>1635895.6294675099</v>
      </c>
      <c r="J295" s="19">
        <v>4751146.9721929198</v>
      </c>
      <c r="K295">
        <v>98171353.235885605</v>
      </c>
      <c r="L295">
        <v>1301.25</v>
      </c>
      <c r="M295">
        <v>423</v>
      </c>
      <c r="N295">
        <v>335.2</v>
      </c>
      <c r="O295">
        <v>643.29999999999995</v>
      </c>
      <c r="P295">
        <v>138.55000000000001</v>
      </c>
      <c r="Q295">
        <v>363.6</v>
      </c>
      <c r="R295">
        <v>341.5</v>
      </c>
      <c r="S295">
        <v>277.3</v>
      </c>
      <c r="T295">
        <v>345.7</v>
      </c>
      <c r="U295">
        <v>355.9</v>
      </c>
    </row>
    <row r="296" spans="1:21">
      <c r="A296" s="1">
        <v>41047</v>
      </c>
      <c r="B296">
        <v>14661077.265971201</v>
      </c>
      <c r="C296">
        <v>10842820.9557194</v>
      </c>
      <c r="D296" s="19">
        <v>11090740.7344744</v>
      </c>
      <c r="E296" s="19">
        <v>9458345.7369873207</v>
      </c>
      <c r="F296">
        <v>21298642.172442298</v>
      </c>
      <c r="G296">
        <v>9366291.5894949399</v>
      </c>
      <c r="H296">
        <v>14259157.304771399</v>
      </c>
      <c r="I296" s="19">
        <v>1622423.54781307</v>
      </c>
      <c r="J296" s="19">
        <v>4707661.0558679299</v>
      </c>
      <c r="K296">
        <v>97307160.363542005</v>
      </c>
      <c r="L296">
        <v>1290.75</v>
      </c>
      <c r="M296">
        <v>420.5</v>
      </c>
      <c r="N296">
        <v>333.2</v>
      </c>
      <c r="O296">
        <v>638.5</v>
      </c>
      <c r="P296">
        <v>137</v>
      </c>
      <c r="Q296">
        <v>360.5</v>
      </c>
      <c r="R296">
        <v>339.8</v>
      </c>
      <c r="S296">
        <v>274.7</v>
      </c>
      <c r="T296">
        <v>343.7</v>
      </c>
      <c r="U296">
        <v>355.4</v>
      </c>
    </row>
    <row r="297" spans="1:21">
      <c r="A297" s="1">
        <v>41050</v>
      </c>
      <c r="B297">
        <v>14855175.070451099</v>
      </c>
      <c r="C297">
        <v>10952640.209153401</v>
      </c>
      <c r="D297" s="19">
        <v>11260617.7425857</v>
      </c>
      <c r="E297" s="19">
        <v>9559377.3911053091</v>
      </c>
      <c r="F297">
        <v>21174747.373977602</v>
      </c>
      <c r="G297">
        <v>9629355.2984095607</v>
      </c>
      <c r="H297">
        <v>14712351.402348399</v>
      </c>
      <c r="I297" s="19">
        <v>1655141.46040242</v>
      </c>
      <c r="J297" s="19">
        <v>4611992.0399529599</v>
      </c>
      <c r="K297">
        <v>98411397.988386393</v>
      </c>
      <c r="L297">
        <v>1315.75</v>
      </c>
      <c r="M297">
        <v>426.8</v>
      </c>
      <c r="N297">
        <v>334.4</v>
      </c>
      <c r="O297">
        <v>653.5</v>
      </c>
      <c r="P297">
        <v>138.25</v>
      </c>
      <c r="Q297">
        <v>363.7</v>
      </c>
      <c r="R297">
        <v>347.2</v>
      </c>
      <c r="S297">
        <v>281.10000000000002</v>
      </c>
      <c r="T297">
        <v>353.7</v>
      </c>
      <c r="U297">
        <v>355.8</v>
      </c>
    </row>
    <row r="298" spans="1:21">
      <c r="A298" s="1">
        <v>41051</v>
      </c>
      <c r="B298">
        <v>14855175.070451099</v>
      </c>
      <c r="C298">
        <v>10967282.776278</v>
      </c>
      <c r="D298" s="19">
        <v>11256440.4391075</v>
      </c>
      <c r="E298" s="19">
        <v>9660409.0452232994</v>
      </c>
      <c r="F298">
        <v>21095905.229499999</v>
      </c>
      <c r="G298">
        <v>9734231.1956512704</v>
      </c>
      <c r="H298">
        <v>14987052.8525558</v>
      </c>
      <c r="I298" s="19">
        <v>1633971.0463740199</v>
      </c>
      <c r="J298" s="19">
        <v>4605779.7661922397</v>
      </c>
      <c r="K298">
        <v>98796247.421333104</v>
      </c>
      <c r="L298">
        <v>1314.75</v>
      </c>
      <c r="M298">
        <v>428.8</v>
      </c>
      <c r="N298">
        <v>335</v>
      </c>
      <c r="O298">
        <v>652</v>
      </c>
      <c r="P298">
        <v>139.30000000000001</v>
      </c>
      <c r="Q298">
        <v>363.2</v>
      </c>
      <c r="R298">
        <v>348.2</v>
      </c>
      <c r="S298">
        <v>280.8</v>
      </c>
      <c r="T298">
        <v>351.6</v>
      </c>
      <c r="U298">
        <v>358.1</v>
      </c>
    </row>
    <row r="299" spans="1:21">
      <c r="A299" s="1">
        <v>41052</v>
      </c>
      <c r="B299">
        <v>14794937.8207849</v>
      </c>
      <c r="C299">
        <v>10930676.358466599</v>
      </c>
      <c r="D299" s="19">
        <v>11294036.170410801</v>
      </c>
      <c r="E299" s="19">
        <v>9710924.8722823001</v>
      </c>
      <c r="F299">
        <v>21028326.248519201</v>
      </c>
      <c r="G299">
        <v>9831241.4005998503</v>
      </c>
      <c r="H299">
        <v>15085793.465994401</v>
      </c>
      <c r="I299" s="19">
        <v>1657066.04349591</v>
      </c>
      <c r="J299" s="19">
        <v>4573475.9426365402</v>
      </c>
      <c r="K299">
        <v>98906478.323190495</v>
      </c>
      <c r="L299">
        <v>1315.75</v>
      </c>
      <c r="M299">
        <v>430.7</v>
      </c>
      <c r="N299">
        <v>333.8</v>
      </c>
      <c r="O299">
        <v>654.29999999999995</v>
      </c>
      <c r="P299">
        <v>139.85</v>
      </c>
      <c r="Q299">
        <v>360.8</v>
      </c>
      <c r="R299">
        <v>350.5</v>
      </c>
      <c r="S299">
        <v>280.7</v>
      </c>
      <c r="T299">
        <v>355.5</v>
      </c>
      <c r="U299">
        <v>355.5</v>
      </c>
    </row>
    <row r="300" spans="1:21">
      <c r="A300" s="1">
        <v>41053</v>
      </c>
      <c r="B300">
        <v>14871907.6398028</v>
      </c>
      <c r="C300">
        <v>11023412.616922</v>
      </c>
      <c r="D300" s="19">
        <v>11331631.9017141</v>
      </c>
      <c r="E300" s="19">
        <v>9594045.1155575607</v>
      </c>
      <c r="F300">
        <v>21174747.373977602</v>
      </c>
      <c r="G300">
        <v>9866200.0330137592</v>
      </c>
      <c r="H300">
        <v>15161747.784024</v>
      </c>
      <c r="I300" s="19">
        <v>1660915.2096829</v>
      </c>
      <c r="J300" s="19">
        <v>4579688.2163972501</v>
      </c>
      <c r="K300">
        <v>99264295.891092002</v>
      </c>
      <c r="L300">
        <v>1322.5</v>
      </c>
      <c r="M300">
        <v>432.9</v>
      </c>
      <c r="N300">
        <v>336.8</v>
      </c>
      <c r="O300">
        <v>653.20000000000005</v>
      </c>
      <c r="P300">
        <v>139.94999999999999</v>
      </c>
      <c r="Q300">
        <v>364.2</v>
      </c>
      <c r="R300">
        <v>349.8</v>
      </c>
      <c r="S300">
        <v>279.10000000000002</v>
      </c>
      <c r="T300">
        <v>358.1</v>
      </c>
      <c r="U300">
        <v>357.6</v>
      </c>
    </row>
    <row r="301" spans="1:21">
      <c r="A301" s="1">
        <v>41054</v>
      </c>
      <c r="B301">
        <v>14891986.723024899</v>
      </c>
      <c r="C301">
        <v>10977044.487694301</v>
      </c>
      <c r="D301" s="19">
        <v>11281504.2599764</v>
      </c>
      <c r="E301" s="19">
        <v>9578197.0129508208</v>
      </c>
      <c r="F301">
        <v>21146589.465235598</v>
      </c>
      <c r="G301">
        <v>9777929.4861686509</v>
      </c>
      <c r="H301">
        <v>15111111.5720043</v>
      </c>
      <c r="I301" s="19">
        <v>1660915.2096829</v>
      </c>
      <c r="J301" s="19">
        <v>4584658.0354058202</v>
      </c>
      <c r="K301">
        <v>99009936.252143502</v>
      </c>
      <c r="L301">
        <v>1315</v>
      </c>
      <c r="M301">
        <v>432.7</v>
      </c>
      <c r="N301">
        <v>337</v>
      </c>
      <c r="O301">
        <v>651.70000000000005</v>
      </c>
      <c r="P301">
        <v>139.75</v>
      </c>
      <c r="Q301">
        <v>363.9</v>
      </c>
      <c r="R301">
        <v>348.4</v>
      </c>
      <c r="S301">
        <v>278.7</v>
      </c>
      <c r="T301">
        <v>357.1</v>
      </c>
      <c r="U301">
        <v>358.6</v>
      </c>
    </row>
    <row r="302" spans="1:21">
      <c r="A302" s="1">
        <v>41058</v>
      </c>
      <c r="B302">
        <v>15219945.082318399</v>
      </c>
      <c r="C302">
        <v>11138112.7260642</v>
      </c>
      <c r="D302" s="19">
        <v>11541889.5101141</v>
      </c>
      <c r="E302" s="19">
        <v>9693095.7568497099</v>
      </c>
      <c r="F302">
        <v>21169115.792229202</v>
      </c>
      <c r="G302">
        <v>9839981.0587033294</v>
      </c>
      <c r="H302">
        <v>15226308.9543493</v>
      </c>
      <c r="I302" s="19">
        <v>1710954.3701136699</v>
      </c>
      <c r="J302" s="19">
        <v>4592112.7639186801</v>
      </c>
      <c r="K302">
        <v>100131516.014661</v>
      </c>
      <c r="L302">
        <v>1333.5</v>
      </c>
      <c r="M302">
        <v>438.3</v>
      </c>
      <c r="N302">
        <v>338.9</v>
      </c>
      <c r="O302">
        <v>661.3</v>
      </c>
      <c r="P302">
        <v>141.44999999999999</v>
      </c>
      <c r="Q302">
        <v>365.1</v>
      </c>
      <c r="R302">
        <v>352.6</v>
      </c>
      <c r="S302">
        <v>282.2</v>
      </c>
      <c r="T302">
        <v>362.8</v>
      </c>
      <c r="U302">
        <v>360</v>
      </c>
    </row>
    <row r="303" spans="1:21">
      <c r="A303" s="1">
        <v>41059</v>
      </c>
      <c r="B303">
        <v>15126242.6939488</v>
      </c>
      <c r="C303">
        <v>11062459.4625875</v>
      </c>
      <c r="D303" s="19">
        <v>11179856.542008201</v>
      </c>
      <c r="E303" s="19">
        <v>9415231.2783054393</v>
      </c>
      <c r="F303">
        <v>21062115.7390096</v>
      </c>
      <c r="G303">
        <v>9652554.8640610594</v>
      </c>
      <c r="H303">
        <v>14873121.3755113</v>
      </c>
      <c r="I303" s="19">
        <v>1651292.2942154401</v>
      </c>
      <c r="J303" s="19">
        <v>4563536.3046193998</v>
      </c>
      <c r="K303">
        <v>98586410.554266706</v>
      </c>
      <c r="L303">
        <v>1308.5</v>
      </c>
      <c r="M303">
        <v>431.7</v>
      </c>
      <c r="N303">
        <v>336.5</v>
      </c>
      <c r="O303">
        <v>641.1</v>
      </c>
      <c r="P303">
        <v>138.55000000000001</v>
      </c>
      <c r="Q303">
        <v>362.7</v>
      </c>
      <c r="R303">
        <v>346.6</v>
      </c>
      <c r="S303">
        <v>280.2</v>
      </c>
      <c r="T303">
        <v>356.6</v>
      </c>
      <c r="U303">
        <v>357.6</v>
      </c>
    </row>
    <row r="304" spans="1:21">
      <c r="A304" s="1">
        <v>41060</v>
      </c>
      <c r="B304">
        <v>15296914.901336299</v>
      </c>
      <c r="C304">
        <v>10967282.776278</v>
      </c>
      <c r="D304" s="19">
        <v>11037828.223751299</v>
      </c>
      <c r="E304" s="19">
        <v>9523703.9777384102</v>
      </c>
      <c r="F304">
        <v>21163484.210480802</v>
      </c>
      <c r="G304">
        <v>9787862.8423120491</v>
      </c>
      <c r="H304">
        <v>14583229.061698001</v>
      </c>
      <c r="I304" s="19">
        <v>1645518.5449349701</v>
      </c>
      <c r="J304" s="19">
        <v>4594597.6734229596</v>
      </c>
      <c r="K304">
        <v>98600422.211952701</v>
      </c>
      <c r="L304">
        <v>1309.25</v>
      </c>
      <c r="M304">
        <v>430.4</v>
      </c>
      <c r="N304">
        <v>335.4</v>
      </c>
      <c r="O304">
        <v>635.5</v>
      </c>
      <c r="P304">
        <v>139.4</v>
      </c>
      <c r="Q304">
        <v>361.1</v>
      </c>
      <c r="R304">
        <v>345.4</v>
      </c>
      <c r="S304">
        <v>279.10000000000002</v>
      </c>
      <c r="T304">
        <v>354.8</v>
      </c>
      <c r="U304">
        <v>359.7</v>
      </c>
    </row>
    <row r="305" spans="1:21">
      <c r="A305" s="1">
        <v>41061</v>
      </c>
      <c r="B305">
        <v>14858521.5843214</v>
      </c>
      <c r="C305">
        <v>10640265.44383</v>
      </c>
      <c r="D305" s="19">
        <v>10940357.809261199</v>
      </c>
      <c r="E305" s="19">
        <v>9219184.2894220091</v>
      </c>
      <c r="F305">
        <v>20938220.940544799</v>
      </c>
      <c r="G305">
        <v>9498795.7978667505</v>
      </c>
      <c r="H305">
        <v>14209786.9980521</v>
      </c>
      <c r="I305" s="19">
        <v>1597403.9675976899</v>
      </c>
      <c r="J305" s="19">
        <v>4559808.9403629703</v>
      </c>
      <c r="K305">
        <v>96462345.771258995</v>
      </c>
      <c r="L305">
        <v>1274</v>
      </c>
      <c r="M305">
        <v>417.1</v>
      </c>
      <c r="N305">
        <v>329.7</v>
      </c>
      <c r="O305">
        <v>620</v>
      </c>
      <c r="P305">
        <v>134.19999999999999</v>
      </c>
      <c r="Q305">
        <v>354.8</v>
      </c>
      <c r="R305">
        <v>335.7</v>
      </c>
      <c r="S305">
        <v>272.2</v>
      </c>
      <c r="T305">
        <v>347.6</v>
      </c>
      <c r="U305">
        <v>358.2</v>
      </c>
    </row>
    <row r="306" spans="1:21">
      <c r="A306" s="1">
        <v>41064</v>
      </c>
      <c r="B306">
        <v>14861868.0981918</v>
      </c>
      <c r="C306">
        <v>10764727.2643885</v>
      </c>
      <c r="D306" s="19">
        <v>11161754.8936029</v>
      </c>
      <c r="E306" s="19">
        <v>9055977.6590825003</v>
      </c>
      <c r="F306">
        <v>21095905.229499999</v>
      </c>
      <c r="G306">
        <v>9352944.3407910094</v>
      </c>
      <c r="H306">
        <v>14451574.910446599</v>
      </c>
      <c r="I306" s="19">
        <v>1614725.2154391101</v>
      </c>
      <c r="J306" s="19">
        <v>4630628.8612350896</v>
      </c>
      <c r="K306">
        <v>96990106.472677395</v>
      </c>
      <c r="L306">
        <v>1273</v>
      </c>
      <c r="M306">
        <v>418.6</v>
      </c>
      <c r="N306">
        <v>330.3</v>
      </c>
      <c r="O306">
        <v>619</v>
      </c>
      <c r="P306">
        <v>132.80000000000001</v>
      </c>
      <c r="Q306">
        <v>355.6</v>
      </c>
      <c r="R306">
        <v>332.3</v>
      </c>
      <c r="S306">
        <v>273.2</v>
      </c>
      <c r="T306">
        <v>347.5</v>
      </c>
      <c r="U306">
        <v>359.2</v>
      </c>
    </row>
    <row r="307" spans="1:21">
      <c r="A307" s="1">
        <v>41065</v>
      </c>
      <c r="B307">
        <v>15005768.1946165</v>
      </c>
      <c r="C307">
        <v>10745203.8415558</v>
      </c>
      <c r="D307" s="19">
        <v>11303783.2118598</v>
      </c>
      <c r="E307" s="19">
        <v>9176392.30707689</v>
      </c>
      <c r="F307">
        <v>21118431.556493599</v>
      </c>
      <c r="G307">
        <v>9408297.6046209596</v>
      </c>
      <c r="H307">
        <v>14407268.2249292</v>
      </c>
      <c r="I307" s="19">
        <v>1626272.71400005</v>
      </c>
      <c r="J307" s="19">
        <v>4630628.8612350896</v>
      </c>
      <c r="K307">
        <v>97422046.516387999</v>
      </c>
      <c r="L307">
        <v>1285</v>
      </c>
      <c r="M307">
        <v>420.3</v>
      </c>
      <c r="N307">
        <v>330.3</v>
      </c>
      <c r="O307">
        <v>624.1</v>
      </c>
      <c r="P307">
        <v>135</v>
      </c>
      <c r="Q307">
        <v>357.8</v>
      </c>
      <c r="R307">
        <v>332.8</v>
      </c>
      <c r="S307">
        <v>275</v>
      </c>
      <c r="T307">
        <v>350.6</v>
      </c>
      <c r="U307">
        <v>361</v>
      </c>
    </row>
    <row r="308" spans="1:21">
      <c r="A308" s="1">
        <v>41066</v>
      </c>
      <c r="B308">
        <v>15236677.651670201</v>
      </c>
      <c r="C308">
        <v>10942878.4977371</v>
      </c>
      <c r="D308" s="19">
        <v>11775818.5048902</v>
      </c>
      <c r="E308" s="19">
        <v>9450061.9616096001</v>
      </c>
      <c r="F308">
        <v>21343694.826429501</v>
      </c>
      <c r="G308">
        <v>9680670.8075937293</v>
      </c>
      <c r="H308">
        <v>14727542.265954399</v>
      </c>
      <c r="I308" s="19">
        <v>1662839.79277639</v>
      </c>
      <c r="J308" s="19">
        <v>4652993.04677366</v>
      </c>
      <c r="K308">
        <v>99473177.355434701</v>
      </c>
      <c r="L308">
        <v>1315.5</v>
      </c>
      <c r="M308">
        <v>430</v>
      </c>
      <c r="N308">
        <v>334.7</v>
      </c>
      <c r="O308">
        <v>644.1</v>
      </c>
      <c r="P308">
        <v>139</v>
      </c>
      <c r="Q308">
        <v>362.8</v>
      </c>
      <c r="R308">
        <v>342</v>
      </c>
      <c r="S308">
        <v>281.39999999999998</v>
      </c>
      <c r="T308">
        <v>359.4</v>
      </c>
      <c r="U308">
        <v>365.3</v>
      </c>
    </row>
    <row r="309" spans="1:21">
      <c r="A309" s="1">
        <v>41067</v>
      </c>
      <c r="B309">
        <v>15270142.790373599</v>
      </c>
      <c r="C309">
        <v>10847701.811427601</v>
      </c>
      <c r="D309" s="19">
        <v>11902859.011933001</v>
      </c>
      <c r="E309" s="19">
        <v>9354526.3731181808</v>
      </c>
      <c r="F309">
        <v>21585852.841610599</v>
      </c>
      <c r="G309">
        <v>9689457.0399476904</v>
      </c>
      <c r="H309">
        <v>14787039.815077599</v>
      </c>
      <c r="I309" s="19">
        <v>1645518.5449349701</v>
      </c>
      <c r="J309" s="19">
        <v>4838118.8048428902</v>
      </c>
      <c r="K309">
        <v>99921217.033266202</v>
      </c>
      <c r="L309">
        <v>1316.75</v>
      </c>
      <c r="M309">
        <v>430</v>
      </c>
      <c r="N309">
        <v>335.9</v>
      </c>
      <c r="O309">
        <v>644.29999999999995</v>
      </c>
      <c r="P309">
        <v>138.94999999999999</v>
      </c>
      <c r="Q309">
        <v>363.2</v>
      </c>
      <c r="R309">
        <v>344.4</v>
      </c>
      <c r="S309">
        <v>280.39999999999998</v>
      </c>
      <c r="T309">
        <v>360.1</v>
      </c>
      <c r="U309">
        <v>367.9</v>
      </c>
    </row>
    <row r="310" spans="1:21">
      <c r="A310" s="1">
        <v>41068</v>
      </c>
      <c r="B310">
        <v>15474280.136464501</v>
      </c>
      <c r="C310">
        <v>10955080.637007499</v>
      </c>
      <c r="D310" s="19">
        <v>11918273.5927114</v>
      </c>
      <c r="E310" s="19">
        <v>9408265.1416446101</v>
      </c>
      <c r="F310">
        <v>21659063.404339802</v>
      </c>
      <c r="G310">
        <v>9721087.4764219504</v>
      </c>
      <c r="H310">
        <v>14757923.9931663</v>
      </c>
      <c r="I310" s="19">
        <v>1639744.7956544899</v>
      </c>
      <c r="J310" s="19">
        <v>4648023.2277650898</v>
      </c>
      <c r="K310">
        <v>100181742.405176</v>
      </c>
      <c r="L310">
        <v>1328.75</v>
      </c>
      <c r="M310">
        <v>433.4</v>
      </c>
      <c r="N310">
        <v>338.3</v>
      </c>
      <c r="O310">
        <v>643.9</v>
      </c>
      <c r="P310">
        <v>140.5</v>
      </c>
      <c r="Q310">
        <v>365.5</v>
      </c>
      <c r="R310">
        <v>346.6</v>
      </c>
      <c r="S310">
        <v>283</v>
      </c>
      <c r="T310">
        <v>362.7</v>
      </c>
      <c r="U310">
        <v>369.3</v>
      </c>
    </row>
    <row r="311" spans="1:21">
      <c r="A311" s="1">
        <v>41071</v>
      </c>
      <c r="B311">
        <v>15327033.526169401</v>
      </c>
      <c r="C311">
        <v>10916033.7913421</v>
      </c>
      <c r="D311" s="19">
        <v>11653423.0684289</v>
      </c>
      <c r="E311" s="19">
        <v>9235106.8875039108</v>
      </c>
      <c r="F311">
        <v>21664694.986088201</v>
      </c>
      <c r="G311">
        <v>9630589.2831761595</v>
      </c>
      <c r="H311">
        <v>14728808.171254899</v>
      </c>
      <c r="I311" s="19">
        <v>1601253.1337846699</v>
      </c>
      <c r="J311" s="19">
        <v>4664175.1395429401</v>
      </c>
      <c r="K311">
        <v>99421117.987291098</v>
      </c>
      <c r="L311">
        <v>1307</v>
      </c>
      <c r="M311">
        <v>427.1</v>
      </c>
      <c r="N311">
        <v>337.1</v>
      </c>
      <c r="O311">
        <v>635.79999999999995</v>
      </c>
      <c r="P311">
        <v>138.15</v>
      </c>
      <c r="Q311">
        <v>362.7</v>
      </c>
      <c r="R311">
        <v>342.6</v>
      </c>
      <c r="S311">
        <v>279.10000000000002</v>
      </c>
      <c r="T311">
        <v>356.4</v>
      </c>
      <c r="U311">
        <v>368.9</v>
      </c>
    </row>
    <row r="312" spans="1:21">
      <c r="A312" s="1">
        <v>41072</v>
      </c>
      <c r="B312">
        <v>15521131.3306493</v>
      </c>
      <c r="C312">
        <v>11077102.029712001</v>
      </c>
      <c r="D312" s="19">
        <v>11712278.740491699</v>
      </c>
      <c r="E312" s="19">
        <v>9358507.0226386599</v>
      </c>
      <c r="F312">
        <v>21878695.0925273</v>
      </c>
      <c r="G312">
        <v>9855516.8314375505</v>
      </c>
      <c r="H312">
        <v>14831346.500594901</v>
      </c>
      <c r="I312" s="19">
        <v>1639744.7956544899</v>
      </c>
      <c r="J312" s="19">
        <v>4684054.4155772198</v>
      </c>
      <c r="K312">
        <v>100558376.75928301</v>
      </c>
      <c r="L312">
        <v>1326.75</v>
      </c>
      <c r="M312">
        <v>431.8</v>
      </c>
      <c r="N312">
        <v>338.7</v>
      </c>
      <c r="O312">
        <v>644</v>
      </c>
      <c r="P312">
        <v>140.05000000000001</v>
      </c>
      <c r="Q312">
        <v>365.4</v>
      </c>
      <c r="R312">
        <v>347.6</v>
      </c>
      <c r="S312">
        <v>281.89999999999998</v>
      </c>
      <c r="T312">
        <v>362.6</v>
      </c>
      <c r="U312">
        <v>369.3</v>
      </c>
    </row>
    <row r="313" spans="1:21">
      <c r="A313" s="1">
        <v>41073</v>
      </c>
      <c r="B313">
        <v>15470933.622594099</v>
      </c>
      <c r="C313">
        <v>11028293.472630201</v>
      </c>
      <c r="D313" s="19">
        <v>11668837.649207201</v>
      </c>
      <c r="E313" s="19">
        <v>9227145.58846296</v>
      </c>
      <c r="F313">
        <v>21625273.913849398</v>
      </c>
      <c r="G313">
        <v>9866938.9334977008</v>
      </c>
      <c r="H313">
        <v>14545251.9026832</v>
      </c>
      <c r="I313" s="19">
        <v>1632046.4632805299</v>
      </c>
      <c r="J313" s="19">
        <v>4643053.4087565197</v>
      </c>
      <c r="K313">
        <v>99707774.954961896</v>
      </c>
      <c r="L313">
        <v>1315.5</v>
      </c>
      <c r="M313">
        <v>425.5</v>
      </c>
      <c r="N313">
        <v>338.5</v>
      </c>
      <c r="O313">
        <v>636.20000000000005</v>
      </c>
      <c r="P313">
        <v>139.69999999999999</v>
      </c>
      <c r="Q313">
        <v>365.5</v>
      </c>
      <c r="R313">
        <v>344.4</v>
      </c>
      <c r="S313">
        <v>280.39999999999998</v>
      </c>
      <c r="T313">
        <v>357.2</v>
      </c>
      <c r="U313">
        <v>369</v>
      </c>
    </row>
    <row r="314" spans="1:21">
      <c r="A314" s="1">
        <v>41074</v>
      </c>
      <c r="B314">
        <v>15788852.440276699</v>
      </c>
      <c r="C314">
        <v>11179599.999583701</v>
      </c>
      <c r="D314" s="19">
        <v>11698265.485238601</v>
      </c>
      <c r="E314" s="19">
        <v>9336613.4502760395</v>
      </c>
      <c r="F314">
        <v>22083834.257059202</v>
      </c>
      <c r="G314">
        <v>9984674.4470407702</v>
      </c>
      <c r="H314">
        <v>14746530.845461801</v>
      </c>
      <c r="I314" s="19">
        <v>1664764.37586988</v>
      </c>
      <c r="J314" s="19">
        <v>4695236.5083464999</v>
      </c>
      <c r="K314">
        <v>101178371.80915301</v>
      </c>
      <c r="L314">
        <v>1333</v>
      </c>
      <c r="M314">
        <v>431.6</v>
      </c>
      <c r="N314">
        <v>343</v>
      </c>
      <c r="O314">
        <v>646.79999999999995</v>
      </c>
      <c r="P314">
        <v>141.1</v>
      </c>
      <c r="Q314">
        <v>370.5</v>
      </c>
      <c r="R314">
        <v>346.9</v>
      </c>
      <c r="S314">
        <v>281.5</v>
      </c>
      <c r="T314">
        <v>360.2</v>
      </c>
      <c r="U314">
        <v>372.4</v>
      </c>
    </row>
    <row r="315" spans="1:21">
      <c r="A315" s="1">
        <v>41075</v>
      </c>
      <c r="B315">
        <v>15758733.8154436</v>
      </c>
      <c r="C315">
        <v>11140553.1539183</v>
      </c>
      <c r="D315" s="19">
        <v>11944898.777692201</v>
      </c>
      <c r="E315" s="19">
        <v>9519723.3282179292</v>
      </c>
      <c r="F315">
        <v>22169231.9146658</v>
      </c>
      <c r="G315">
        <v>10092745.1049945</v>
      </c>
      <c r="H315">
        <v>14988318.7578563</v>
      </c>
      <c r="I315" s="19">
        <v>1697482.28845923</v>
      </c>
      <c r="J315" s="19">
        <v>4650508.1372693703</v>
      </c>
      <c r="K315">
        <v>101962195.27851699</v>
      </c>
      <c r="L315">
        <v>1336.47</v>
      </c>
      <c r="M315">
        <v>432.83</v>
      </c>
      <c r="N315">
        <v>344.76</v>
      </c>
      <c r="O315">
        <v>652.1</v>
      </c>
      <c r="P315">
        <v>142.26</v>
      </c>
      <c r="Q315">
        <v>372.72</v>
      </c>
      <c r="R315">
        <v>349.14</v>
      </c>
      <c r="S315">
        <v>282.83999999999997</v>
      </c>
      <c r="T315">
        <v>362.32</v>
      </c>
      <c r="U315">
        <v>374.1</v>
      </c>
    </row>
    <row r="316" spans="1:21">
      <c r="A316" s="1">
        <v>41078</v>
      </c>
      <c r="B316">
        <v>15762080.329314001</v>
      </c>
      <c r="C316">
        <v>11145434.0096265</v>
      </c>
      <c r="D316" s="19">
        <v>11744509.2275737</v>
      </c>
      <c r="E316" s="19">
        <v>9317705.3650537804</v>
      </c>
      <c r="F316">
        <v>22117993.320101898</v>
      </c>
      <c r="G316">
        <v>10384448.019145999</v>
      </c>
      <c r="H316">
        <v>15203522.658940401</v>
      </c>
      <c r="I316" s="19">
        <v>1672462.7082438399</v>
      </c>
      <c r="J316" s="19">
        <v>4646780.7730129501</v>
      </c>
      <c r="K316">
        <v>101994936.41101301</v>
      </c>
      <c r="L316">
        <v>1341</v>
      </c>
      <c r="M316">
        <v>436.9</v>
      </c>
      <c r="N316">
        <v>342</v>
      </c>
      <c r="O316">
        <v>649.29999999999995</v>
      </c>
      <c r="P316">
        <v>142.30000000000001</v>
      </c>
      <c r="Q316">
        <v>372.6</v>
      </c>
      <c r="R316">
        <v>349</v>
      </c>
      <c r="S316">
        <v>285.39999999999998</v>
      </c>
      <c r="T316">
        <v>363.8</v>
      </c>
      <c r="U316">
        <v>371.6</v>
      </c>
    </row>
    <row r="317" spans="1:21">
      <c r="A317" s="1">
        <v>41079</v>
      </c>
      <c r="B317">
        <v>15899287.397998</v>
      </c>
      <c r="C317">
        <v>11286978.8251637</v>
      </c>
      <c r="D317" s="19">
        <v>11772535.738079799</v>
      </c>
      <c r="E317" s="19">
        <v>9590379.85720638</v>
      </c>
      <c r="F317">
        <v>22334334.052705199</v>
      </c>
      <c r="G317">
        <v>10403777.7303247</v>
      </c>
      <c r="H317">
        <v>15361760.821502199</v>
      </c>
      <c r="I317" s="19">
        <v>1712878.9532071601</v>
      </c>
      <c r="J317" s="19">
        <v>4674114.7775600804</v>
      </c>
      <c r="K317">
        <v>103036048.15374701</v>
      </c>
      <c r="L317">
        <v>1350.5</v>
      </c>
      <c r="M317">
        <v>441</v>
      </c>
      <c r="N317">
        <v>342.1</v>
      </c>
      <c r="O317">
        <v>658.9</v>
      </c>
      <c r="P317">
        <v>144.25</v>
      </c>
      <c r="Q317">
        <v>376.4</v>
      </c>
      <c r="R317">
        <v>353.1</v>
      </c>
      <c r="S317">
        <v>288</v>
      </c>
      <c r="T317">
        <v>371</v>
      </c>
      <c r="U317">
        <v>371.4</v>
      </c>
    </row>
    <row r="318" spans="1:21">
      <c r="A318" s="1">
        <v>41080</v>
      </c>
      <c r="B318">
        <v>15972910.7031455</v>
      </c>
      <c r="C318">
        <v>11223527.700957401</v>
      </c>
      <c r="D318" s="19">
        <v>11828588.759091901</v>
      </c>
      <c r="E318" s="19">
        <v>9608292.7800485194</v>
      </c>
      <c r="F318">
        <v>22322947.698357601</v>
      </c>
      <c r="G318">
        <v>10305371.927960301</v>
      </c>
      <c r="H318">
        <v>15518733.0787635</v>
      </c>
      <c r="I318" s="19">
        <v>1716728.1193941401</v>
      </c>
      <c r="J318" s="19">
        <v>4611992.0399529599</v>
      </c>
      <c r="K318">
        <v>103109092.80767199</v>
      </c>
      <c r="L318">
        <v>1350.75</v>
      </c>
      <c r="M318">
        <v>440.6</v>
      </c>
      <c r="N318">
        <v>339.8</v>
      </c>
      <c r="O318">
        <v>655.5</v>
      </c>
      <c r="P318">
        <v>144.85</v>
      </c>
      <c r="Q318">
        <v>375.4</v>
      </c>
      <c r="R318">
        <v>350.8</v>
      </c>
      <c r="S318">
        <v>288.10000000000002</v>
      </c>
      <c r="T318">
        <v>369</v>
      </c>
      <c r="U318">
        <v>366.9</v>
      </c>
    </row>
    <row r="319" spans="1:21">
      <c r="A319" s="1">
        <v>41081</v>
      </c>
      <c r="B319">
        <v>15862475.7454242</v>
      </c>
      <c r="C319">
        <v>11077102.029712001</v>
      </c>
      <c r="D319" s="19">
        <v>11108307.439085601</v>
      </c>
      <c r="E319" s="19">
        <v>9344574.7493169904</v>
      </c>
      <c r="F319">
        <v>22459583.9505281</v>
      </c>
      <c r="G319">
        <v>10144583.875882801</v>
      </c>
      <c r="H319">
        <v>15125036.530309699</v>
      </c>
      <c r="I319" s="19">
        <v>1645518.5449349701</v>
      </c>
      <c r="J319" s="19">
        <v>4574718.3973886799</v>
      </c>
      <c r="K319">
        <v>101341901.262583</v>
      </c>
      <c r="L319">
        <v>1318.25</v>
      </c>
      <c r="M319">
        <v>431</v>
      </c>
      <c r="N319">
        <v>336.1</v>
      </c>
      <c r="O319">
        <v>628.9</v>
      </c>
      <c r="P319">
        <v>141.5</v>
      </c>
      <c r="Q319">
        <v>370.2</v>
      </c>
      <c r="R319">
        <v>344.4</v>
      </c>
      <c r="S319">
        <v>281.7</v>
      </c>
      <c r="T319">
        <v>356.8</v>
      </c>
      <c r="U319">
        <v>362.9</v>
      </c>
    </row>
    <row r="320" spans="1:21">
      <c r="A320" s="1">
        <v>41082</v>
      </c>
      <c r="B320">
        <v>15885901.342516599</v>
      </c>
      <c r="C320">
        <v>11201563.8502705</v>
      </c>
      <c r="D320" s="19">
        <v>11139136.600642299</v>
      </c>
      <c r="E320" s="19">
        <v>9317705.3650537804</v>
      </c>
      <c r="F320">
        <v>22875185.8842135</v>
      </c>
      <c r="G320">
        <v>10234203.4458932</v>
      </c>
      <c r="H320">
        <v>15817486.729680199</v>
      </c>
      <c r="I320" s="19">
        <v>1658990.6265894</v>
      </c>
      <c r="J320" s="19">
        <v>4584658.0354058202</v>
      </c>
      <c r="K320">
        <v>102714831.880265</v>
      </c>
      <c r="L320">
        <v>1326.75</v>
      </c>
      <c r="M320">
        <v>432.7</v>
      </c>
      <c r="N320">
        <v>337.3</v>
      </c>
      <c r="O320">
        <v>634</v>
      </c>
      <c r="P320">
        <v>142.5</v>
      </c>
      <c r="Q320">
        <v>373.8</v>
      </c>
      <c r="R320">
        <v>345.2</v>
      </c>
      <c r="S320">
        <v>284.39999999999998</v>
      </c>
      <c r="T320">
        <v>358.7</v>
      </c>
      <c r="U320">
        <v>363.7</v>
      </c>
    </row>
    <row r="321" spans="1:21">
      <c r="A321" s="1">
        <v>41085</v>
      </c>
      <c r="B321">
        <v>15628219.774500201</v>
      </c>
      <c r="C321">
        <v>11030733.900484299</v>
      </c>
      <c r="D321" s="19">
        <v>10836450.2871766</v>
      </c>
      <c r="E321" s="19">
        <v>9077871.2314451095</v>
      </c>
      <c r="F321">
        <v>22653151.974436399</v>
      </c>
      <c r="G321">
        <v>10010154.520867299</v>
      </c>
      <c r="H321">
        <v>15351633.5790982</v>
      </c>
      <c r="I321" s="19">
        <v>1614725.2154391101</v>
      </c>
      <c r="J321" s="19">
        <v>4544899.4833372599</v>
      </c>
      <c r="K321">
        <v>100747839.966784</v>
      </c>
      <c r="L321">
        <v>1306.5</v>
      </c>
      <c r="M321">
        <v>426</v>
      </c>
      <c r="N321">
        <v>334.9</v>
      </c>
      <c r="O321">
        <v>619.20000000000005</v>
      </c>
      <c r="P321">
        <v>139.6</v>
      </c>
      <c r="Q321">
        <v>369.6</v>
      </c>
      <c r="R321">
        <v>338.8</v>
      </c>
      <c r="S321">
        <v>278.8</v>
      </c>
      <c r="T321">
        <v>354.5</v>
      </c>
      <c r="U321">
        <v>362.3</v>
      </c>
    </row>
    <row r="322" spans="1:21">
      <c r="A322" s="1">
        <v>41086</v>
      </c>
      <c r="B322">
        <v>15829010.6067208</v>
      </c>
      <c r="C322">
        <v>11089304.1689824</v>
      </c>
      <c r="D322" s="19">
        <v>11074675.626478299</v>
      </c>
      <c r="E322" s="19">
        <v>9058963.1462228503</v>
      </c>
      <c r="F322">
        <v>22806867.7581282</v>
      </c>
      <c r="G322">
        <v>10076051.263521999</v>
      </c>
      <c r="H322">
        <v>15590889.6808917</v>
      </c>
      <c r="I322" s="19">
        <v>1614725.2154391101</v>
      </c>
      <c r="J322" s="19">
        <v>4544899.4833372599</v>
      </c>
      <c r="K322">
        <v>101685386.94972301</v>
      </c>
      <c r="L322">
        <v>1315.5</v>
      </c>
      <c r="M322">
        <v>431.2</v>
      </c>
      <c r="N322">
        <v>335.7</v>
      </c>
      <c r="O322">
        <v>626.4</v>
      </c>
      <c r="P322">
        <v>140.65</v>
      </c>
      <c r="Q322">
        <v>370.5</v>
      </c>
      <c r="R322">
        <v>339.4</v>
      </c>
      <c r="S322">
        <v>279.8</v>
      </c>
      <c r="T322">
        <v>355.1</v>
      </c>
      <c r="U322">
        <v>363.6</v>
      </c>
    </row>
    <row r="323" spans="1:21">
      <c r="A323" s="1">
        <v>41087</v>
      </c>
      <c r="B323">
        <v>16019761.897330301</v>
      </c>
      <c r="C323">
        <v>11223527.700957401</v>
      </c>
      <c r="D323" s="19">
        <v>11251242.642666601</v>
      </c>
      <c r="E323" s="19">
        <v>9281879.5193694998</v>
      </c>
      <c r="F323">
        <v>23074447.085295402</v>
      </c>
      <c r="G323">
        <v>10085716.1191113</v>
      </c>
      <c r="H323">
        <v>15626335.0293056</v>
      </c>
      <c r="I323" s="19">
        <v>1641669.3787479801</v>
      </c>
      <c r="J323" s="19">
        <v>4636841.1349958098</v>
      </c>
      <c r="K323">
        <v>102841420.50778</v>
      </c>
      <c r="L323">
        <v>1325.5</v>
      </c>
      <c r="M323">
        <v>431.3</v>
      </c>
      <c r="N323">
        <v>337.7</v>
      </c>
      <c r="O323">
        <v>639.20000000000005</v>
      </c>
      <c r="P323">
        <v>142.1</v>
      </c>
      <c r="Q323">
        <v>374.9</v>
      </c>
      <c r="R323">
        <v>342.9</v>
      </c>
      <c r="S323">
        <v>281.5</v>
      </c>
      <c r="T323">
        <v>358.8</v>
      </c>
      <c r="U323">
        <v>367.4</v>
      </c>
    </row>
    <row r="324" spans="1:21">
      <c r="A324" s="1">
        <v>41088</v>
      </c>
      <c r="B324">
        <v>16003029.3279786</v>
      </c>
      <c r="C324">
        <v>11223527.700957401</v>
      </c>
      <c r="D324" s="19">
        <v>11342328.801811401</v>
      </c>
      <c r="E324" s="19">
        <v>9303773.0917321201</v>
      </c>
      <c r="F324">
        <v>23159844.742902</v>
      </c>
      <c r="G324">
        <v>10132283.1505873</v>
      </c>
      <c r="H324">
        <v>15383281.2116106</v>
      </c>
      <c r="I324" s="19">
        <v>1637820.2125609999</v>
      </c>
      <c r="J324" s="19">
        <v>4646780.7730129501</v>
      </c>
      <c r="K324">
        <v>102832669.013153</v>
      </c>
      <c r="L324">
        <v>1322.5</v>
      </c>
      <c r="M324">
        <v>428.7</v>
      </c>
      <c r="N324">
        <v>338.7</v>
      </c>
      <c r="O324">
        <v>644.29999999999995</v>
      </c>
      <c r="P324">
        <v>141.80000000000001</v>
      </c>
      <c r="Q324">
        <v>373</v>
      </c>
      <c r="R324">
        <v>342.5</v>
      </c>
      <c r="S324">
        <v>278.89999999999998</v>
      </c>
      <c r="T324">
        <v>359.2</v>
      </c>
      <c r="U324">
        <v>368</v>
      </c>
    </row>
    <row r="325" spans="1:21">
      <c r="A325" s="1">
        <v>41089</v>
      </c>
      <c r="B325">
        <v>16230592.271161901</v>
      </c>
      <c r="C325">
        <v>11404119.362159999</v>
      </c>
      <c r="D325" s="19">
        <v>12019169.030533301</v>
      </c>
      <c r="E325" s="19">
        <v>9539626.57582031</v>
      </c>
      <c r="F325">
        <v>23769014.700495601</v>
      </c>
      <c r="G325">
        <v>10482853.8215103</v>
      </c>
      <c r="H325">
        <v>15650387.230015</v>
      </c>
      <c r="I325" s="19">
        <v>1684010.2068047901</v>
      </c>
      <c r="J325" s="19">
        <v>4674114.7775600804</v>
      </c>
      <c r="K325">
        <v>105453887.976061</v>
      </c>
      <c r="L325">
        <v>1356.5</v>
      </c>
      <c r="M325">
        <v>437.2</v>
      </c>
      <c r="N325">
        <v>345.7</v>
      </c>
      <c r="O325">
        <v>663.7</v>
      </c>
      <c r="P325">
        <v>145.80000000000001</v>
      </c>
      <c r="Q325">
        <v>380.2</v>
      </c>
      <c r="R325">
        <v>354.6</v>
      </c>
      <c r="S325">
        <v>287.5</v>
      </c>
      <c r="T325">
        <v>370.4</v>
      </c>
      <c r="U325">
        <v>370.7</v>
      </c>
    </row>
    <row r="326" spans="1:21">
      <c r="A326" s="1">
        <v>41092</v>
      </c>
      <c r="B326">
        <v>16304215.5763095</v>
      </c>
      <c r="C326">
        <v>11667685.5704016</v>
      </c>
      <c r="D326" s="19">
        <v>12042991.564463399</v>
      </c>
      <c r="E326" s="19">
        <v>9666012.1980954092</v>
      </c>
      <c r="F326">
        <v>23825946.472233299</v>
      </c>
      <c r="G326">
        <v>10416957.0788556</v>
      </c>
      <c r="H326">
        <v>16028892.914862899</v>
      </c>
      <c r="I326" s="19">
        <v>1660915.2096829</v>
      </c>
      <c r="J326" s="19">
        <v>4682811.9608250801</v>
      </c>
      <c r="K326">
        <v>106296428.54572999</v>
      </c>
      <c r="L326">
        <v>1357.5</v>
      </c>
      <c r="M326">
        <v>438.6</v>
      </c>
      <c r="N326">
        <v>347.3</v>
      </c>
      <c r="O326">
        <v>663.1</v>
      </c>
      <c r="P326">
        <v>146.35</v>
      </c>
      <c r="Q326">
        <v>381.1</v>
      </c>
      <c r="R326">
        <v>351.4</v>
      </c>
      <c r="S326">
        <v>288.60000000000002</v>
      </c>
      <c r="T326">
        <v>368.2</v>
      </c>
      <c r="U326">
        <v>373.2</v>
      </c>
    </row>
    <row r="327" spans="1:21">
      <c r="A327" s="1">
        <v>41093</v>
      </c>
      <c r="B327">
        <v>16260710.895995</v>
      </c>
      <c r="C327">
        <v>11672566.4261098</v>
      </c>
      <c r="D327" s="19">
        <v>12337269.924777299</v>
      </c>
      <c r="E327" s="19">
        <v>9812301.0679729003</v>
      </c>
      <c r="F327">
        <v>23803173.7635382</v>
      </c>
      <c r="G327">
        <v>10451223.3850361</v>
      </c>
      <c r="H327">
        <v>15993447.566449</v>
      </c>
      <c r="I327" s="19">
        <v>1712878.9532071601</v>
      </c>
      <c r="J327" s="19">
        <v>4648023.2277650898</v>
      </c>
      <c r="K327">
        <v>106691595.210851</v>
      </c>
      <c r="L327">
        <v>1368</v>
      </c>
      <c r="M327">
        <v>438.2</v>
      </c>
      <c r="N327">
        <v>349.1</v>
      </c>
      <c r="O327">
        <v>679.4</v>
      </c>
      <c r="P327">
        <v>147.4</v>
      </c>
      <c r="Q327">
        <v>381.3</v>
      </c>
      <c r="R327">
        <v>355.2</v>
      </c>
      <c r="S327">
        <v>290.8</v>
      </c>
      <c r="T327">
        <v>373.7</v>
      </c>
      <c r="U327">
        <v>371.9</v>
      </c>
    </row>
    <row r="328" spans="1:21">
      <c r="A328" s="1">
        <v>41095</v>
      </c>
      <c r="B328">
        <v>16100078.2302186</v>
      </c>
      <c r="C328">
        <v>11740898.4060243</v>
      </c>
      <c r="D328" s="19">
        <v>12117261.8173046</v>
      </c>
      <c r="E328" s="19">
        <v>9545597.5501010194</v>
      </c>
      <c r="F328">
        <v>23700696.574410301</v>
      </c>
      <c r="G328">
        <v>10389719.758558299</v>
      </c>
      <c r="H328">
        <v>16078263.2215821</v>
      </c>
      <c r="I328" s="19">
        <v>1716728.1193941401</v>
      </c>
      <c r="J328" s="19">
        <v>4638083.5897479504</v>
      </c>
      <c r="K328">
        <v>106027327.267341</v>
      </c>
      <c r="L328">
        <v>1361.5</v>
      </c>
      <c r="M328">
        <v>439.6</v>
      </c>
      <c r="N328">
        <v>348.2</v>
      </c>
      <c r="O328">
        <v>670</v>
      </c>
      <c r="P328">
        <v>145.30000000000001</v>
      </c>
      <c r="Q328">
        <v>379.1</v>
      </c>
      <c r="R328">
        <v>355.2</v>
      </c>
      <c r="S328">
        <v>291.3</v>
      </c>
      <c r="T328">
        <v>373.5</v>
      </c>
      <c r="U328">
        <v>370.4</v>
      </c>
    </row>
    <row r="329" spans="1:21">
      <c r="A329" s="1">
        <v>41096</v>
      </c>
      <c r="B329">
        <v>16076652.633126199</v>
      </c>
      <c r="C329">
        <v>11743338.8338784</v>
      </c>
      <c r="D329" s="19">
        <v>11946300.103217499</v>
      </c>
      <c r="E329" s="19">
        <v>9500815.2429956701</v>
      </c>
      <c r="F329">
        <v>23632378.448325001</v>
      </c>
      <c r="G329">
        <v>10257926.2732489</v>
      </c>
      <c r="H329">
        <v>15859261.6045966</v>
      </c>
      <c r="I329" s="19">
        <v>1680161.0406178101</v>
      </c>
      <c r="J329" s="19">
        <v>4640568.4992522299</v>
      </c>
      <c r="K329">
        <v>105337402.679258</v>
      </c>
      <c r="L329">
        <v>1351.75</v>
      </c>
      <c r="M329">
        <v>437.3</v>
      </c>
      <c r="N329">
        <v>347.2</v>
      </c>
      <c r="O329">
        <v>662.6</v>
      </c>
      <c r="P329">
        <v>143.94999999999999</v>
      </c>
      <c r="Q329">
        <v>376</v>
      </c>
      <c r="R329">
        <v>349.8</v>
      </c>
      <c r="S329">
        <v>286.39999999999998</v>
      </c>
      <c r="T329">
        <v>368.9</v>
      </c>
      <c r="U329">
        <v>369.1</v>
      </c>
    </row>
    <row r="330" spans="1:21">
      <c r="A330" s="1">
        <v>41099</v>
      </c>
      <c r="B330">
        <v>16063266.577644801</v>
      </c>
      <c r="C330">
        <v>11540783.321989</v>
      </c>
      <c r="D330" s="19">
        <v>11937892.150065601</v>
      </c>
      <c r="E330" s="19">
        <v>9401299.0049837697</v>
      </c>
      <c r="F330">
        <v>23985355.433098901</v>
      </c>
      <c r="G330">
        <v>10366875.554438099</v>
      </c>
      <c r="H330">
        <v>15652919.040615899</v>
      </c>
      <c r="I330" s="19">
        <v>1685934.7898982801</v>
      </c>
      <c r="J330" s="19">
        <v>4619446.7684658105</v>
      </c>
      <c r="K330">
        <v>105253772.64120001</v>
      </c>
      <c r="L330">
        <v>1349.25</v>
      </c>
      <c r="M330">
        <v>434.9</v>
      </c>
      <c r="N330">
        <v>347</v>
      </c>
      <c r="O330">
        <v>659.3</v>
      </c>
      <c r="P330">
        <v>143.65</v>
      </c>
      <c r="Q330">
        <v>378.3</v>
      </c>
      <c r="R330">
        <v>349.5</v>
      </c>
      <c r="S330">
        <v>285.89999999999998</v>
      </c>
      <c r="T330">
        <v>366.4</v>
      </c>
      <c r="U330">
        <v>367.5</v>
      </c>
    </row>
    <row r="331" spans="1:21">
      <c r="A331" s="1">
        <v>41100</v>
      </c>
      <c r="B331">
        <v>15849089.6899429</v>
      </c>
      <c r="C331">
        <v>11452927.919241801</v>
      </c>
      <c r="D331" s="19">
        <v>11664633.672631299</v>
      </c>
      <c r="E331" s="19">
        <v>9379405.4326211605</v>
      </c>
      <c r="F331">
        <v>23552673.9678922</v>
      </c>
      <c r="G331">
        <v>10232446.199422499</v>
      </c>
      <c r="H331">
        <v>15479490.014448199</v>
      </c>
      <c r="I331" s="19">
        <v>1616649.7985326</v>
      </c>
      <c r="J331" s="19">
        <v>4615719.40420938</v>
      </c>
      <c r="K331">
        <v>103843036.098942</v>
      </c>
      <c r="L331">
        <v>1335.5</v>
      </c>
      <c r="M331">
        <v>432.1</v>
      </c>
      <c r="N331">
        <v>347.3</v>
      </c>
      <c r="O331">
        <v>648.1</v>
      </c>
      <c r="P331">
        <v>142.55000000000001</v>
      </c>
      <c r="Q331">
        <v>376.1</v>
      </c>
      <c r="R331">
        <v>344.2</v>
      </c>
      <c r="S331">
        <v>283.2</v>
      </c>
      <c r="T331">
        <v>360.7</v>
      </c>
      <c r="U331">
        <v>368.3</v>
      </c>
    </row>
    <row r="332" spans="1:21">
      <c r="A332" s="1">
        <v>41101</v>
      </c>
      <c r="B332">
        <v>15818971.065109801</v>
      </c>
      <c r="C332">
        <v>11445606.6356795</v>
      </c>
      <c r="D332" s="19">
        <v>11851009.967496799</v>
      </c>
      <c r="E332" s="19">
        <v>9466979.7220716309</v>
      </c>
      <c r="F332">
        <v>23461583.133111902</v>
      </c>
      <c r="G332">
        <v>10237717.938834799</v>
      </c>
      <c r="H332">
        <v>15284540.598172</v>
      </c>
      <c r="I332" s="19">
        <v>1607026.8830651401</v>
      </c>
      <c r="J332" s="19">
        <v>4670387.41330365</v>
      </c>
      <c r="K332">
        <v>103843823.35684501</v>
      </c>
      <c r="L332">
        <v>1336.25</v>
      </c>
      <c r="M332">
        <v>430</v>
      </c>
      <c r="N332">
        <v>347.3</v>
      </c>
      <c r="O332">
        <v>657.6</v>
      </c>
      <c r="P332">
        <v>143.69999999999999</v>
      </c>
      <c r="Q332">
        <v>376.1</v>
      </c>
      <c r="R332">
        <v>341.1</v>
      </c>
      <c r="S332">
        <v>281.3</v>
      </c>
      <c r="T332">
        <v>360.3</v>
      </c>
      <c r="U332">
        <v>370.7</v>
      </c>
    </row>
    <row r="333" spans="1:21">
      <c r="A333" s="1">
        <v>41102</v>
      </c>
      <c r="B333">
        <v>15865822.259294599</v>
      </c>
      <c r="C333">
        <v>11596913.162633</v>
      </c>
      <c r="D333" s="19">
        <v>11762726.4594026</v>
      </c>
      <c r="E333" s="19">
        <v>9356516.6978784204</v>
      </c>
      <c r="F333">
        <v>24429423.252652999</v>
      </c>
      <c r="G333">
        <v>10217509.604420699</v>
      </c>
      <c r="H333">
        <v>15525062.605265999</v>
      </c>
      <c r="I333" s="19">
        <v>1597403.9675976899</v>
      </c>
      <c r="J333" s="19">
        <v>4665417.5942950798</v>
      </c>
      <c r="K333">
        <v>105016795.603441</v>
      </c>
      <c r="L333">
        <v>1329.25</v>
      </c>
      <c r="M333">
        <v>428.9</v>
      </c>
      <c r="N333">
        <v>347.4</v>
      </c>
      <c r="O333">
        <v>655.1</v>
      </c>
      <c r="P333">
        <v>142.65</v>
      </c>
      <c r="Q333">
        <v>377.1</v>
      </c>
      <c r="R333">
        <v>340.2</v>
      </c>
      <c r="S333">
        <v>278.89999999999998</v>
      </c>
      <c r="T333">
        <v>358</v>
      </c>
      <c r="U333">
        <v>370.8</v>
      </c>
    </row>
    <row r="334" spans="1:21">
      <c r="A334" s="1">
        <v>41103</v>
      </c>
      <c r="B334">
        <v>16126850.341181301</v>
      </c>
      <c r="C334">
        <v>11726255.838899801</v>
      </c>
      <c r="D334" s="19">
        <v>11957510.7074199</v>
      </c>
      <c r="E334" s="19">
        <v>9695867.0694989897</v>
      </c>
      <c r="F334">
        <v>24748241.174384199</v>
      </c>
      <c r="G334">
        <v>10380933.5262044</v>
      </c>
      <c r="H334">
        <v>15708618.8738377</v>
      </c>
      <c r="I334" s="19">
        <v>1620498.96471958</v>
      </c>
      <c r="J334" s="19">
        <v>4785935.70525291</v>
      </c>
      <c r="K334">
        <v>106750712.201399</v>
      </c>
      <c r="L334">
        <v>1351.75</v>
      </c>
      <c r="M334">
        <v>435.5</v>
      </c>
      <c r="N334">
        <v>351</v>
      </c>
      <c r="O334">
        <v>666.4</v>
      </c>
      <c r="P334">
        <v>146.19999999999999</v>
      </c>
      <c r="Q334">
        <v>381.1</v>
      </c>
      <c r="R334">
        <v>346.2</v>
      </c>
      <c r="S334">
        <v>282.39999999999998</v>
      </c>
      <c r="T334">
        <v>364.4</v>
      </c>
      <c r="U334">
        <v>374.4</v>
      </c>
    </row>
    <row r="335" spans="1:21">
      <c r="A335" s="1">
        <v>41106</v>
      </c>
      <c r="B335">
        <v>16016415.38346</v>
      </c>
      <c r="C335">
        <v>11731136.694607999</v>
      </c>
      <c r="D335" s="19">
        <v>11978530.5902995</v>
      </c>
      <c r="E335" s="19">
        <v>9720746.1290019602</v>
      </c>
      <c r="F335">
        <v>24679923.048299</v>
      </c>
      <c r="G335">
        <v>10364239.684731901</v>
      </c>
      <c r="H335">
        <v>16095985.8957891</v>
      </c>
      <c r="I335" s="19">
        <v>1603177.7168781599</v>
      </c>
      <c r="J335" s="19">
        <v>4779723.4314921899</v>
      </c>
      <c r="K335">
        <v>106969878.57456</v>
      </c>
      <c r="L335">
        <v>1347.5</v>
      </c>
      <c r="M335">
        <v>433.4</v>
      </c>
      <c r="N335">
        <v>349.7</v>
      </c>
      <c r="O335">
        <v>669.3</v>
      </c>
      <c r="P335">
        <v>146.15</v>
      </c>
      <c r="Q335">
        <v>381.6</v>
      </c>
      <c r="R335">
        <v>344.1</v>
      </c>
      <c r="S335">
        <v>282.39999999999998</v>
      </c>
      <c r="T335">
        <v>363</v>
      </c>
      <c r="U335">
        <v>374.2</v>
      </c>
    </row>
    <row r="336" spans="1:21">
      <c r="A336" s="1">
        <v>41107</v>
      </c>
      <c r="B336">
        <v>16515045.9501411</v>
      </c>
      <c r="C336">
        <v>11821432.5252093</v>
      </c>
      <c r="D336" s="19">
        <v>12128472.421507001</v>
      </c>
      <c r="E336" s="19">
        <v>9750601.0004055295</v>
      </c>
      <c r="F336">
        <v>25158149.930895802</v>
      </c>
      <c r="G336">
        <v>10397627.367676901</v>
      </c>
      <c r="H336">
        <v>16232703.668242499</v>
      </c>
      <c r="I336" s="19">
        <v>1593554.8014107</v>
      </c>
      <c r="J336" s="19">
        <v>4809542.3455436099</v>
      </c>
      <c r="K336">
        <v>108407130.011032</v>
      </c>
      <c r="L336">
        <v>1358.5</v>
      </c>
      <c r="M336">
        <v>437.4</v>
      </c>
      <c r="N336">
        <v>351.2</v>
      </c>
      <c r="O336">
        <v>677.3</v>
      </c>
      <c r="P336">
        <v>146.94999999999999</v>
      </c>
      <c r="Q336">
        <v>386.5</v>
      </c>
      <c r="R336">
        <v>346.2</v>
      </c>
      <c r="S336">
        <v>283</v>
      </c>
      <c r="T336">
        <v>367.9</v>
      </c>
      <c r="U336">
        <v>375</v>
      </c>
    </row>
    <row r="337" spans="1:21">
      <c r="A337" s="1">
        <v>41108</v>
      </c>
      <c r="B337">
        <v>16515045.9501411</v>
      </c>
      <c r="C337">
        <v>11862919.798728799</v>
      </c>
      <c r="D337" s="19">
        <v>12183124.1169939</v>
      </c>
      <c r="E337" s="19">
        <v>9604312.1305280402</v>
      </c>
      <c r="F337">
        <v>25015820.501551501</v>
      </c>
      <c r="G337">
        <v>10420471.5717972</v>
      </c>
      <c r="H337">
        <v>16180801.5509222</v>
      </c>
      <c r="I337" s="19">
        <v>1603177.7168781599</v>
      </c>
      <c r="J337" s="19">
        <v>4824451.8025693204</v>
      </c>
      <c r="K337">
        <v>108210125.14011</v>
      </c>
      <c r="L337">
        <v>1367.25</v>
      </c>
      <c r="M337">
        <v>439.3</v>
      </c>
      <c r="N337">
        <v>351</v>
      </c>
      <c r="O337">
        <v>683.4</v>
      </c>
      <c r="P337">
        <v>146.15</v>
      </c>
      <c r="Q337">
        <v>387.9</v>
      </c>
      <c r="R337">
        <v>352.4</v>
      </c>
      <c r="S337">
        <v>288</v>
      </c>
      <c r="T337">
        <v>369.6</v>
      </c>
      <c r="U337">
        <v>376.1</v>
      </c>
    </row>
    <row r="338" spans="1:21">
      <c r="A338" s="1">
        <v>41109</v>
      </c>
      <c r="B338">
        <v>16394571.4508087</v>
      </c>
      <c r="C338">
        <v>11086863.741128299</v>
      </c>
      <c r="D338" s="19">
        <v>12215354.604075801</v>
      </c>
      <c r="E338" s="19">
        <v>9454042.6111300793</v>
      </c>
      <c r="F338">
        <v>25015820.501551501</v>
      </c>
      <c r="G338">
        <v>10786857.460957401</v>
      </c>
      <c r="H338">
        <v>15873186.562902</v>
      </c>
      <c r="I338" s="19">
        <v>1612800.6323456201</v>
      </c>
      <c r="J338" s="19">
        <v>4855513.1713728895</v>
      </c>
      <c r="K338">
        <v>107295010.73627201</v>
      </c>
      <c r="L338">
        <v>1372</v>
      </c>
      <c r="M338">
        <v>442.5</v>
      </c>
      <c r="N338">
        <v>350.6</v>
      </c>
      <c r="O338">
        <v>685.5</v>
      </c>
      <c r="P338">
        <v>145.30000000000001</v>
      </c>
      <c r="Q338">
        <v>387.4</v>
      </c>
      <c r="R338">
        <v>354.1</v>
      </c>
      <c r="S338">
        <v>290.89999999999998</v>
      </c>
      <c r="T338">
        <v>373.9</v>
      </c>
      <c r="U338">
        <v>376.5</v>
      </c>
    </row>
    <row r="339" spans="1:21">
      <c r="A339" s="1">
        <v>41110</v>
      </c>
      <c r="B339">
        <v>16260710.895995</v>
      </c>
      <c r="C339">
        <v>11040921.2766666</v>
      </c>
      <c r="D339" s="19">
        <v>12219558.580651799</v>
      </c>
      <c r="E339" s="19">
        <v>9370448.9712000899</v>
      </c>
      <c r="F339">
        <v>24714082.111341599</v>
      </c>
      <c r="G339">
        <v>10508333.895336799</v>
      </c>
      <c r="H339">
        <v>15918759.1537198</v>
      </c>
      <c r="I339" s="19">
        <v>1589705.63522372</v>
      </c>
      <c r="J339" s="19">
        <v>4875392.4474071702</v>
      </c>
      <c r="K339">
        <v>106497912.96754301</v>
      </c>
      <c r="L339">
        <v>1358.25</v>
      </c>
      <c r="M339">
        <v>437.2</v>
      </c>
      <c r="N339">
        <v>348.3</v>
      </c>
      <c r="O339">
        <v>687.1</v>
      </c>
      <c r="P339">
        <v>143.25</v>
      </c>
      <c r="Q339">
        <v>382.1</v>
      </c>
      <c r="R339">
        <v>350</v>
      </c>
      <c r="S339">
        <v>287.60000000000002</v>
      </c>
      <c r="T339">
        <v>371.3</v>
      </c>
      <c r="U339">
        <v>377.4</v>
      </c>
    </row>
    <row r="340" spans="1:21">
      <c r="A340" s="1">
        <v>41113</v>
      </c>
      <c r="B340">
        <v>16056573.549904101</v>
      </c>
      <c r="C340">
        <v>10974793.309836499</v>
      </c>
      <c r="D340" s="19">
        <v>11905661.6629836</v>
      </c>
      <c r="E340" s="19">
        <v>9270932.7331881896</v>
      </c>
      <c r="F340">
        <v>24634377.630908798</v>
      </c>
      <c r="G340">
        <v>10305371.927960301</v>
      </c>
      <c r="H340">
        <v>15756723.2752565</v>
      </c>
      <c r="I340" s="19">
        <v>1566610.6381018299</v>
      </c>
      <c r="J340" s="19">
        <v>4875392.4474071702</v>
      </c>
      <c r="K340">
        <v>105346437.175547</v>
      </c>
      <c r="L340">
        <v>1343.75</v>
      </c>
      <c r="M340">
        <v>430.9</v>
      </c>
      <c r="N340">
        <v>345.3</v>
      </c>
      <c r="O340">
        <v>680.1</v>
      </c>
      <c r="P340">
        <v>141.69999999999999</v>
      </c>
      <c r="Q340">
        <v>378</v>
      </c>
      <c r="R340">
        <v>347.9</v>
      </c>
      <c r="S340">
        <v>284.60000000000002</v>
      </c>
      <c r="T340">
        <v>365.8</v>
      </c>
      <c r="U340">
        <v>375</v>
      </c>
    </row>
    <row r="341" spans="1:21">
      <c r="A341" s="1">
        <v>41114</v>
      </c>
      <c r="B341">
        <v>16116810.7995703</v>
      </c>
      <c r="C341">
        <v>10920911.262789801</v>
      </c>
      <c r="D341" s="19">
        <v>11734699.948896499</v>
      </c>
      <c r="E341" s="19">
        <v>9401299.0049837697</v>
      </c>
      <c r="F341">
        <v>24304173.354830101</v>
      </c>
      <c r="G341">
        <v>10261440.766190501</v>
      </c>
      <c r="H341">
        <v>15526328.510566499</v>
      </c>
      <c r="I341" s="19">
        <v>1543515.6409799301</v>
      </c>
      <c r="J341" s="19">
        <v>4829421.6215778897</v>
      </c>
      <c r="K341">
        <v>104638600.910385</v>
      </c>
      <c r="L341">
        <v>1329.5</v>
      </c>
      <c r="M341">
        <v>428</v>
      </c>
      <c r="N341">
        <v>344.1</v>
      </c>
      <c r="O341">
        <v>670</v>
      </c>
      <c r="P341">
        <v>141.65</v>
      </c>
      <c r="Q341">
        <v>373.8</v>
      </c>
      <c r="R341">
        <v>343.7</v>
      </c>
      <c r="S341">
        <v>282</v>
      </c>
      <c r="T341">
        <v>360</v>
      </c>
      <c r="U341">
        <v>371.6</v>
      </c>
    </row>
    <row r="342" spans="1:21">
      <c r="A342" s="1">
        <v>41115</v>
      </c>
      <c r="B342">
        <v>16163661.9937551</v>
      </c>
      <c r="C342">
        <v>10908665.3430064</v>
      </c>
      <c r="D342" s="19">
        <v>11703870.787339799</v>
      </c>
      <c r="E342" s="19">
        <v>9549578.1996215004</v>
      </c>
      <c r="F342">
        <v>24264321.114613701</v>
      </c>
      <c r="G342">
        <v>10314158.160314299</v>
      </c>
      <c r="H342">
        <v>15469362.7720442</v>
      </c>
      <c r="I342" s="19">
        <v>1543515.6409799301</v>
      </c>
      <c r="J342" s="19">
        <v>4783450.7957486203</v>
      </c>
      <c r="K342">
        <v>104700584.80742399</v>
      </c>
      <c r="L342">
        <v>1335</v>
      </c>
      <c r="M342">
        <v>426.9</v>
      </c>
      <c r="N342">
        <v>344.1</v>
      </c>
      <c r="O342">
        <v>670.1</v>
      </c>
      <c r="P342">
        <v>141.85</v>
      </c>
      <c r="Q342">
        <v>375.3</v>
      </c>
      <c r="R342">
        <v>345.2</v>
      </c>
      <c r="S342">
        <v>280.39999999999998</v>
      </c>
      <c r="T342">
        <v>359.6</v>
      </c>
      <c r="U342">
        <v>371.3</v>
      </c>
    </row>
    <row r="343" spans="1:21">
      <c r="A343" s="1">
        <v>41116</v>
      </c>
      <c r="B343">
        <v>16635520.4494734</v>
      </c>
      <c r="C343">
        <v>10913563.710919799</v>
      </c>
      <c r="D343" s="19">
        <v>12236374.486955401</v>
      </c>
      <c r="E343" s="19">
        <v>9758562.2994464803</v>
      </c>
      <c r="F343">
        <v>24668536.693951402</v>
      </c>
      <c r="G343">
        <v>10614647.3068197</v>
      </c>
      <c r="H343">
        <v>16047881.4943703</v>
      </c>
      <c r="I343" s="19">
        <v>1576233.5535692801</v>
      </c>
      <c r="J343" s="19">
        <v>4843088.6238514604</v>
      </c>
      <c r="K343">
        <v>107294408.619357</v>
      </c>
      <c r="L343">
        <v>1354.75</v>
      </c>
      <c r="M343">
        <v>433.8</v>
      </c>
      <c r="N343">
        <v>349.9</v>
      </c>
      <c r="O343">
        <v>689.9</v>
      </c>
      <c r="P343">
        <v>143.94999999999999</v>
      </c>
      <c r="Q343">
        <v>379</v>
      </c>
      <c r="R343">
        <v>350.6</v>
      </c>
      <c r="S343">
        <v>284.7</v>
      </c>
      <c r="T343">
        <v>361.9</v>
      </c>
      <c r="U343">
        <v>377.5</v>
      </c>
    </row>
    <row r="344" spans="1:21">
      <c r="A344" s="1">
        <v>41117</v>
      </c>
      <c r="B344">
        <v>16712490.2684913</v>
      </c>
      <c r="C344">
        <v>11006632.701273199</v>
      </c>
      <c r="D344" s="19">
        <v>12418546.8052449</v>
      </c>
      <c r="E344" s="19">
        <v>10114830.431529099</v>
      </c>
      <c r="F344">
        <v>25676229.053709</v>
      </c>
      <c r="G344">
        <v>10761377.387130899</v>
      </c>
      <c r="H344">
        <v>16347901.0505875</v>
      </c>
      <c r="I344" s="19">
        <v>1626272.71400005</v>
      </c>
      <c r="J344" s="19">
        <v>4891544.3591850204</v>
      </c>
      <c r="K344">
        <v>109555824.77115101</v>
      </c>
      <c r="L344">
        <v>1382.5</v>
      </c>
      <c r="M344">
        <v>442.3</v>
      </c>
      <c r="N344">
        <v>354.3</v>
      </c>
      <c r="O344">
        <v>701.8</v>
      </c>
      <c r="P344">
        <v>146.80000000000001</v>
      </c>
      <c r="Q344">
        <v>388</v>
      </c>
      <c r="R344">
        <v>358.3</v>
      </c>
      <c r="S344">
        <v>291</v>
      </c>
      <c r="T344">
        <v>368.5</v>
      </c>
      <c r="U344">
        <v>381.4</v>
      </c>
    </row>
    <row r="345" spans="1:21">
      <c r="A345" s="1">
        <v>41120</v>
      </c>
      <c r="B345">
        <v>16665639.074306499</v>
      </c>
      <c r="C345">
        <v>11102150.8755833</v>
      </c>
      <c r="D345" s="19">
        <v>12504027.6622885</v>
      </c>
      <c r="E345" s="19">
        <v>10039198.090639999</v>
      </c>
      <c r="F345">
        <v>25323252.0689351</v>
      </c>
      <c r="G345">
        <v>10819366.520667</v>
      </c>
      <c r="H345">
        <v>16563104.9516716</v>
      </c>
      <c r="I345" s="19">
        <v>1626272.71400005</v>
      </c>
      <c r="J345" s="19">
        <v>4906453.81621073</v>
      </c>
      <c r="K345">
        <v>109549465.774303</v>
      </c>
      <c r="L345">
        <v>1380.5</v>
      </c>
      <c r="M345">
        <v>440.9</v>
      </c>
      <c r="N345">
        <v>355.7</v>
      </c>
      <c r="O345">
        <v>703.4</v>
      </c>
      <c r="P345">
        <v>146.65</v>
      </c>
      <c r="Q345">
        <v>386.3</v>
      </c>
      <c r="R345">
        <v>357.3</v>
      </c>
      <c r="S345">
        <v>291.3</v>
      </c>
      <c r="T345">
        <v>368</v>
      </c>
      <c r="U345">
        <v>383.1</v>
      </c>
    </row>
    <row r="346" spans="1:21">
      <c r="A346" s="1">
        <v>41121</v>
      </c>
      <c r="B346">
        <v>16444769.1588639</v>
      </c>
      <c r="C346">
        <v>11082557.403929999</v>
      </c>
      <c r="D346" s="19">
        <v>12195736.0467216</v>
      </c>
      <c r="E346" s="19">
        <v>10041188.4154003</v>
      </c>
      <c r="F346">
        <v>25146763.5765482</v>
      </c>
      <c r="G346">
        <v>10772799.489190999</v>
      </c>
      <c r="H346">
        <v>16339039.713484</v>
      </c>
      <c r="I346" s="19">
        <v>1630121.88018704</v>
      </c>
      <c r="J346" s="19">
        <v>4860482.9903814597</v>
      </c>
      <c r="K346">
        <v>108513458.674707</v>
      </c>
      <c r="L346">
        <v>1374.5</v>
      </c>
      <c r="M346">
        <v>435.7</v>
      </c>
      <c r="N346">
        <v>354.5</v>
      </c>
      <c r="O346">
        <v>695.2</v>
      </c>
      <c r="P346">
        <v>146</v>
      </c>
      <c r="Q346">
        <v>383.8</v>
      </c>
      <c r="R346">
        <v>356.2</v>
      </c>
      <c r="S346">
        <v>292.5</v>
      </c>
      <c r="T346">
        <v>366.1</v>
      </c>
      <c r="U346">
        <v>380</v>
      </c>
    </row>
    <row r="347" spans="1:21">
      <c r="A347" s="1">
        <v>41122</v>
      </c>
      <c r="B347">
        <v>16337680.715012901</v>
      </c>
      <c r="C347">
        <v>10982140.861706501</v>
      </c>
      <c r="D347" s="19">
        <v>12306440.763220601</v>
      </c>
      <c r="E347" s="19">
        <v>9960580.2626106292</v>
      </c>
      <c r="F347">
        <v>25209388.525459699</v>
      </c>
      <c r="G347">
        <v>10683179.9191806</v>
      </c>
      <c r="H347">
        <v>16135228.9601044</v>
      </c>
      <c r="I347" s="19">
        <v>1622423.54781307</v>
      </c>
      <c r="J347" s="19">
        <v>4752389.4269450596</v>
      </c>
      <c r="K347">
        <v>107989452.982054</v>
      </c>
      <c r="L347">
        <v>1370.5</v>
      </c>
      <c r="M347">
        <v>433.5</v>
      </c>
      <c r="N347">
        <v>352.6</v>
      </c>
      <c r="O347">
        <v>699.5</v>
      </c>
      <c r="P347">
        <v>145.44999999999999</v>
      </c>
      <c r="Q347">
        <v>384.1</v>
      </c>
      <c r="R347">
        <v>353.9</v>
      </c>
      <c r="S347">
        <v>291.60000000000002</v>
      </c>
      <c r="T347">
        <v>366</v>
      </c>
      <c r="U347">
        <v>377.4</v>
      </c>
    </row>
    <row r="348" spans="1:21">
      <c r="A348" s="1">
        <v>41123</v>
      </c>
      <c r="B348">
        <v>16391224.936938399</v>
      </c>
      <c r="C348">
        <v>10999285.1494032</v>
      </c>
      <c r="D348" s="19">
        <v>12002353.124229601</v>
      </c>
      <c r="E348" s="19">
        <v>9733683.2399435006</v>
      </c>
      <c r="F348">
        <v>24998740.9700302</v>
      </c>
      <c r="G348">
        <v>10701631.007123901</v>
      </c>
      <c r="H348">
        <v>16364357.819493899</v>
      </c>
      <c r="I348" s="19">
        <v>1579911.4935023999</v>
      </c>
      <c r="J348" s="19">
        <v>4716358.2391329296</v>
      </c>
      <c r="K348">
        <v>107487545.979798</v>
      </c>
      <c r="L348">
        <v>1362</v>
      </c>
      <c r="M348">
        <v>433.9</v>
      </c>
      <c r="N348">
        <v>349.9</v>
      </c>
      <c r="O348">
        <v>687.9</v>
      </c>
      <c r="P348">
        <v>143.85</v>
      </c>
      <c r="Q348">
        <v>379.8</v>
      </c>
      <c r="R348">
        <v>352</v>
      </c>
      <c r="S348">
        <v>289.7</v>
      </c>
      <c r="T348">
        <v>361.1</v>
      </c>
      <c r="U348">
        <v>375</v>
      </c>
    </row>
    <row r="349" spans="1:21">
      <c r="A349" s="1">
        <v>41124</v>
      </c>
      <c r="B349">
        <v>16655599.5326954</v>
      </c>
      <c r="C349">
        <v>10960098.2060965</v>
      </c>
      <c r="D349" s="19">
        <v>12411540.177618399</v>
      </c>
      <c r="E349" s="19">
        <v>10049149.714441201</v>
      </c>
      <c r="F349">
        <v>25135377.222200699</v>
      </c>
      <c r="G349">
        <v>10942373.7736225</v>
      </c>
      <c r="H349">
        <v>16580827.6258785</v>
      </c>
      <c r="I349" s="19">
        <v>1616608.7042316699</v>
      </c>
      <c r="J349" s="19">
        <v>4779723.4314921899</v>
      </c>
      <c r="K349">
        <v>109131298.38827699</v>
      </c>
      <c r="L349">
        <v>1389</v>
      </c>
      <c r="M349">
        <v>443.1</v>
      </c>
      <c r="N349">
        <v>355.3</v>
      </c>
      <c r="O349">
        <v>704.1</v>
      </c>
      <c r="P349">
        <v>147.9</v>
      </c>
      <c r="Q349">
        <v>385.2</v>
      </c>
      <c r="R349">
        <v>359.7</v>
      </c>
      <c r="S349">
        <v>295.5</v>
      </c>
      <c r="T349">
        <v>368.4</v>
      </c>
      <c r="U349">
        <v>379.3</v>
      </c>
    </row>
    <row r="350" spans="1:21">
      <c r="A350" s="1">
        <v>41127</v>
      </c>
      <c r="B350">
        <v>16615441.366251299</v>
      </c>
      <c r="C350">
        <v>10996835.9654465</v>
      </c>
      <c r="D350" s="19">
        <v>12368099.086333999</v>
      </c>
      <c r="E350" s="19">
        <v>10152646.601973601</v>
      </c>
      <c r="F350">
        <v>25328945.246108901</v>
      </c>
      <c r="G350">
        <v>10841332.1015519</v>
      </c>
      <c r="H350">
        <v>16587157.152380999</v>
      </c>
      <c r="I350" s="19">
        <v>1641717.3220990701</v>
      </c>
      <c r="J350" s="19">
        <v>4728782.7866543503</v>
      </c>
      <c r="K350">
        <v>109260957.628801</v>
      </c>
      <c r="L350">
        <v>1390</v>
      </c>
      <c r="M350">
        <v>444.8</v>
      </c>
      <c r="N350">
        <v>355.3</v>
      </c>
      <c r="O350">
        <v>705.7</v>
      </c>
      <c r="P350">
        <v>148.15</v>
      </c>
      <c r="Q350">
        <v>384.9</v>
      </c>
      <c r="R350">
        <v>360</v>
      </c>
      <c r="S350">
        <v>297.2</v>
      </c>
      <c r="T350">
        <v>372</v>
      </c>
      <c r="U350">
        <v>378.6</v>
      </c>
    </row>
    <row r="351" spans="1:21">
      <c r="A351" s="1">
        <v>41128</v>
      </c>
      <c r="B351">
        <v>16668985.5881768</v>
      </c>
      <c r="C351">
        <v>10805799.6168263</v>
      </c>
      <c r="D351" s="19">
        <v>12715627.816609399</v>
      </c>
      <c r="E351" s="19">
        <v>10274056.412348101</v>
      </c>
      <c r="F351">
        <v>25049979.564594101</v>
      </c>
      <c r="G351">
        <v>10829031.376256401</v>
      </c>
      <c r="H351">
        <v>16507405.1184498</v>
      </c>
      <c r="I351" s="19">
        <v>1661031.64353553</v>
      </c>
      <c r="J351" s="19">
        <v>4722570.5128936404</v>
      </c>
      <c r="K351">
        <v>109234487.64969</v>
      </c>
      <c r="L351">
        <v>1397</v>
      </c>
      <c r="M351">
        <v>448.6</v>
      </c>
      <c r="N351">
        <v>353.4</v>
      </c>
      <c r="O351">
        <v>716.3</v>
      </c>
      <c r="P351">
        <v>148.85</v>
      </c>
      <c r="Q351">
        <v>384.1</v>
      </c>
      <c r="R351">
        <v>363</v>
      </c>
      <c r="S351">
        <v>299.2</v>
      </c>
      <c r="T351">
        <v>376.1</v>
      </c>
      <c r="U351">
        <v>374.8</v>
      </c>
    </row>
    <row r="352" spans="1:21">
      <c r="A352" s="1">
        <v>41129</v>
      </c>
      <c r="B352">
        <v>16896548.531360101</v>
      </c>
      <c r="C352">
        <v>11158482.1065867</v>
      </c>
      <c r="D352" s="19">
        <v>12771680.837621599</v>
      </c>
      <c r="E352" s="19">
        <v>10200414.3962193</v>
      </c>
      <c r="F352">
        <v>25084138.627636801</v>
      </c>
      <c r="G352">
        <v>10719203.471831899</v>
      </c>
      <c r="H352">
        <v>16602348.015986901</v>
      </c>
      <c r="I352" s="19">
        <v>1699660.28640845</v>
      </c>
      <c r="J352" s="19">
        <v>4746177.1531843496</v>
      </c>
      <c r="K352">
        <v>109878653.426836</v>
      </c>
      <c r="L352">
        <v>1398.25</v>
      </c>
      <c r="M352">
        <v>446.5</v>
      </c>
      <c r="N352">
        <v>355.9</v>
      </c>
      <c r="O352">
        <v>717.5</v>
      </c>
      <c r="P352">
        <v>148.85</v>
      </c>
      <c r="Q352">
        <v>385.3</v>
      </c>
      <c r="R352">
        <v>362.7</v>
      </c>
      <c r="S352">
        <v>299.39999999999998</v>
      </c>
      <c r="T352">
        <v>376.9</v>
      </c>
      <c r="U352">
        <v>374.8</v>
      </c>
    </row>
    <row r="353" spans="1:21">
      <c r="A353" s="1">
        <v>41130</v>
      </c>
      <c r="B353">
        <v>16719183.296232</v>
      </c>
      <c r="C353">
        <v>11026226.172926599</v>
      </c>
      <c r="D353" s="19">
        <v>12683397.3295274</v>
      </c>
      <c r="E353" s="19">
        <v>10309882.2580324</v>
      </c>
      <c r="F353">
        <v>25209388.525459699</v>
      </c>
      <c r="G353">
        <v>10656821.222118801</v>
      </c>
      <c r="H353">
        <v>16268149.0166563</v>
      </c>
      <c r="I353" s="19">
        <v>1711248.8792703201</v>
      </c>
      <c r="J353" s="19">
        <v>4793390.4337657597</v>
      </c>
      <c r="K353">
        <v>109377687.13398901</v>
      </c>
      <c r="L353">
        <v>1400.5</v>
      </c>
      <c r="M353">
        <v>446</v>
      </c>
      <c r="N353">
        <v>354.6</v>
      </c>
      <c r="O353">
        <v>721.3</v>
      </c>
      <c r="P353">
        <v>148.80000000000001</v>
      </c>
      <c r="Q353">
        <v>385</v>
      </c>
      <c r="R353">
        <v>363.3</v>
      </c>
      <c r="S353">
        <v>300.2</v>
      </c>
      <c r="T353">
        <v>378.5</v>
      </c>
      <c r="U353">
        <v>375.3</v>
      </c>
    </row>
    <row r="354" spans="1:21">
      <c r="A354" s="1">
        <v>41131</v>
      </c>
      <c r="B354">
        <v>16615441.366251299</v>
      </c>
      <c r="C354">
        <v>11009081.8852299</v>
      </c>
      <c r="D354" s="19">
        <v>12808115.3012795</v>
      </c>
      <c r="E354" s="19">
        <v>10252162.839985499</v>
      </c>
      <c r="F354">
        <v>25374490.663499098</v>
      </c>
      <c r="G354">
        <v>10720082.0950673</v>
      </c>
      <c r="H354">
        <v>16341571.524085</v>
      </c>
      <c r="I354" s="19">
        <v>1734426.06499407</v>
      </c>
      <c r="J354" s="19">
        <v>4835633.8953386098</v>
      </c>
      <c r="K354">
        <v>109691005.63573</v>
      </c>
      <c r="L354">
        <v>1402.5</v>
      </c>
      <c r="M354">
        <v>446.2</v>
      </c>
      <c r="N354">
        <v>354.2</v>
      </c>
      <c r="O354">
        <v>723.1</v>
      </c>
      <c r="P354">
        <v>148.65</v>
      </c>
      <c r="Q354">
        <v>386.6</v>
      </c>
      <c r="R354">
        <v>364.3</v>
      </c>
      <c r="S354">
        <v>301.10000000000002</v>
      </c>
      <c r="T354">
        <v>378.3</v>
      </c>
      <c r="U354">
        <v>376.3</v>
      </c>
    </row>
    <row r="355" spans="1:21">
      <c r="A355" s="1">
        <v>41134</v>
      </c>
      <c r="B355">
        <v>16685718.157528499</v>
      </c>
      <c r="C355">
        <v>10947852.2863131</v>
      </c>
      <c r="D355" s="19">
        <v>12618936.355363401</v>
      </c>
      <c r="E355" s="19">
        <v>10310877.420412499</v>
      </c>
      <c r="F355">
        <v>25289093.0058925</v>
      </c>
      <c r="G355">
        <v>10691966.1515346</v>
      </c>
      <c r="H355">
        <v>16244096.815946899</v>
      </c>
      <c r="I355" s="19">
        <v>1705454.58283938</v>
      </c>
      <c r="J355" s="19">
        <v>4758601.7007057704</v>
      </c>
      <c r="K355">
        <v>109252596.476537</v>
      </c>
      <c r="L355">
        <v>1402.5</v>
      </c>
      <c r="M355">
        <v>446</v>
      </c>
      <c r="N355">
        <v>353.9</v>
      </c>
      <c r="O355">
        <v>720</v>
      </c>
      <c r="P355">
        <v>148.65</v>
      </c>
      <c r="Q355">
        <v>385.7</v>
      </c>
      <c r="R355">
        <v>364.2</v>
      </c>
      <c r="S355">
        <v>301.8</v>
      </c>
      <c r="T355">
        <v>376.2</v>
      </c>
      <c r="U355">
        <v>375.4</v>
      </c>
    </row>
    <row r="356" spans="1:21">
      <c r="A356" s="1">
        <v>41135</v>
      </c>
      <c r="B356">
        <v>16628827.421732699</v>
      </c>
      <c r="C356">
        <v>10805799.6168263</v>
      </c>
      <c r="D356" s="19">
        <v>12596515.146958601</v>
      </c>
      <c r="E356" s="19">
        <v>10276046.7371083</v>
      </c>
      <c r="F356">
        <v>25283399.8287187</v>
      </c>
      <c r="G356">
        <v>10691087.528299199</v>
      </c>
      <c r="H356">
        <v>16442843.948124601</v>
      </c>
      <c r="I356" s="19">
        <v>1678414.5328283401</v>
      </c>
      <c r="J356" s="19">
        <v>4791083.9446566897</v>
      </c>
      <c r="K356">
        <v>109194018.70525301</v>
      </c>
      <c r="L356">
        <v>1401.5</v>
      </c>
      <c r="M356">
        <v>447.3</v>
      </c>
      <c r="N356">
        <v>355.5</v>
      </c>
      <c r="O356">
        <v>719.3</v>
      </c>
      <c r="P356">
        <v>148.85</v>
      </c>
      <c r="Q356">
        <v>386.7</v>
      </c>
      <c r="R356">
        <v>363.6</v>
      </c>
      <c r="S356">
        <v>301.5</v>
      </c>
      <c r="T356">
        <v>374.2</v>
      </c>
      <c r="U356">
        <v>375.3</v>
      </c>
    </row>
    <row r="357" spans="1:21">
      <c r="A357" s="1">
        <v>41136</v>
      </c>
      <c r="B357">
        <v>16695757.699139601</v>
      </c>
      <c r="C357">
        <v>10830291.456393</v>
      </c>
      <c r="D357" s="19">
        <v>12476001.151782401</v>
      </c>
      <c r="E357" s="19">
        <v>10263109.6261668</v>
      </c>
      <c r="F357">
        <v>25084138.627636801</v>
      </c>
      <c r="G357">
        <v>10869448.045084599</v>
      </c>
      <c r="H357">
        <v>16337773.808183501</v>
      </c>
      <c r="I357" s="19">
        <v>1686140.2614029199</v>
      </c>
      <c r="J357" s="19">
        <v>4758337.3141201297</v>
      </c>
      <c r="K357">
        <v>109000997.98991001</v>
      </c>
      <c r="L357">
        <v>1403.5</v>
      </c>
      <c r="M357">
        <v>448.3</v>
      </c>
      <c r="N357">
        <v>355.6</v>
      </c>
      <c r="O357">
        <v>718.2</v>
      </c>
      <c r="P357">
        <v>149.1</v>
      </c>
      <c r="Q357">
        <v>388</v>
      </c>
      <c r="R357">
        <v>363.9</v>
      </c>
      <c r="S357">
        <v>301.7</v>
      </c>
      <c r="T357">
        <v>375.7</v>
      </c>
      <c r="U357">
        <v>373.9</v>
      </c>
    </row>
    <row r="358" spans="1:21">
      <c r="A358" s="1">
        <v>41137</v>
      </c>
      <c r="B358">
        <v>16816232.1984719</v>
      </c>
      <c r="C358">
        <v>10960098.2060965</v>
      </c>
      <c r="D358" s="19">
        <v>12508231.6388644</v>
      </c>
      <c r="E358" s="19">
        <v>10298935.471851099</v>
      </c>
      <c r="F358">
        <v>25015820.501551501</v>
      </c>
      <c r="G358">
        <v>10975761.4565675</v>
      </c>
      <c r="H358">
        <v>16444243.6435095</v>
      </c>
      <c r="I358" s="19">
        <v>1693865.9899775099</v>
      </c>
      <c r="J358" s="19">
        <v>4720552.7404241003</v>
      </c>
      <c r="K358">
        <v>109433741.847314</v>
      </c>
      <c r="L358">
        <v>1413</v>
      </c>
      <c r="M358">
        <v>452.2</v>
      </c>
      <c r="N358">
        <v>356.2</v>
      </c>
      <c r="O358">
        <v>725.6</v>
      </c>
      <c r="P358">
        <v>150</v>
      </c>
      <c r="Q358">
        <v>386.6</v>
      </c>
      <c r="R358">
        <v>367.8</v>
      </c>
      <c r="S358">
        <v>305.39999999999998</v>
      </c>
      <c r="T358">
        <v>381</v>
      </c>
      <c r="U358">
        <v>372.8</v>
      </c>
    </row>
    <row r="359" spans="1:21">
      <c r="A359" s="1">
        <v>41138</v>
      </c>
      <c r="B359">
        <v>16886508.9897491</v>
      </c>
      <c r="C359">
        <v>11097252.50767</v>
      </c>
      <c r="D359" s="19">
        <v>12431158.7349727</v>
      </c>
      <c r="E359" s="19">
        <v>10309882.2580324</v>
      </c>
      <c r="F359">
        <v>24674229.871125199</v>
      </c>
      <c r="G359">
        <v>10983669.065686099</v>
      </c>
      <c r="H359">
        <v>16318705.3862064</v>
      </c>
      <c r="I359" s="19">
        <v>1690003.1256902199</v>
      </c>
      <c r="J359" s="19">
        <v>4721812.2262139702</v>
      </c>
      <c r="K359">
        <v>109113222.165346</v>
      </c>
      <c r="L359">
        <v>1415.25</v>
      </c>
      <c r="M359">
        <v>454.5</v>
      </c>
      <c r="N359">
        <v>356.6</v>
      </c>
      <c r="O359">
        <v>724.8</v>
      </c>
      <c r="P359">
        <v>150.5</v>
      </c>
      <c r="Q359">
        <v>384.3</v>
      </c>
      <c r="R359">
        <v>369.6</v>
      </c>
      <c r="S359">
        <v>307.10000000000002</v>
      </c>
      <c r="T359">
        <v>380.5</v>
      </c>
      <c r="U359">
        <v>372</v>
      </c>
    </row>
    <row r="360" spans="1:21">
      <c r="A360" s="1">
        <v>41141</v>
      </c>
      <c r="B360">
        <v>16883162.475878701</v>
      </c>
      <c r="C360">
        <v>11219711.705503499</v>
      </c>
      <c r="D360" s="19">
        <v>12418546.8052449</v>
      </c>
      <c r="E360" s="19">
        <v>10477069.537892399</v>
      </c>
      <c r="F360">
        <v>24907650.135249801</v>
      </c>
      <c r="G360">
        <v>10923044.0624438</v>
      </c>
      <c r="H360">
        <v>16251498.036336999</v>
      </c>
      <c r="I360" s="19">
        <v>1699660.28640845</v>
      </c>
      <c r="J360" s="19">
        <v>4745742.4562214604</v>
      </c>
      <c r="K360">
        <v>109526085.50117999</v>
      </c>
      <c r="L360">
        <v>1414.75</v>
      </c>
      <c r="M360">
        <v>451.9</v>
      </c>
      <c r="N360">
        <v>356.5</v>
      </c>
      <c r="O360">
        <v>722.7</v>
      </c>
      <c r="P360">
        <v>150.9</v>
      </c>
      <c r="Q360">
        <v>385.4</v>
      </c>
      <c r="R360">
        <v>368.9</v>
      </c>
      <c r="S360">
        <v>307.60000000000002</v>
      </c>
      <c r="T360">
        <v>379.7</v>
      </c>
      <c r="U360">
        <v>372.1</v>
      </c>
    </row>
    <row r="361" spans="1:21">
      <c r="A361" s="1">
        <v>41142</v>
      </c>
      <c r="B361">
        <v>16612094.852381</v>
      </c>
      <c r="C361">
        <v>11175626.394283401</v>
      </c>
      <c r="D361" s="19">
        <v>12349881.854505001</v>
      </c>
      <c r="E361" s="19">
        <v>10481050.1874128</v>
      </c>
      <c r="F361">
        <v>24446502.784174401</v>
      </c>
      <c r="G361">
        <v>10958188.9918596</v>
      </c>
      <c r="H361">
        <v>16170341.991211699</v>
      </c>
      <c r="I361" s="19">
        <v>1703523.15069574</v>
      </c>
      <c r="J361" s="19">
        <v>4718033.7688443698</v>
      </c>
      <c r="K361">
        <v>108615243.97536799</v>
      </c>
      <c r="L361">
        <v>1412.5</v>
      </c>
      <c r="M361">
        <v>451.7</v>
      </c>
      <c r="N361">
        <v>354.7</v>
      </c>
      <c r="O361">
        <v>720.4</v>
      </c>
      <c r="P361">
        <v>151.30000000000001</v>
      </c>
      <c r="Q361">
        <v>384.8</v>
      </c>
      <c r="R361">
        <v>367.9</v>
      </c>
      <c r="S361">
        <v>305.89999999999998</v>
      </c>
      <c r="T361">
        <v>379.8</v>
      </c>
      <c r="U361">
        <v>370</v>
      </c>
    </row>
    <row r="362" spans="1:21">
      <c r="A362" s="1">
        <v>41143</v>
      </c>
      <c r="B362">
        <v>16618787.8801217</v>
      </c>
      <c r="C362">
        <v>11192770.6819801</v>
      </c>
      <c r="D362" s="19">
        <v>12447974.6412763</v>
      </c>
      <c r="E362" s="19">
        <v>10416364.6327051</v>
      </c>
      <c r="F362">
        <v>24429423.252652999</v>
      </c>
      <c r="G362">
        <v>10955553.1221534</v>
      </c>
      <c r="H362">
        <v>16243889.6571065</v>
      </c>
      <c r="I362" s="19">
        <v>1713180.3114139701</v>
      </c>
      <c r="J362" s="19">
        <v>4668913.8230395298</v>
      </c>
      <c r="K362">
        <v>108686858.00245</v>
      </c>
      <c r="L362">
        <v>1412.25</v>
      </c>
      <c r="M362">
        <v>452.5</v>
      </c>
      <c r="N362">
        <v>353.4</v>
      </c>
      <c r="O362">
        <v>722.4</v>
      </c>
      <c r="P362">
        <v>151.30000000000001</v>
      </c>
      <c r="Q362">
        <v>384.6</v>
      </c>
      <c r="R362">
        <v>366.3</v>
      </c>
      <c r="S362">
        <v>306</v>
      </c>
      <c r="T362">
        <v>382.9</v>
      </c>
      <c r="U362">
        <v>369.2</v>
      </c>
    </row>
    <row r="363" spans="1:21">
      <c r="A363" s="1">
        <v>41144</v>
      </c>
      <c r="B363">
        <v>16454808.700474899</v>
      </c>
      <c r="C363">
        <v>11107049.243496601</v>
      </c>
      <c r="D363" s="19">
        <v>12227966.533803601</v>
      </c>
      <c r="E363" s="19">
        <v>10357650.0522781</v>
      </c>
      <c r="F363">
        <v>24366798.3037416</v>
      </c>
      <c r="G363">
        <v>10876477.0309678</v>
      </c>
      <c r="H363">
        <v>16123423.6526237</v>
      </c>
      <c r="I363" s="19">
        <v>1666825.93996646</v>
      </c>
      <c r="J363" s="19">
        <v>4642464.6214522999</v>
      </c>
      <c r="K363">
        <v>107823464.078805</v>
      </c>
      <c r="L363">
        <v>1400</v>
      </c>
      <c r="M363">
        <v>450</v>
      </c>
      <c r="N363">
        <v>350.8</v>
      </c>
      <c r="O363">
        <v>715.2</v>
      </c>
      <c r="P363">
        <v>149.85</v>
      </c>
      <c r="Q363">
        <v>383.8</v>
      </c>
      <c r="R363">
        <v>363.4</v>
      </c>
      <c r="S363">
        <v>303.89999999999998</v>
      </c>
      <c r="T363">
        <v>377.3</v>
      </c>
      <c r="U363">
        <v>365.4</v>
      </c>
    </row>
    <row r="364" spans="1:21">
      <c r="A364" s="1">
        <v>41145</v>
      </c>
      <c r="B364">
        <v>16585322.7414182</v>
      </c>
      <c r="C364">
        <v>11158482.1065867</v>
      </c>
      <c r="D364" s="19">
        <v>12317651.367423</v>
      </c>
      <c r="E364" s="19">
        <v>10445224.3417286</v>
      </c>
      <c r="F364">
        <v>24548979.9733022</v>
      </c>
      <c r="G364">
        <v>10894049.4956757</v>
      </c>
      <c r="H364">
        <v>16061288.5555746</v>
      </c>
      <c r="I364" s="19">
        <v>1666825.93996646</v>
      </c>
      <c r="J364" s="19">
        <v>4638686.1640827004</v>
      </c>
      <c r="K364">
        <v>108316510.68575799</v>
      </c>
      <c r="L364">
        <v>1409.75</v>
      </c>
      <c r="M364">
        <v>453.1</v>
      </c>
      <c r="N364">
        <v>353.6</v>
      </c>
      <c r="O364">
        <v>719</v>
      </c>
      <c r="P364">
        <v>150.35</v>
      </c>
      <c r="Q364">
        <v>387.4</v>
      </c>
      <c r="R364">
        <v>364.9</v>
      </c>
      <c r="S364">
        <v>305.2</v>
      </c>
      <c r="T364">
        <v>376.2</v>
      </c>
      <c r="U364">
        <v>366.6</v>
      </c>
    </row>
    <row r="365" spans="1:21">
      <c r="A365" s="1">
        <v>41148</v>
      </c>
      <c r="B365">
        <v>16608748.338510601</v>
      </c>
      <c r="C365">
        <v>11129091.8991067</v>
      </c>
      <c r="D365" s="19">
        <v>12261598.3464109</v>
      </c>
      <c r="E365" s="19">
        <v>10461146.9398105</v>
      </c>
      <c r="F365">
        <v>24509127.7330858</v>
      </c>
      <c r="G365">
        <v>10864176.3056722</v>
      </c>
      <c r="H365">
        <v>16188094.876082901</v>
      </c>
      <c r="I365" s="19">
        <v>1637854.45781177</v>
      </c>
      <c r="J365" s="19">
        <v>4666394.85145979</v>
      </c>
      <c r="K365">
        <v>108326233.747951</v>
      </c>
      <c r="L365">
        <v>1408.25</v>
      </c>
      <c r="M365">
        <v>453</v>
      </c>
      <c r="N365">
        <v>354.2</v>
      </c>
      <c r="O365">
        <v>719.4</v>
      </c>
      <c r="P365">
        <v>150.5</v>
      </c>
      <c r="Q365">
        <v>387.3</v>
      </c>
      <c r="R365">
        <v>364.2</v>
      </c>
      <c r="S365">
        <v>305.89999999999998</v>
      </c>
      <c r="T365">
        <v>374.1</v>
      </c>
      <c r="U365">
        <v>367.7</v>
      </c>
    </row>
    <row r="366" spans="1:21">
      <c r="A366" s="1">
        <v>41149</v>
      </c>
      <c r="B366">
        <v>16608748.338510601</v>
      </c>
      <c r="C366">
        <v>11109498.4274533</v>
      </c>
      <c r="D366" s="19">
        <v>12254591.718784399</v>
      </c>
      <c r="E366" s="19">
        <v>10452190.478389399</v>
      </c>
      <c r="F366">
        <v>24383877.835262898</v>
      </c>
      <c r="G366">
        <v>10850996.957141301</v>
      </c>
      <c r="H366">
        <v>16155125.232750701</v>
      </c>
      <c r="I366" s="19">
        <v>1641717.3220990701</v>
      </c>
      <c r="J366" s="19">
        <v>4641205.1356624402</v>
      </c>
      <c r="K366">
        <v>108097951.446054</v>
      </c>
      <c r="L366">
        <v>1407.75</v>
      </c>
      <c r="M366">
        <v>453.5</v>
      </c>
      <c r="N366">
        <v>354.8</v>
      </c>
      <c r="O366">
        <v>719.7</v>
      </c>
      <c r="P366">
        <v>150.25</v>
      </c>
      <c r="Q366">
        <v>387.1</v>
      </c>
      <c r="R366">
        <v>362.9</v>
      </c>
      <c r="S366">
        <v>305.3</v>
      </c>
      <c r="T366">
        <v>372.8</v>
      </c>
      <c r="U366">
        <v>366.7</v>
      </c>
    </row>
    <row r="367" spans="1:21">
      <c r="A367" s="1">
        <v>41150</v>
      </c>
      <c r="B367">
        <v>16745955.4071947</v>
      </c>
      <c r="C367">
        <v>11126642.715150001</v>
      </c>
      <c r="D367" s="19">
        <v>12083630.0046973</v>
      </c>
      <c r="E367" s="19">
        <v>10547943.992566301</v>
      </c>
      <c r="F367">
        <v>24514820.910259601</v>
      </c>
      <c r="G367">
        <v>10787736.084192799</v>
      </c>
      <c r="H367">
        <v>16233745.1514658</v>
      </c>
      <c r="I367" s="19">
        <v>1649443.0506736501</v>
      </c>
      <c r="J367" s="19">
        <v>4603420.5619664099</v>
      </c>
      <c r="K367">
        <v>108293337.87816601</v>
      </c>
      <c r="L367">
        <v>1407.25</v>
      </c>
      <c r="M367">
        <v>455.6</v>
      </c>
      <c r="N367">
        <v>354.1</v>
      </c>
      <c r="O367">
        <v>715.8</v>
      </c>
      <c r="P367">
        <v>150.44999999999999</v>
      </c>
      <c r="Q367">
        <v>388.4</v>
      </c>
      <c r="R367">
        <v>362.6</v>
      </c>
      <c r="S367">
        <v>305.8</v>
      </c>
      <c r="T367">
        <v>374.2</v>
      </c>
      <c r="U367">
        <v>366.2</v>
      </c>
    </row>
    <row r="368" spans="1:21">
      <c r="A368" s="1">
        <v>41151</v>
      </c>
      <c r="B368">
        <v>16538471.5472335</v>
      </c>
      <c r="C368">
        <v>11070311.484146601</v>
      </c>
      <c r="D368" s="19">
        <v>11810371.527263001</v>
      </c>
      <c r="E368" s="19">
        <v>10466982.800166201</v>
      </c>
      <c r="F368">
        <v>24548979.9733022</v>
      </c>
      <c r="G368">
        <v>10718610.9485879</v>
      </c>
      <c r="H368">
        <v>16066360.808395</v>
      </c>
      <c r="I368" s="19">
        <v>1630128.72923719</v>
      </c>
      <c r="J368" s="19">
        <v>4608458.5051258802</v>
      </c>
      <c r="K368">
        <v>107458676.323457</v>
      </c>
      <c r="L368">
        <v>1397</v>
      </c>
      <c r="M368">
        <v>453.8</v>
      </c>
      <c r="N368">
        <v>352.5</v>
      </c>
      <c r="O368">
        <v>707.8</v>
      </c>
      <c r="P368">
        <v>149.65</v>
      </c>
      <c r="Q368">
        <v>387.1</v>
      </c>
      <c r="R368">
        <v>359.6</v>
      </c>
      <c r="S368">
        <v>302.5</v>
      </c>
      <c r="T368">
        <v>370.8</v>
      </c>
      <c r="U368">
        <v>364.8</v>
      </c>
    </row>
    <row r="369" spans="1:21">
      <c r="A369" s="1">
        <v>41152</v>
      </c>
      <c r="B369">
        <v>16555204.116585201</v>
      </c>
      <c r="C369">
        <v>11156032.922630001</v>
      </c>
      <c r="D369" s="19">
        <v>11912668.2906102</v>
      </c>
      <c r="E369" s="19">
        <v>10566934.889549</v>
      </c>
      <c r="F369">
        <v>24509127.7330858</v>
      </c>
      <c r="G369">
        <v>10722142.6161163</v>
      </c>
      <c r="H369">
        <v>16262910.6051827</v>
      </c>
      <c r="I369" s="19">
        <v>1653305.9149609399</v>
      </c>
      <c r="J369" s="19">
        <v>4593344.6756474599</v>
      </c>
      <c r="K369">
        <v>107931671.764368</v>
      </c>
      <c r="L369">
        <v>1405</v>
      </c>
      <c r="M369">
        <v>454.9</v>
      </c>
      <c r="N369">
        <v>352.9</v>
      </c>
      <c r="O369">
        <v>714.1</v>
      </c>
      <c r="P369">
        <v>150.6</v>
      </c>
      <c r="Q369">
        <v>387.8</v>
      </c>
      <c r="R369">
        <v>361.4</v>
      </c>
      <c r="S369">
        <v>304.3</v>
      </c>
      <c r="T369">
        <v>374.4</v>
      </c>
      <c r="U369">
        <v>364.1</v>
      </c>
    </row>
    <row r="370" spans="1:21">
      <c r="A370" s="1">
        <v>41156</v>
      </c>
      <c r="B370">
        <v>16618787.8801217</v>
      </c>
      <c r="C370">
        <v>11249101.912983499</v>
      </c>
      <c r="D370" s="19">
        <v>11646416.440802399</v>
      </c>
      <c r="E370" s="19">
        <v>10635901.8312231</v>
      </c>
      <c r="F370">
        <v>24622991.276561301</v>
      </c>
      <c r="G370">
        <v>10794541.800447799</v>
      </c>
      <c r="H370">
        <v>16297148.311720001</v>
      </c>
      <c r="I370" s="19">
        <v>1626265.8649499</v>
      </c>
      <c r="J370" s="19">
        <v>4548003.1872122297</v>
      </c>
      <c r="K370">
        <v>108039158.50602201</v>
      </c>
      <c r="L370">
        <v>1406</v>
      </c>
      <c r="M370">
        <v>453.8</v>
      </c>
      <c r="N370">
        <v>354.4</v>
      </c>
      <c r="O370">
        <v>708.6</v>
      </c>
      <c r="P370">
        <v>150.6</v>
      </c>
      <c r="Q370">
        <v>389</v>
      </c>
      <c r="R370">
        <v>358.2</v>
      </c>
      <c r="S370">
        <v>304.7</v>
      </c>
      <c r="T370">
        <v>369.2</v>
      </c>
      <c r="U370">
        <v>365.3</v>
      </c>
    </row>
    <row r="371" spans="1:21">
      <c r="A371" s="1">
        <v>41157</v>
      </c>
      <c r="B371">
        <v>16996943.9474704</v>
      </c>
      <c r="C371">
        <v>11151134.554716701</v>
      </c>
      <c r="D371" s="19">
        <v>11581955.466638399</v>
      </c>
      <c r="E371" s="19">
        <v>10988732.706744401</v>
      </c>
      <c r="F371">
        <v>24731161.642862901</v>
      </c>
      <c r="G371">
        <v>10527017.985174101</v>
      </c>
      <c r="H371">
        <v>16181754.5600575</v>
      </c>
      <c r="I371" s="19">
        <v>1645580.1863863601</v>
      </c>
      <c r="J371" s="19">
        <v>4508959.1277263304</v>
      </c>
      <c r="K371">
        <v>108313240.17777701</v>
      </c>
      <c r="L371">
        <v>1403.5</v>
      </c>
      <c r="M371">
        <v>454.8</v>
      </c>
      <c r="N371">
        <v>353.9</v>
      </c>
      <c r="O371">
        <v>706.8</v>
      </c>
      <c r="P371">
        <v>150.69999999999999</v>
      </c>
      <c r="Q371">
        <v>389.1</v>
      </c>
      <c r="R371">
        <v>356.8</v>
      </c>
      <c r="S371">
        <v>304.7</v>
      </c>
      <c r="T371">
        <v>370.7</v>
      </c>
      <c r="U371">
        <v>364</v>
      </c>
    </row>
    <row r="372" spans="1:21">
      <c r="A372" s="1">
        <v>41158</v>
      </c>
      <c r="B372">
        <v>17355020.931597099</v>
      </c>
      <c r="C372">
        <v>11388705.398513701</v>
      </c>
      <c r="D372" s="19">
        <v>11813174.1783136</v>
      </c>
      <c r="E372" s="19">
        <v>11348560.228522399</v>
      </c>
      <c r="F372">
        <v>25186615.816764601</v>
      </c>
      <c r="G372">
        <v>10704484.2784745</v>
      </c>
      <c r="H372">
        <v>16421418.505818</v>
      </c>
      <c r="I372" s="19">
        <v>1691934.5578338599</v>
      </c>
      <c r="J372" s="19">
        <v>4559338.5593210403</v>
      </c>
      <c r="K372">
        <v>110469252.45515899</v>
      </c>
      <c r="L372">
        <v>1431</v>
      </c>
      <c r="M372">
        <v>464.9</v>
      </c>
      <c r="N372">
        <v>358</v>
      </c>
      <c r="O372">
        <v>721.3</v>
      </c>
      <c r="P372">
        <v>154.30000000000001</v>
      </c>
      <c r="Q372">
        <v>395.1</v>
      </c>
      <c r="R372">
        <v>364.5</v>
      </c>
      <c r="S372">
        <v>311</v>
      </c>
      <c r="T372">
        <v>380.1</v>
      </c>
      <c r="U372">
        <v>367.9</v>
      </c>
    </row>
    <row r="373" spans="1:21">
      <c r="A373" s="1">
        <v>41159</v>
      </c>
      <c r="B373">
        <v>17314862.765152901</v>
      </c>
      <c r="C373">
        <v>11280941.304420199</v>
      </c>
      <c r="D373" s="19">
        <v>12290781.823186999</v>
      </c>
      <c r="E373" s="19">
        <v>11627426.557900401</v>
      </c>
      <c r="F373">
        <v>25078445.450463001</v>
      </c>
      <c r="G373">
        <v>10793658.8835657</v>
      </c>
      <c r="H373">
        <v>16448047.8331248</v>
      </c>
      <c r="I373" s="19">
        <v>1757603.2507178199</v>
      </c>
      <c r="J373" s="19">
        <v>4553041.1303717</v>
      </c>
      <c r="K373">
        <v>111144808.998904</v>
      </c>
      <c r="L373">
        <v>1438.25</v>
      </c>
      <c r="M373">
        <v>467.6</v>
      </c>
      <c r="N373">
        <v>355.2</v>
      </c>
      <c r="O373">
        <v>733.9</v>
      </c>
      <c r="P373">
        <v>156.15</v>
      </c>
      <c r="Q373">
        <v>395.1</v>
      </c>
      <c r="R373">
        <v>367.7</v>
      </c>
      <c r="S373">
        <v>310.60000000000002</v>
      </c>
      <c r="T373">
        <v>387.6</v>
      </c>
      <c r="U373">
        <v>366.7</v>
      </c>
    </row>
    <row r="374" spans="1:21">
      <c r="A374" s="1">
        <v>41162</v>
      </c>
      <c r="B374">
        <v>17241239.460005399</v>
      </c>
      <c r="C374">
        <v>11312780.695856901</v>
      </c>
      <c r="D374" s="19">
        <v>12173726.758204199</v>
      </c>
      <c r="E374" s="19">
        <v>11462505.6104188</v>
      </c>
      <c r="F374">
        <v>25198002.171112198</v>
      </c>
      <c r="G374">
        <v>10847516.813373299</v>
      </c>
      <c r="H374">
        <v>16317437.323001301</v>
      </c>
      <c r="I374" s="19">
        <v>1747946.0899995901</v>
      </c>
      <c r="J374" s="19">
        <v>4496364.2698276499</v>
      </c>
      <c r="K374">
        <v>110797519.191799</v>
      </c>
      <c r="L374">
        <v>1426.5</v>
      </c>
      <c r="M374">
        <v>467.2</v>
      </c>
      <c r="N374">
        <v>354.9</v>
      </c>
      <c r="O374">
        <v>731</v>
      </c>
      <c r="P374">
        <v>154.9</v>
      </c>
      <c r="Q374">
        <v>394</v>
      </c>
      <c r="R374">
        <v>365.7</v>
      </c>
      <c r="S374">
        <v>307.7</v>
      </c>
      <c r="T374">
        <v>387.6</v>
      </c>
      <c r="U374">
        <v>366.6</v>
      </c>
    </row>
    <row r="375" spans="1:21">
      <c r="A375" s="1">
        <v>41163</v>
      </c>
      <c r="B375">
        <v>17254625.515486799</v>
      </c>
      <c r="C375">
        <v>11278492.1204635</v>
      </c>
      <c r="D375" s="19">
        <v>12190650.382057199</v>
      </c>
      <c r="E375" s="19">
        <v>11663409.3100782</v>
      </c>
      <c r="F375">
        <v>25237854.411328599</v>
      </c>
      <c r="G375">
        <v>10964944.7586914</v>
      </c>
      <c r="H375">
        <v>16673763.0836295</v>
      </c>
      <c r="I375" s="19">
        <v>1802026.19002168</v>
      </c>
      <c r="J375" s="19">
        <v>4469915.0682404302</v>
      </c>
      <c r="K375">
        <v>111535680.83999699</v>
      </c>
      <c r="L375">
        <v>1430.5</v>
      </c>
      <c r="M375">
        <v>467</v>
      </c>
      <c r="N375">
        <v>353.8</v>
      </c>
      <c r="O375">
        <v>739.2</v>
      </c>
      <c r="P375">
        <v>155.80000000000001</v>
      </c>
      <c r="Q375">
        <v>393.8</v>
      </c>
      <c r="R375">
        <v>367.5</v>
      </c>
      <c r="S375">
        <v>308.39999999999998</v>
      </c>
      <c r="T375">
        <v>388.4</v>
      </c>
      <c r="U375">
        <v>365.4</v>
      </c>
    </row>
    <row r="376" spans="1:21">
      <c r="A376" s="1">
        <v>41164</v>
      </c>
      <c r="B376">
        <v>17301476.709671602</v>
      </c>
      <c r="C376">
        <v>11381357.846643601</v>
      </c>
      <c r="D376" s="19">
        <v>12249883.0655424</v>
      </c>
      <c r="E376" s="19">
        <v>11818335.0486216</v>
      </c>
      <c r="F376">
        <v>25351717.954804</v>
      </c>
      <c r="G376">
        <v>11031163.5248482</v>
      </c>
      <c r="H376">
        <v>16923571.5350307</v>
      </c>
      <c r="I376" s="19">
        <v>1805889.05430897</v>
      </c>
      <c r="J376" s="19">
        <v>4391826.9492686298</v>
      </c>
      <c r="K376">
        <v>112255221.68874</v>
      </c>
      <c r="L376">
        <v>1439.5</v>
      </c>
      <c r="M376">
        <v>468.5</v>
      </c>
      <c r="N376">
        <v>352.2</v>
      </c>
      <c r="O376">
        <v>742.6</v>
      </c>
      <c r="P376">
        <v>156.94999999999999</v>
      </c>
      <c r="Q376">
        <v>394</v>
      </c>
      <c r="R376">
        <v>368.9</v>
      </c>
      <c r="S376">
        <v>309.7</v>
      </c>
      <c r="T376">
        <v>387.8</v>
      </c>
      <c r="U376">
        <v>363.6</v>
      </c>
    </row>
    <row r="377" spans="1:21">
      <c r="A377" s="1">
        <v>41165</v>
      </c>
      <c r="B377">
        <v>17602662.9580024</v>
      </c>
      <c r="C377">
        <v>11621377.8743973</v>
      </c>
      <c r="D377" s="19">
        <v>12757591.7811302</v>
      </c>
      <c r="E377" s="19">
        <v>12061218.625821801</v>
      </c>
      <c r="F377">
        <v>25425729.258063</v>
      </c>
      <c r="G377">
        <v>11166249.8078082</v>
      </c>
      <c r="H377">
        <v>17116317.142203201</v>
      </c>
      <c r="I377" s="19">
        <v>1859969.1543310599</v>
      </c>
      <c r="J377" s="19">
        <v>4479990.9545593699</v>
      </c>
      <c r="K377">
        <v>114091107.556317</v>
      </c>
      <c r="L377">
        <v>1457.25</v>
      </c>
      <c r="M377">
        <v>475</v>
      </c>
      <c r="N377">
        <v>358</v>
      </c>
      <c r="O377">
        <v>755.6</v>
      </c>
      <c r="P377">
        <v>160.65</v>
      </c>
      <c r="Q377">
        <v>398.1</v>
      </c>
      <c r="R377">
        <v>373</v>
      </c>
      <c r="S377">
        <v>313.89999999999998</v>
      </c>
      <c r="T377">
        <v>397.4</v>
      </c>
      <c r="U377">
        <v>368.1</v>
      </c>
    </row>
    <row r="378" spans="1:21">
      <c r="A378" s="1">
        <v>41166</v>
      </c>
      <c r="B378">
        <v>17519000.1112439</v>
      </c>
      <c r="C378">
        <v>11503817.0444771</v>
      </c>
      <c r="D378" s="19">
        <v>12967726.777303999</v>
      </c>
      <c r="E378" s="19">
        <v>12130185.567495899</v>
      </c>
      <c r="F378">
        <v>25067184.024768099</v>
      </c>
      <c r="G378">
        <v>11339301.5166981</v>
      </c>
      <c r="H378">
        <v>17023748.528232198</v>
      </c>
      <c r="I378" s="19">
        <v>1900529.2293476299</v>
      </c>
      <c r="J378" s="19">
        <v>4526591.9287844803</v>
      </c>
      <c r="K378">
        <v>113978084.728351</v>
      </c>
      <c r="L378">
        <v>1465.75</v>
      </c>
      <c r="M378">
        <v>477.5</v>
      </c>
      <c r="N378">
        <v>356.1</v>
      </c>
      <c r="O378">
        <v>765.9</v>
      </c>
      <c r="P378">
        <v>162.25</v>
      </c>
      <c r="Q378">
        <v>396.6</v>
      </c>
      <c r="R378">
        <v>375.9</v>
      </c>
      <c r="S378">
        <v>315.89999999999998</v>
      </c>
      <c r="T378">
        <v>402.5</v>
      </c>
      <c r="U378">
        <v>366.1</v>
      </c>
    </row>
    <row r="379" spans="1:21">
      <c r="A379" s="1">
        <v>41169</v>
      </c>
      <c r="B379">
        <v>17452069.833836999</v>
      </c>
      <c r="C379">
        <v>11486672.756780401</v>
      </c>
      <c r="D379" s="19">
        <v>12701179.7016204</v>
      </c>
      <c r="E379" s="19">
        <v>11984255.516997</v>
      </c>
      <c r="F379">
        <v>25285559.309715699</v>
      </c>
      <c r="G379">
        <v>11205098.1506202</v>
      </c>
      <c r="H379">
        <v>16975562.126439098</v>
      </c>
      <c r="I379" s="19">
        <v>1850311.9936128301</v>
      </c>
      <c r="J379" s="19">
        <v>4471174.5540303001</v>
      </c>
      <c r="K379">
        <v>113411883.943653</v>
      </c>
      <c r="L379">
        <v>1460.75</v>
      </c>
      <c r="M379">
        <v>475</v>
      </c>
      <c r="N379">
        <v>356.5</v>
      </c>
      <c r="O379">
        <v>759.5</v>
      </c>
      <c r="P379">
        <v>160.69999999999999</v>
      </c>
      <c r="Q379">
        <v>398.7</v>
      </c>
      <c r="R379">
        <v>374.1</v>
      </c>
      <c r="S379">
        <v>315.7</v>
      </c>
      <c r="T379">
        <v>396.6</v>
      </c>
      <c r="U379">
        <v>364</v>
      </c>
    </row>
    <row r="380" spans="1:21">
      <c r="A380" s="1">
        <v>41170</v>
      </c>
      <c r="B380">
        <v>17368406.987078398</v>
      </c>
      <c r="C380">
        <v>11609131.9546139</v>
      </c>
      <c r="D380" s="19">
        <v>12586945.2406132</v>
      </c>
      <c r="E380" s="19">
        <v>11982256.4752094</v>
      </c>
      <c r="F380">
        <v>25331533.053915199</v>
      </c>
      <c r="G380">
        <v>11179493.561039601</v>
      </c>
      <c r="H380">
        <v>16948932.799132399</v>
      </c>
      <c r="I380" s="19">
        <v>1832929.1043200199</v>
      </c>
      <c r="J380" s="19">
        <v>4467396.0966606997</v>
      </c>
      <c r="K380">
        <v>113307025.27258299</v>
      </c>
      <c r="L380">
        <v>1459.25</v>
      </c>
      <c r="M380">
        <v>473.3</v>
      </c>
      <c r="N380">
        <v>358.4</v>
      </c>
      <c r="O380">
        <v>752.8</v>
      </c>
      <c r="P380">
        <v>159.65</v>
      </c>
      <c r="Q380">
        <v>400</v>
      </c>
      <c r="R380">
        <v>373.6</v>
      </c>
      <c r="S380">
        <v>316.5</v>
      </c>
      <c r="T380">
        <v>395.2</v>
      </c>
      <c r="U380">
        <v>362</v>
      </c>
    </row>
    <row r="381" spans="1:21">
      <c r="A381" s="1">
        <v>41171</v>
      </c>
      <c r="B381">
        <v>17636128.096705802</v>
      </c>
      <c r="C381">
        <v>11685056.6572707</v>
      </c>
      <c r="D381" s="19">
        <v>12335911.4867948</v>
      </c>
      <c r="E381" s="19">
        <v>11896297.6783402</v>
      </c>
      <c r="F381">
        <v>25578641.928987399</v>
      </c>
      <c r="G381">
        <v>11040875.610551201</v>
      </c>
      <c r="H381">
        <v>17092223.941306699</v>
      </c>
      <c r="I381" s="19">
        <v>1829066.2400327199</v>
      </c>
      <c r="J381" s="19">
        <v>4471174.5540303001</v>
      </c>
      <c r="K381">
        <v>113565376.19402</v>
      </c>
      <c r="L381">
        <v>1459.5</v>
      </c>
      <c r="M381">
        <v>477.3</v>
      </c>
      <c r="N381">
        <v>359.2</v>
      </c>
      <c r="O381">
        <v>746.6</v>
      </c>
      <c r="P381">
        <v>159.6</v>
      </c>
      <c r="Q381">
        <v>400.2</v>
      </c>
      <c r="R381">
        <v>374.2</v>
      </c>
      <c r="S381">
        <v>315.8</v>
      </c>
      <c r="T381">
        <v>397.1</v>
      </c>
      <c r="U381">
        <v>362.6</v>
      </c>
    </row>
    <row r="382" spans="1:21">
      <c r="A382" s="1">
        <v>41172</v>
      </c>
      <c r="B382">
        <v>17622742.041224498</v>
      </c>
      <c r="C382">
        <v>11709548.4968374</v>
      </c>
      <c r="D382" s="19">
        <v>12354245.412635401</v>
      </c>
      <c r="E382" s="19">
        <v>11757364.2740981</v>
      </c>
      <c r="F382">
        <v>25797017.213934898</v>
      </c>
      <c r="G382">
        <v>10678879.688893801</v>
      </c>
      <c r="H382">
        <v>17069398.803615201</v>
      </c>
      <c r="I382" s="19">
        <v>1786574.7328725101</v>
      </c>
      <c r="J382" s="19">
        <v>4464877.1250809599</v>
      </c>
      <c r="K382">
        <v>113240647.789193</v>
      </c>
      <c r="L382">
        <v>1460.5</v>
      </c>
      <c r="M382">
        <v>477</v>
      </c>
      <c r="N382">
        <v>361.4</v>
      </c>
      <c r="O382">
        <v>748.2</v>
      </c>
      <c r="P382">
        <v>158.6</v>
      </c>
      <c r="Q382">
        <v>401.9</v>
      </c>
      <c r="R382">
        <v>371</v>
      </c>
      <c r="S382">
        <v>315.8</v>
      </c>
      <c r="T382">
        <v>396.7</v>
      </c>
      <c r="U382">
        <v>363.9</v>
      </c>
    </row>
    <row r="383" spans="1:21">
      <c r="A383" s="1">
        <v>41173</v>
      </c>
      <c r="B383">
        <v>17649514.152187198</v>
      </c>
      <c r="C383">
        <v>11724243.600577399</v>
      </c>
      <c r="D383" s="19">
        <v>12324629.0708928</v>
      </c>
      <c r="E383" s="19">
        <v>11666407.8727597</v>
      </c>
      <c r="F383">
        <v>25808510.649984799</v>
      </c>
      <c r="G383">
        <v>10539378.8215234</v>
      </c>
      <c r="H383">
        <v>17118853.268613402</v>
      </c>
      <c r="I383" s="19">
        <v>1763397.5471487599</v>
      </c>
      <c r="J383" s="19">
        <v>4456060.72455189</v>
      </c>
      <c r="K383">
        <v>113050995.708239</v>
      </c>
      <c r="L383">
        <v>1467.17</v>
      </c>
      <c r="M383">
        <v>479.54</v>
      </c>
      <c r="N383">
        <v>362.4</v>
      </c>
      <c r="O383">
        <v>753.9</v>
      </c>
      <c r="P383">
        <v>159.77000000000001</v>
      </c>
      <c r="Q383">
        <v>402.91</v>
      </c>
      <c r="R383">
        <v>372.58</v>
      </c>
      <c r="S383">
        <v>317.52</v>
      </c>
      <c r="T383">
        <v>400.57</v>
      </c>
      <c r="U383">
        <v>364.82</v>
      </c>
    </row>
    <row r="384" spans="1:21">
      <c r="A384" s="1">
        <v>41176</v>
      </c>
      <c r="B384">
        <v>17709751.401853401</v>
      </c>
      <c r="C384">
        <v>11773227.279710799</v>
      </c>
      <c r="D384" s="19">
        <v>12242831.5556037</v>
      </c>
      <c r="E384" s="19">
        <v>11654413.622033801</v>
      </c>
      <c r="F384">
        <v>25940685.164558299</v>
      </c>
      <c r="G384">
        <v>10693006.359007301</v>
      </c>
      <c r="H384">
        <v>16959077.304772999</v>
      </c>
      <c r="I384" s="19">
        <v>1749877.5221432401</v>
      </c>
      <c r="J384" s="19">
        <v>4517775.5282554002</v>
      </c>
      <c r="K384">
        <v>113240645.737939</v>
      </c>
      <c r="L384">
        <v>1451.5</v>
      </c>
      <c r="M384">
        <v>473.5</v>
      </c>
      <c r="N384">
        <v>359.1</v>
      </c>
      <c r="O384">
        <v>742.2</v>
      </c>
      <c r="P384">
        <v>157.6</v>
      </c>
      <c r="Q384">
        <v>403</v>
      </c>
      <c r="R384">
        <v>368.2</v>
      </c>
      <c r="S384">
        <v>313.2</v>
      </c>
      <c r="T384">
        <v>391.7</v>
      </c>
      <c r="U384">
        <v>364.7</v>
      </c>
    </row>
    <row r="385" spans="1:21">
      <c r="A385" s="1">
        <v>41177</v>
      </c>
      <c r="B385">
        <v>17582583.874780402</v>
      </c>
      <c r="C385">
        <v>11665463.1856173</v>
      </c>
      <c r="D385" s="19">
        <v>12034106.861417601</v>
      </c>
      <c r="E385" s="19">
        <v>11344562.1449471</v>
      </c>
      <c r="F385">
        <v>25923445.0104835</v>
      </c>
      <c r="G385">
        <v>10628553.426614599</v>
      </c>
      <c r="H385">
        <v>17063058.487589799</v>
      </c>
      <c r="I385" s="19">
        <v>1707386.01498303</v>
      </c>
      <c r="J385" s="19">
        <v>4485028.8977188403</v>
      </c>
      <c r="K385">
        <v>112434187.90415201</v>
      </c>
      <c r="L385">
        <v>1437.25</v>
      </c>
      <c r="M385">
        <v>468.5</v>
      </c>
      <c r="N385">
        <v>356.3</v>
      </c>
      <c r="O385">
        <v>734.5</v>
      </c>
      <c r="P385">
        <v>155.15</v>
      </c>
      <c r="Q385">
        <v>402.7</v>
      </c>
      <c r="R385">
        <v>363.2</v>
      </c>
      <c r="S385">
        <v>308.39999999999998</v>
      </c>
      <c r="T385">
        <v>385.7</v>
      </c>
      <c r="U385">
        <v>363.6</v>
      </c>
    </row>
    <row r="386" spans="1:21">
      <c r="A386" s="1">
        <v>41178</v>
      </c>
      <c r="B386">
        <v>17381793.042559799</v>
      </c>
      <c r="C386">
        <v>11714446.8647507</v>
      </c>
      <c r="D386" s="19">
        <v>11988977.197809801</v>
      </c>
      <c r="E386" s="19">
        <v>11302582.2674064</v>
      </c>
      <c r="F386">
        <v>25865977.8302342</v>
      </c>
      <c r="G386">
        <v>10499647.561829301</v>
      </c>
      <c r="H386">
        <v>16804373.593752999</v>
      </c>
      <c r="I386" s="19">
        <v>1717043.1757012601</v>
      </c>
      <c r="J386" s="19">
        <v>4483769.4119289797</v>
      </c>
      <c r="K386">
        <v>111758610.94597299</v>
      </c>
      <c r="L386">
        <v>1427</v>
      </c>
      <c r="M386">
        <v>464.8</v>
      </c>
      <c r="N386">
        <v>356.5</v>
      </c>
      <c r="O386">
        <v>727.6</v>
      </c>
      <c r="P386">
        <v>154.25</v>
      </c>
      <c r="Q386">
        <v>400.9</v>
      </c>
      <c r="R386">
        <v>361.7</v>
      </c>
      <c r="S386">
        <v>306.60000000000002</v>
      </c>
      <c r="T386">
        <v>384.1</v>
      </c>
      <c r="U386">
        <v>364.9</v>
      </c>
    </row>
    <row r="387" spans="1:21">
      <c r="A387" s="1">
        <v>41179</v>
      </c>
      <c r="B387">
        <v>17595969.930261701</v>
      </c>
      <c r="C387">
        <v>11814863.4069742</v>
      </c>
      <c r="D387" s="19">
        <v>12165264.946277799</v>
      </c>
      <c r="E387" s="19">
        <v>11517479.2595794</v>
      </c>
      <c r="F387">
        <v>25992405.6267827</v>
      </c>
      <c r="G387">
        <v>10463447.9696636</v>
      </c>
      <c r="H387">
        <v>16980634.3792594</v>
      </c>
      <c r="I387" s="19">
        <v>1736357.49713772</v>
      </c>
      <c r="J387" s="19">
        <v>4490066.8408783097</v>
      </c>
      <c r="K387">
        <v>112756489.856815</v>
      </c>
      <c r="L387">
        <v>1441</v>
      </c>
      <c r="M387">
        <v>469.6</v>
      </c>
      <c r="N387">
        <v>357.7</v>
      </c>
      <c r="O387">
        <v>737.8</v>
      </c>
      <c r="P387">
        <v>155.80000000000001</v>
      </c>
      <c r="Q387">
        <v>403.1</v>
      </c>
      <c r="R387">
        <v>365</v>
      </c>
      <c r="S387">
        <v>310.3</v>
      </c>
      <c r="T387">
        <v>388.4</v>
      </c>
      <c r="U387">
        <v>363.3</v>
      </c>
    </row>
    <row r="388" spans="1:21">
      <c r="A388" s="1">
        <v>41180</v>
      </c>
      <c r="B388">
        <v>17495574.514151499</v>
      </c>
      <c r="C388">
        <v>11858948.7181942</v>
      </c>
      <c r="D388" s="19">
        <v>12137058.9065229</v>
      </c>
      <c r="E388" s="19">
        <v>11362553.521036001</v>
      </c>
      <c r="F388">
        <v>25917698.292458601</v>
      </c>
      <c r="G388">
        <v>10480223.3904233</v>
      </c>
      <c r="H388">
        <v>17027552.7178475</v>
      </c>
      <c r="I388" s="19">
        <v>1711248.8792703201</v>
      </c>
      <c r="J388" s="19">
        <v>4481250.4403492399</v>
      </c>
      <c r="K388">
        <v>112472109.380254</v>
      </c>
      <c r="L388">
        <v>1434.25</v>
      </c>
      <c r="M388">
        <v>467.6</v>
      </c>
      <c r="N388">
        <v>356.6</v>
      </c>
      <c r="O388">
        <v>734.2</v>
      </c>
      <c r="P388">
        <v>155.1</v>
      </c>
      <c r="Q388">
        <v>401.2</v>
      </c>
      <c r="R388">
        <v>363.7</v>
      </c>
      <c r="S388">
        <v>308</v>
      </c>
      <c r="T388">
        <v>386.3</v>
      </c>
      <c r="U388">
        <v>364.8</v>
      </c>
    </row>
    <row r="389" spans="1:21">
      <c r="A389" s="1">
        <v>41183</v>
      </c>
      <c r="B389">
        <v>17425297.722874299</v>
      </c>
      <c r="C389">
        <v>11920178.317111</v>
      </c>
      <c r="D389" s="19">
        <v>12182188.5701307</v>
      </c>
      <c r="E389" s="19">
        <v>11680401.165273299</v>
      </c>
      <c r="F389">
        <v>25986658.908757798</v>
      </c>
      <c r="G389">
        <v>10465213.8034277</v>
      </c>
      <c r="H389">
        <v>17338228.203092702</v>
      </c>
      <c r="I389" s="19">
        <v>1720906.0399885499</v>
      </c>
      <c r="J389" s="19">
        <v>4458579.6961316196</v>
      </c>
      <c r="K389">
        <v>113177652.426788</v>
      </c>
      <c r="L389">
        <v>1437</v>
      </c>
      <c r="M389">
        <v>467.7</v>
      </c>
      <c r="N389">
        <v>358.9</v>
      </c>
      <c r="O389">
        <v>737.7</v>
      </c>
      <c r="P389">
        <v>155.94999999999999</v>
      </c>
      <c r="Q389">
        <v>404.4</v>
      </c>
      <c r="R389">
        <v>365.5</v>
      </c>
      <c r="S389">
        <v>307.60000000000002</v>
      </c>
      <c r="T389">
        <v>387.2</v>
      </c>
      <c r="U389">
        <v>363.4</v>
      </c>
    </row>
    <row r="390" spans="1:21">
      <c r="A390" s="1">
        <v>41184</v>
      </c>
      <c r="B390">
        <v>17281397.626449499</v>
      </c>
      <c r="C390">
        <v>11876093.0058909</v>
      </c>
      <c r="D390" s="19">
        <v>12008721.425638201</v>
      </c>
      <c r="E390" s="19">
        <v>11719382.4801326</v>
      </c>
      <c r="F390">
        <v>26130326.859381199</v>
      </c>
      <c r="G390">
        <v>10515540.065706899</v>
      </c>
      <c r="H390">
        <v>17245659.589121699</v>
      </c>
      <c r="I390" s="19">
        <v>1709317.4471266801</v>
      </c>
      <c r="J390" s="19">
        <v>4474953.0113998996</v>
      </c>
      <c r="K390">
        <v>112961391.510848</v>
      </c>
      <c r="L390">
        <v>1441</v>
      </c>
      <c r="M390">
        <v>466.6</v>
      </c>
      <c r="N390">
        <v>359.2</v>
      </c>
      <c r="O390">
        <v>738.5</v>
      </c>
      <c r="P390">
        <v>156.1</v>
      </c>
      <c r="Q390">
        <v>405.5</v>
      </c>
      <c r="R390">
        <v>364.9</v>
      </c>
      <c r="S390">
        <v>307.60000000000002</v>
      </c>
      <c r="T390">
        <v>385.1</v>
      </c>
      <c r="U390">
        <v>364.6</v>
      </c>
    </row>
    <row r="391" spans="1:21">
      <c r="A391" s="1">
        <v>41185</v>
      </c>
      <c r="B391">
        <v>17559158.277688</v>
      </c>
      <c r="C391">
        <v>11966712.812287699</v>
      </c>
      <c r="D391" s="19">
        <v>11801407.033439901</v>
      </c>
      <c r="E391" s="19">
        <v>11785350.859125299</v>
      </c>
      <c r="F391">
        <v>26308475.118154202</v>
      </c>
      <c r="G391">
        <v>10651509.265549</v>
      </c>
      <c r="H391">
        <v>17565211.5168024</v>
      </c>
      <c r="I391" s="19">
        <v>1695797.42212115</v>
      </c>
      <c r="J391" s="19">
        <v>4490066.8408783097</v>
      </c>
      <c r="K391">
        <v>113823689.146046</v>
      </c>
      <c r="L391">
        <v>1444.75</v>
      </c>
      <c r="M391">
        <v>470.2</v>
      </c>
      <c r="N391">
        <v>360.3</v>
      </c>
      <c r="O391">
        <v>729.6</v>
      </c>
      <c r="P391">
        <v>157.6</v>
      </c>
      <c r="Q391">
        <v>408.9</v>
      </c>
      <c r="R391">
        <v>366.5</v>
      </c>
      <c r="S391">
        <v>309.60000000000002</v>
      </c>
      <c r="T391">
        <v>383.7</v>
      </c>
      <c r="U391">
        <v>366.7</v>
      </c>
    </row>
    <row r="392" spans="1:21">
      <c r="A392" s="1">
        <v>41186</v>
      </c>
      <c r="B392">
        <v>17612702.499613401</v>
      </c>
      <c r="C392">
        <v>11971611.180201</v>
      </c>
      <c r="D392" s="19">
        <v>12042568.6733441</v>
      </c>
      <c r="E392" s="19">
        <v>11984255.516997</v>
      </c>
      <c r="F392">
        <v>26503863.531002</v>
      </c>
      <c r="G392">
        <v>10733620.5355835</v>
      </c>
      <c r="H392">
        <v>17711038.785386901</v>
      </c>
      <c r="I392" s="19">
        <v>1751808.9542868901</v>
      </c>
      <c r="J392" s="19">
        <v>4541705.7582628904</v>
      </c>
      <c r="K392">
        <v>114853175.434678</v>
      </c>
      <c r="L392">
        <v>1455.75</v>
      </c>
      <c r="M392">
        <v>474.4</v>
      </c>
      <c r="N392">
        <v>361.8</v>
      </c>
      <c r="O392">
        <v>737.4</v>
      </c>
      <c r="P392">
        <v>159.85</v>
      </c>
      <c r="Q392">
        <v>411.7</v>
      </c>
      <c r="R392">
        <v>368.6</v>
      </c>
      <c r="S392">
        <v>310.10000000000002</v>
      </c>
      <c r="T392">
        <v>388.9</v>
      </c>
      <c r="U392">
        <v>369.2</v>
      </c>
    </row>
    <row r="393" spans="1:21">
      <c r="A393" s="1">
        <v>41187</v>
      </c>
      <c r="B393">
        <v>17726483.9712051</v>
      </c>
      <c r="C393">
        <v>11966712.812287699</v>
      </c>
      <c r="D393" s="19">
        <v>11988977.197809801</v>
      </c>
      <c r="E393" s="19">
        <v>11925283.784261201</v>
      </c>
      <c r="F393">
        <v>26595811.019400999</v>
      </c>
      <c r="G393">
        <v>10785712.6316269</v>
      </c>
      <c r="H393">
        <v>17785854.514486801</v>
      </c>
      <c r="I393" s="19">
        <v>1755671.8185741799</v>
      </c>
      <c r="J393" s="19">
        <v>4522813.4714148697</v>
      </c>
      <c r="K393">
        <v>115053321.221067</v>
      </c>
      <c r="L393">
        <v>1455.5</v>
      </c>
      <c r="M393">
        <v>476.2</v>
      </c>
      <c r="N393">
        <v>363.2</v>
      </c>
      <c r="O393">
        <v>735.1</v>
      </c>
      <c r="P393">
        <v>160</v>
      </c>
      <c r="Q393">
        <v>412</v>
      </c>
      <c r="R393">
        <v>370.1</v>
      </c>
      <c r="S393">
        <v>308.8</v>
      </c>
      <c r="T393">
        <v>390.1</v>
      </c>
      <c r="U393">
        <v>368.5</v>
      </c>
    </row>
    <row r="394" spans="1:21">
      <c r="A394" s="1">
        <v>41190</v>
      </c>
      <c r="B394">
        <v>17512307.083503202</v>
      </c>
      <c r="C394">
        <v>11910381.581284299</v>
      </c>
      <c r="D394" s="19">
        <v>11874742.7368026</v>
      </c>
      <c r="E394" s="19">
        <v>11940276.597668599</v>
      </c>
      <c r="F394">
        <v>26630291.327550601</v>
      </c>
      <c r="G394">
        <v>10828092.6419672</v>
      </c>
      <c r="H394">
        <v>17589304.717698999</v>
      </c>
      <c r="I394" s="19">
        <v>1761466.1150051199</v>
      </c>
      <c r="J394" s="19">
        <v>4527851.4145743502</v>
      </c>
      <c r="K394">
        <v>114574714.21605501</v>
      </c>
      <c r="L394">
        <v>1449.75</v>
      </c>
      <c r="M394">
        <v>474.6</v>
      </c>
      <c r="N394">
        <v>362.2</v>
      </c>
      <c r="O394">
        <v>736.5</v>
      </c>
      <c r="P394">
        <v>159.80000000000001</v>
      </c>
      <c r="Q394">
        <v>411.4</v>
      </c>
      <c r="R394">
        <v>369</v>
      </c>
      <c r="S394">
        <v>305.7</v>
      </c>
      <c r="T394">
        <v>389.8</v>
      </c>
      <c r="U394">
        <v>368.6</v>
      </c>
    </row>
    <row r="395" spans="1:21">
      <c r="A395" s="1">
        <v>41191</v>
      </c>
      <c r="B395">
        <v>17237892.9461351</v>
      </c>
      <c r="C395">
        <v>11760981.359927399</v>
      </c>
      <c r="D395" s="19">
        <v>11763328.8797708</v>
      </c>
      <c r="E395" s="19">
        <v>11957268.452863701</v>
      </c>
      <c r="F395">
        <v>26532597.1211267</v>
      </c>
      <c r="G395">
        <v>10706250.1122387</v>
      </c>
      <c r="H395">
        <v>17339496.266297799</v>
      </c>
      <c r="I395" s="19">
        <v>1763397.5471487599</v>
      </c>
      <c r="J395" s="19">
        <v>4551781.6445818301</v>
      </c>
      <c r="K395">
        <v>113612994.330091</v>
      </c>
      <c r="L395">
        <v>1436</v>
      </c>
      <c r="M395">
        <v>467.6</v>
      </c>
      <c r="N395">
        <v>358.8</v>
      </c>
      <c r="O395">
        <v>737.5</v>
      </c>
      <c r="P395">
        <v>158.69999999999999</v>
      </c>
      <c r="Q395">
        <v>406.6</v>
      </c>
      <c r="R395">
        <v>365.1</v>
      </c>
      <c r="S395">
        <v>301.7</v>
      </c>
      <c r="T395">
        <v>386.2</v>
      </c>
      <c r="U395">
        <v>368.3</v>
      </c>
    </row>
    <row r="396" spans="1:21">
      <c r="A396" s="1">
        <v>41192</v>
      </c>
      <c r="B396">
        <v>17137497.5300248</v>
      </c>
      <c r="C396">
        <v>11770778.0957541</v>
      </c>
      <c r="D396" s="19">
        <v>11595502.943229301</v>
      </c>
      <c r="E396" s="19">
        <v>12002246.893085901</v>
      </c>
      <c r="F396">
        <v>26205034.193705399</v>
      </c>
      <c r="G396">
        <v>10677113.8551296</v>
      </c>
      <c r="H396">
        <v>17425724.564243399</v>
      </c>
      <c r="I396" s="19">
        <v>1682277.3971156301</v>
      </c>
      <c r="J396" s="19">
        <v>4571933.4172197096</v>
      </c>
      <c r="K396">
        <v>113068108.88950799</v>
      </c>
      <c r="L396">
        <v>1426.25</v>
      </c>
      <c r="M396">
        <v>464.1</v>
      </c>
      <c r="N396">
        <v>357.4</v>
      </c>
      <c r="O396">
        <v>723.2</v>
      </c>
      <c r="P396">
        <v>158.80000000000001</v>
      </c>
      <c r="Q396">
        <v>403.5</v>
      </c>
      <c r="R396">
        <v>361.7</v>
      </c>
      <c r="S396">
        <v>300.10000000000002</v>
      </c>
      <c r="T396">
        <v>382.2</v>
      </c>
      <c r="U396">
        <v>367.6</v>
      </c>
    </row>
    <row r="397" spans="1:21">
      <c r="A397" s="1">
        <v>41193</v>
      </c>
      <c r="B397">
        <v>16846350.823305</v>
      </c>
      <c r="C397">
        <v>11658115.6337473</v>
      </c>
      <c r="D397" s="19">
        <v>11651915.022739001</v>
      </c>
      <c r="E397" s="19">
        <v>12193155.3838071</v>
      </c>
      <c r="F397">
        <v>26118833.423331302</v>
      </c>
      <c r="G397">
        <v>10676230.938247601</v>
      </c>
      <c r="H397">
        <v>17632418.866671801</v>
      </c>
      <c r="I397" s="19">
        <v>1693865.9899775099</v>
      </c>
      <c r="J397" s="19">
        <v>4595863.6472271997</v>
      </c>
      <c r="K397">
        <v>113066749.729054</v>
      </c>
      <c r="L397">
        <v>1428.5</v>
      </c>
      <c r="M397">
        <v>462.3</v>
      </c>
      <c r="N397">
        <v>356.5</v>
      </c>
      <c r="O397">
        <v>729.5</v>
      </c>
      <c r="P397">
        <v>159.4</v>
      </c>
      <c r="Q397">
        <v>404.1</v>
      </c>
      <c r="R397">
        <v>362.8</v>
      </c>
      <c r="S397">
        <v>299.39999999999998</v>
      </c>
      <c r="T397">
        <v>383.5</v>
      </c>
      <c r="U397">
        <v>368.1</v>
      </c>
    </row>
    <row r="398" spans="1:21">
      <c r="A398" s="1">
        <v>41194</v>
      </c>
      <c r="B398">
        <v>16930013.670063499</v>
      </c>
      <c r="C398">
        <v>11530758.068000499</v>
      </c>
      <c r="D398" s="19">
        <v>11554604.1855847</v>
      </c>
      <c r="E398" s="19">
        <v>12014241.1438119</v>
      </c>
      <c r="F398">
        <v>26216527.629755199</v>
      </c>
      <c r="G398">
        <v>10687708.8577147</v>
      </c>
      <c r="H398">
        <v>17641295.3091074</v>
      </c>
      <c r="I398" s="19">
        <v>1678414.5328283401</v>
      </c>
      <c r="J398" s="19">
        <v>4548003.1872122297</v>
      </c>
      <c r="K398">
        <v>112801566.584079</v>
      </c>
      <c r="L398">
        <v>1421.5</v>
      </c>
      <c r="M398">
        <v>462.1</v>
      </c>
      <c r="N398">
        <v>356.9</v>
      </c>
      <c r="O398">
        <v>725</v>
      </c>
      <c r="P398">
        <v>157.19999999999999</v>
      </c>
      <c r="Q398">
        <v>403.3</v>
      </c>
      <c r="R398">
        <v>363.1</v>
      </c>
      <c r="S398">
        <v>299.10000000000002</v>
      </c>
      <c r="T398">
        <v>381.5</v>
      </c>
      <c r="U398">
        <v>365.8</v>
      </c>
    </row>
    <row r="399" spans="1:21">
      <c r="A399" s="1">
        <v>41197</v>
      </c>
      <c r="B399">
        <v>16996943.9474704</v>
      </c>
      <c r="C399">
        <v>11528308.8840438</v>
      </c>
      <c r="D399" s="19">
        <v>11522167.239866599</v>
      </c>
      <c r="E399" s="19">
        <v>12444035.128157901</v>
      </c>
      <c r="F399">
        <v>26773959.278174002</v>
      </c>
      <c r="G399">
        <v>10677113.8551296</v>
      </c>
      <c r="H399">
        <v>17738936.175898701</v>
      </c>
      <c r="I399" s="19">
        <v>1699660.28640845</v>
      </c>
      <c r="J399" s="19">
        <v>4604680.0477562696</v>
      </c>
      <c r="K399">
        <v>113985804.842906</v>
      </c>
      <c r="L399">
        <v>1435.5</v>
      </c>
      <c r="M399">
        <v>466.7</v>
      </c>
      <c r="N399">
        <v>358.9</v>
      </c>
      <c r="O399">
        <v>729.3</v>
      </c>
      <c r="P399">
        <v>159.05000000000001</v>
      </c>
      <c r="Q399">
        <v>409.1</v>
      </c>
      <c r="R399">
        <v>365.5</v>
      </c>
      <c r="S399">
        <v>300.2</v>
      </c>
      <c r="T399">
        <v>384.8</v>
      </c>
      <c r="U399">
        <v>367.6</v>
      </c>
    </row>
    <row r="400" spans="1:21">
      <c r="A400" s="1">
        <v>41198</v>
      </c>
      <c r="B400">
        <v>17147537.071635801</v>
      </c>
      <c r="C400">
        <v>11486672.756780401</v>
      </c>
      <c r="D400" s="19">
        <v>11729481.632064899</v>
      </c>
      <c r="E400" s="19">
        <v>12316096.4537479</v>
      </c>
      <c r="F400">
        <v>27107268.923620202</v>
      </c>
      <c r="G400">
        <v>10895194.3250062</v>
      </c>
      <c r="H400">
        <v>17899980.2029442</v>
      </c>
      <c r="I400" s="19">
        <v>1726700.3364194899</v>
      </c>
      <c r="J400" s="19">
        <v>4595863.6472271997</v>
      </c>
      <c r="K400">
        <v>114904795.349446</v>
      </c>
      <c r="L400">
        <v>1449.25</v>
      </c>
      <c r="M400">
        <v>470.7</v>
      </c>
      <c r="N400">
        <v>359.8</v>
      </c>
      <c r="O400">
        <v>741.4</v>
      </c>
      <c r="P400">
        <v>160.1</v>
      </c>
      <c r="Q400">
        <v>413</v>
      </c>
      <c r="R400">
        <v>369.2</v>
      </c>
      <c r="S400">
        <v>304.3</v>
      </c>
      <c r="T400">
        <v>393.9</v>
      </c>
      <c r="U400">
        <v>368.6</v>
      </c>
    </row>
    <row r="401" spans="1:21">
      <c r="A401" s="1">
        <v>41199</v>
      </c>
      <c r="B401">
        <v>17498921.028021801</v>
      </c>
      <c r="C401">
        <v>11425443.157863701</v>
      </c>
      <c r="D401" s="19">
        <v>11931154.8163123</v>
      </c>
      <c r="E401" s="19">
        <v>12486015.005698601</v>
      </c>
      <c r="F401">
        <v>27233696.720168799</v>
      </c>
      <c r="G401">
        <v>10924330.582115199</v>
      </c>
      <c r="H401">
        <v>18077509.051655799</v>
      </c>
      <c r="I401" s="19">
        <v>1773054.70786699</v>
      </c>
      <c r="J401" s="19">
        <v>4673951.7661990002</v>
      </c>
      <c r="K401">
        <v>116024076.83590201</v>
      </c>
      <c r="L401">
        <v>1457</v>
      </c>
      <c r="M401">
        <v>473.6</v>
      </c>
      <c r="N401">
        <v>361.6</v>
      </c>
      <c r="O401">
        <v>749.6</v>
      </c>
      <c r="P401">
        <v>162.1</v>
      </c>
      <c r="Q401">
        <v>413.2</v>
      </c>
      <c r="R401">
        <v>371.4</v>
      </c>
      <c r="S401">
        <v>303.10000000000002</v>
      </c>
      <c r="T401">
        <v>397.3</v>
      </c>
      <c r="U401">
        <v>373.5</v>
      </c>
    </row>
    <row r="402" spans="1:21">
      <c r="A402" s="1">
        <v>41200</v>
      </c>
      <c r="B402">
        <v>17542425.708336201</v>
      </c>
      <c r="C402">
        <v>11410748.0541237</v>
      </c>
      <c r="D402" s="19">
        <v>12060902.599184699</v>
      </c>
      <c r="E402" s="19">
        <v>12509003.9862567</v>
      </c>
      <c r="F402">
        <v>27561259.647590101</v>
      </c>
      <c r="G402">
        <v>11066480.200131901</v>
      </c>
      <c r="H402">
        <v>17991280.753710199</v>
      </c>
      <c r="I402" s="19">
        <v>1778849.00429793</v>
      </c>
      <c r="J402" s="19">
        <v>4720552.7404241003</v>
      </c>
      <c r="K402">
        <v>116641502.694056</v>
      </c>
      <c r="L402">
        <v>1451.5</v>
      </c>
      <c r="M402">
        <v>473.6</v>
      </c>
      <c r="N402">
        <v>359.8</v>
      </c>
      <c r="O402">
        <v>749.9</v>
      </c>
      <c r="P402">
        <v>162.69999999999999</v>
      </c>
      <c r="Q402">
        <v>413.4</v>
      </c>
      <c r="R402">
        <v>372.5</v>
      </c>
      <c r="S402">
        <v>299.2</v>
      </c>
      <c r="T402">
        <v>398</v>
      </c>
      <c r="U402">
        <v>375</v>
      </c>
    </row>
    <row r="403" spans="1:21">
      <c r="A403" s="1">
        <v>41201</v>
      </c>
      <c r="B403">
        <v>17368406.987078398</v>
      </c>
      <c r="C403">
        <v>11354817.397959299</v>
      </c>
      <c r="D403" s="19">
        <v>11895897.266618701</v>
      </c>
      <c r="E403" s="19">
        <v>12356077.289501</v>
      </c>
      <c r="F403">
        <v>27026814.8712711</v>
      </c>
      <c r="G403">
        <v>10927862.2496436</v>
      </c>
      <c r="H403">
        <v>17749080.681539401</v>
      </c>
      <c r="I403" s="19">
        <v>1740220.36142501</v>
      </c>
      <c r="J403" s="19">
        <v>4661356.9083003197</v>
      </c>
      <c r="K403">
        <v>115080534.013337</v>
      </c>
      <c r="L403">
        <v>1424</v>
      </c>
      <c r="M403">
        <v>465.6</v>
      </c>
      <c r="N403">
        <v>355.3</v>
      </c>
      <c r="O403">
        <v>738</v>
      </c>
      <c r="P403">
        <v>160.4</v>
      </c>
      <c r="Q403">
        <v>406.5</v>
      </c>
      <c r="R403">
        <v>365.9</v>
      </c>
      <c r="S403">
        <v>292.8</v>
      </c>
      <c r="T403">
        <v>389.6</v>
      </c>
      <c r="U403">
        <v>372.5</v>
      </c>
    </row>
    <row r="404" spans="1:21">
      <c r="A404" s="1">
        <v>41204</v>
      </c>
      <c r="B404">
        <v>17331595.334504701</v>
      </c>
      <c r="C404">
        <v>11369563.9140605</v>
      </c>
      <c r="D404" s="19">
        <v>11678710.7605062</v>
      </c>
      <c r="E404" s="19">
        <v>12271118.0135256</v>
      </c>
      <c r="F404">
        <v>26710745.379899699</v>
      </c>
      <c r="G404">
        <v>10978188.511922801</v>
      </c>
      <c r="H404">
        <v>17626078.550646398</v>
      </c>
      <c r="I404" s="19">
        <v>1757603.2507178199</v>
      </c>
      <c r="J404" s="19">
        <v>4639945.6498725703</v>
      </c>
      <c r="K404">
        <v>114363549.365656</v>
      </c>
      <c r="L404">
        <v>1430</v>
      </c>
      <c r="M404">
        <v>464</v>
      </c>
      <c r="N404">
        <v>355.1</v>
      </c>
      <c r="O404">
        <v>733.7</v>
      </c>
      <c r="P404">
        <v>160.19999999999999</v>
      </c>
      <c r="Q404">
        <v>406.3</v>
      </c>
      <c r="R404">
        <v>365.6</v>
      </c>
      <c r="S404">
        <v>294.60000000000002</v>
      </c>
      <c r="T404">
        <v>390.4</v>
      </c>
      <c r="U404">
        <v>370.7</v>
      </c>
    </row>
    <row r="405" spans="1:21">
      <c r="A405" s="1">
        <v>41205</v>
      </c>
      <c r="B405">
        <v>16986904.4058594</v>
      </c>
      <c r="C405">
        <v>11276169.312085999</v>
      </c>
      <c r="D405" s="19">
        <v>11462934.556381401</v>
      </c>
      <c r="E405" s="19">
        <v>11894298.6365525</v>
      </c>
      <c r="F405">
        <v>26371689.0164285</v>
      </c>
      <c r="G405">
        <v>10879301.821128501</v>
      </c>
      <c r="H405">
        <v>17326815.634246901</v>
      </c>
      <c r="I405" s="19">
        <v>1695797.42212115</v>
      </c>
      <c r="J405" s="19">
        <v>4566895.4740602402</v>
      </c>
      <c r="K405">
        <v>112460806.27886499</v>
      </c>
      <c r="L405">
        <v>1406.75</v>
      </c>
      <c r="M405">
        <v>459.8</v>
      </c>
      <c r="N405">
        <v>350.8</v>
      </c>
      <c r="O405">
        <v>717.1</v>
      </c>
      <c r="P405">
        <v>157.69999999999999</v>
      </c>
      <c r="Q405">
        <v>400.9</v>
      </c>
      <c r="R405">
        <v>362</v>
      </c>
      <c r="S405">
        <v>291.2</v>
      </c>
      <c r="T405">
        <v>379</v>
      </c>
      <c r="U405">
        <v>367.5</v>
      </c>
    </row>
    <row r="406" spans="1:21">
      <c r="A406" s="1">
        <v>41206</v>
      </c>
      <c r="B406">
        <v>16950092.753285602</v>
      </c>
      <c r="C406">
        <v>11293373.5808708</v>
      </c>
      <c r="D406" s="19">
        <v>11378316.437116699</v>
      </c>
      <c r="E406" s="19">
        <v>11971261.7453773</v>
      </c>
      <c r="F406">
        <v>26365942.298403502</v>
      </c>
      <c r="G406">
        <v>10671816.353837101</v>
      </c>
      <c r="H406">
        <v>17307794.686170701</v>
      </c>
      <c r="I406" s="19">
        <v>1680345.9649719901</v>
      </c>
      <c r="J406" s="19">
        <v>4517775.5282554002</v>
      </c>
      <c r="K406">
        <v>112136719.348289</v>
      </c>
      <c r="L406">
        <v>1405.25</v>
      </c>
      <c r="M406">
        <v>458.4</v>
      </c>
      <c r="N406">
        <v>350.4</v>
      </c>
      <c r="O406">
        <v>711.8</v>
      </c>
      <c r="P406">
        <v>157.9</v>
      </c>
      <c r="Q406">
        <v>401.2</v>
      </c>
      <c r="R406">
        <v>359.6</v>
      </c>
      <c r="S406">
        <v>289.8</v>
      </c>
      <c r="T406">
        <v>379.6</v>
      </c>
      <c r="U406">
        <v>365.4</v>
      </c>
    </row>
    <row r="407" spans="1:21">
      <c r="A407" s="1">
        <v>41207</v>
      </c>
      <c r="B407">
        <v>16819578.712342199</v>
      </c>
      <c r="C407">
        <v>11332697.6238074</v>
      </c>
      <c r="D407" s="19">
        <v>11637812.0028616</v>
      </c>
      <c r="E407" s="19">
        <v>11966264.1409081</v>
      </c>
      <c r="F407">
        <v>26607304.455450799</v>
      </c>
      <c r="G407">
        <v>10739800.9537581</v>
      </c>
      <c r="H407">
        <v>17442209.385909401</v>
      </c>
      <c r="I407" s="19">
        <v>1686140.2614029199</v>
      </c>
      <c r="J407" s="19">
        <v>4488807.35508845</v>
      </c>
      <c r="K407">
        <v>112720614.89152899</v>
      </c>
      <c r="L407">
        <v>1408.25</v>
      </c>
      <c r="M407">
        <v>457.1</v>
      </c>
      <c r="N407">
        <v>352.6</v>
      </c>
      <c r="O407">
        <v>717.8</v>
      </c>
      <c r="P407">
        <v>157.94999999999999</v>
      </c>
      <c r="Q407">
        <v>404.8</v>
      </c>
      <c r="R407">
        <v>361.3</v>
      </c>
      <c r="S407">
        <v>288.8</v>
      </c>
      <c r="T407">
        <v>377.8</v>
      </c>
      <c r="U407">
        <v>366.5</v>
      </c>
    </row>
    <row r="408" spans="1:21">
      <c r="A408" s="1">
        <v>41208</v>
      </c>
      <c r="B408">
        <v>16759341.4626761</v>
      </c>
      <c r="C408">
        <v>11320408.8603897</v>
      </c>
      <c r="D408" s="19">
        <v>11344469.189410901</v>
      </c>
      <c r="E408" s="19">
        <v>11938277.5558809</v>
      </c>
      <c r="F408">
        <v>26521103.685076799</v>
      </c>
      <c r="G408">
        <v>10913735.579530099</v>
      </c>
      <c r="H408">
        <v>17538582.189495701</v>
      </c>
      <c r="I408" s="19">
        <v>1670688.80425376</v>
      </c>
      <c r="J408" s="19">
        <v>4469915.0682404302</v>
      </c>
      <c r="K408">
        <v>112476522.394954</v>
      </c>
      <c r="L408">
        <v>1407.5</v>
      </c>
      <c r="M408">
        <v>458.3</v>
      </c>
      <c r="N408">
        <v>351.3</v>
      </c>
      <c r="O408">
        <v>719</v>
      </c>
      <c r="P408">
        <v>157.15</v>
      </c>
      <c r="Q408">
        <v>403.2</v>
      </c>
      <c r="R408">
        <v>361.4</v>
      </c>
      <c r="S408">
        <v>289.60000000000002</v>
      </c>
      <c r="T408">
        <v>378.5</v>
      </c>
      <c r="U408">
        <v>366.5</v>
      </c>
    </row>
    <row r="409" spans="1:21">
      <c r="A409" s="1">
        <v>41213</v>
      </c>
      <c r="B409">
        <v>16438076.1311232</v>
      </c>
      <c r="C409">
        <v>11403972.451630101</v>
      </c>
      <c r="D409" s="19">
        <v>11135744.4952248</v>
      </c>
      <c r="E409" s="19">
        <v>12233136.2195602</v>
      </c>
      <c r="F409">
        <v>26222274.347780202</v>
      </c>
      <c r="G409">
        <v>10862526.4003688</v>
      </c>
      <c r="H409">
        <v>17595645.033724401</v>
      </c>
      <c r="I409" s="19">
        <v>1655237.3471045899</v>
      </c>
      <c r="J409" s="19">
        <v>4506440.1561465897</v>
      </c>
      <c r="K409">
        <v>112053052.582663</v>
      </c>
      <c r="L409">
        <v>1406.75</v>
      </c>
      <c r="M409">
        <v>459.9</v>
      </c>
      <c r="N409">
        <v>352.5</v>
      </c>
      <c r="O409">
        <v>717.7</v>
      </c>
      <c r="P409">
        <v>158</v>
      </c>
      <c r="Q409">
        <v>400</v>
      </c>
      <c r="R409">
        <v>363.1</v>
      </c>
      <c r="S409">
        <v>288.2</v>
      </c>
      <c r="T409">
        <v>377.2</v>
      </c>
      <c r="U409">
        <v>369.9</v>
      </c>
    </row>
    <row r="410" spans="1:21">
      <c r="A410" s="1">
        <v>41214</v>
      </c>
      <c r="B410">
        <v>16658946.046565801</v>
      </c>
      <c r="C410">
        <v>11426092.225782</v>
      </c>
      <c r="D410" s="19">
        <v>11149847.515102301</v>
      </c>
      <c r="E410" s="19">
        <v>12479018.3594418</v>
      </c>
      <c r="F410">
        <v>26400422.606553201</v>
      </c>
      <c r="G410">
        <v>11122103.963703601</v>
      </c>
      <c r="H410">
        <v>18244893.3947266</v>
      </c>
      <c r="I410" s="19">
        <v>1695919.1226296199</v>
      </c>
      <c r="J410" s="19">
        <v>4229353.2823756998</v>
      </c>
      <c r="K410">
        <v>113406596.516881</v>
      </c>
      <c r="L410">
        <v>1423.25</v>
      </c>
      <c r="M410">
        <v>465.8</v>
      </c>
      <c r="N410">
        <v>352.4</v>
      </c>
      <c r="O410">
        <v>722.1</v>
      </c>
      <c r="P410">
        <v>160.19999999999999</v>
      </c>
      <c r="Q410">
        <v>403.7</v>
      </c>
      <c r="R410">
        <v>369.9</v>
      </c>
      <c r="S410">
        <v>293</v>
      </c>
      <c r="T410">
        <v>385.5</v>
      </c>
      <c r="U410">
        <v>366.1</v>
      </c>
    </row>
    <row r="411" spans="1:21">
      <c r="A411" s="1">
        <v>41215</v>
      </c>
      <c r="B411">
        <v>16685718.157528499</v>
      </c>
      <c r="C411">
        <v>11443296.4945668</v>
      </c>
      <c r="D411" s="19">
        <v>11046895.469997</v>
      </c>
      <c r="E411" s="19">
        <v>12319095.0164294</v>
      </c>
      <c r="F411">
        <v>26434902.914702799</v>
      </c>
      <c r="G411">
        <v>10946403.504167501</v>
      </c>
      <c r="H411">
        <v>18184026.360882699</v>
      </c>
      <c r="I411" s="19">
        <v>1676537.18979957</v>
      </c>
      <c r="J411" s="19">
        <v>4127334.93339642</v>
      </c>
      <c r="K411">
        <v>112864210.041471</v>
      </c>
      <c r="L411">
        <v>1405.5</v>
      </c>
      <c r="M411">
        <v>465.2</v>
      </c>
      <c r="N411">
        <v>350.3</v>
      </c>
      <c r="O411">
        <v>710.2</v>
      </c>
      <c r="P411">
        <v>159.25</v>
      </c>
      <c r="Q411">
        <v>401.1</v>
      </c>
      <c r="R411">
        <v>366.9</v>
      </c>
      <c r="S411">
        <v>289.10000000000002</v>
      </c>
      <c r="T411">
        <v>378.5</v>
      </c>
      <c r="U411">
        <v>363.5</v>
      </c>
    </row>
    <row r="412" spans="1:21">
      <c r="A412" s="1">
        <v>41218</v>
      </c>
      <c r="B412">
        <v>16839657.795564301</v>
      </c>
      <c r="C412">
        <v>11460500.763351601</v>
      </c>
      <c r="D412" s="19">
        <v>10976380.370609799</v>
      </c>
      <c r="E412" s="19">
        <v>12402055.2506171</v>
      </c>
      <c r="F412">
        <v>26245261.219879899</v>
      </c>
      <c r="G412">
        <v>10925213.498997301</v>
      </c>
      <c r="H412">
        <v>17943094.351916999</v>
      </c>
      <c r="I412" s="19">
        <v>1668784.4166675501</v>
      </c>
      <c r="J412" s="19">
        <v>4031614.0133664799</v>
      </c>
      <c r="K412">
        <v>112492561.680971</v>
      </c>
      <c r="L412">
        <v>1412</v>
      </c>
      <c r="M412">
        <v>466.4</v>
      </c>
      <c r="N412">
        <v>349.9</v>
      </c>
      <c r="O412">
        <v>715.8</v>
      </c>
      <c r="P412">
        <v>159.05000000000001</v>
      </c>
      <c r="Q412">
        <v>401.5</v>
      </c>
      <c r="R412">
        <v>368.4</v>
      </c>
      <c r="S412">
        <v>290.89999999999998</v>
      </c>
      <c r="T412">
        <v>381.1</v>
      </c>
      <c r="U412">
        <v>357.7</v>
      </c>
    </row>
    <row r="413" spans="1:21">
      <c r="A413" s="1">
        <v>41219</v>
      </c>
      <c r="B413">
        <v>16889855.503619399</v>
      </c>
      <c r="C413">
        <v>11521944.5804401</v>
      </c>
      <c r="D413" s="19">
        <v>11223183.2184649</v>
      </c>
      <c r="E413" s="19">
        <v>12618951.2845778</v>
      </c>
      <c r="F413">
        <v>26388929.1705033</v>
      </c>
      <c r="G413">
        <v>11015271.0209706</v>
      </c>
      <c r="H413">
        <v>18242357.2683165</v>
      </c>
      <c r="I413" s="19">
        <v>1693980.9293466201</v>
      </c>
      <c r="J413" s="19">
        <v>4024057.0986272702</v>
      </c>
      <c r="K413">
        <v>113618530.074866</v>
      </c>
      <c r="L413">
        <v>1425.25</v>
      </c>
      <c r="M413">
        <v>469.1</v>
      </c>
      <c r="N413">
        <v>351.8</v>
      </c>
      <c r="O413">
        <v>726.9</v>
      </c>
      <c r="P413">
        <v>160.69999999999999</v>
      </c>
      <c r="Q413">
        <v>402.3</v>
      </c>
      <c r="R413">
        <v>372.4</v>
      </c>
      <c r="S413">
        <v>292.10000000000002</v>
      </c>
      <c r="T413">
        <v>385.7</v>
      </c>
      <c r="U413">
        <v>357.7</v>
      </c>
    </row>
    <row r="414" spans="1:21">
      <c r="A414" s="1">
        <v>41220</v>
      </c>
      <c r="B414">
        <v>16759341.4626761</v>
      </c>
      <c r="C414">
        <v>11475247.279452801</v>
      </c>
      <c r="D414" s="19">
        <v>10922788.8950755</v>
      </c>
      <c r="E414" s="19">
        <v>11792347.505382</v>
      </c>
      <c r="F414">
        <v>25549908.338862699</v>
      </c>
      <c r="G414">
        <v>10783946.797862699</v>
      </c>
      <c r="H414">
        <v>18077509.051655799</v>
      </c>
      <c r="I414" s="19">
        <v>1643587.9039884801</v>
      </c>
      <c r="J414" s="19">
        <v>3959823.3233440202</v>
      </c>
      <c r="K414">
        <v>110964500.5583</v>
      </c>
      <c r="L414">
        <v>1389</v>
      </c>
      <c r="M414">
        <v>463.4</v>
      </c>
      <c r="N414">
        <v>347.9</v>
      </c>
      <c r="O414">
        <v>707.4</v>
      </c>
      <c r="P414">
        <v>155.5</v>
      </c>
      <c r="Q414">
        <v>394.9</v>
      </c>
      <c r="R414">
        <v>364.1</v>
      </c>
      <c r="S414">
        <v>284.7</v>
      </c>
      <c r="T414">
        <v>379.4</v>
      </c>
      <c r="U414">
        <v>349.8</v>
      </c>
    </row>
    <row r="415" spans="1:21">
      <c r="A415" s="1">
        <v>41221</v>
      </c>
      <c r="B415">
        <v>16745955.4071947</v>
      </c>
      <c r="C415">
        <v>11411345.709680701</v>
      </c>
      <c r="D415" s="19">
        <v>10776117.4883502</v>
      </c>
      <c r="E415" s="19">
        <v>11521477.3431547</v>
      </c>
      <c r="F415">
        <v>25193611.8213167</v>
      </c>
      <c r="G415">
        <v>10685943.023950599</v>
      </c>
      <c r="H415">
        <v>18014105.8914016</v>
      </c>
      <c r="I415" s="19">
        <v>1626144.16444143</v>
      </c>
      <c r="J415" s="19">
        <v>3991310.4680907102</v>
      </c>
      <c r="K415">
        <v>109966011.317581</v>
      </c>
      <c r="L415">
        <v>1375.25</v>
      </c>
      <c r="M415">
        <v>456</v>
      </c>
      <c r="N415">
        <v>344.1</v>
      </c>
      <c r="O415">
        <v>695.1</v>
      </c>
      <c r="P415">
        <v>154.19999999999999</v>
      </c>
      <c r="Q415">
        <v>390.6</v>
      </c>
      <c r="R415">
        <v>360.2</v>
      </c>
      <c r="S415">
        <v>280.8</v>
      </c>
      <c r="T415">
        <v>374.2</v>
      </c>
      <c r="U415">
        <v>349.7</v>
      </c>
    </row>
    <row r="416" spans="1:21">
      <c r="A416" s="1">
        <v>41222</v>
      </c>
      <c r="B416">
        <v>15748694.273832601</v>
      </c>
      <c r="C416">
        <v>11394141.440896001</v>
      </c>
      <c r="D416" s="19">
        <v>10809964.736056</v>
      </c>
      <c r="E416" s="19">
        <v>11609435.1818115</v>
      </c>
      <c r="F416">
        <v>25314292.8998404</v>
      </c>
      <c r="G416">
        <v>10617075.5071474</v>
      </c>
      <c r="H416">
        <v>18124427.390243798</v>
      </c>
      <c r="I416" s="19">
        <v>1633896.9375734499</v>
      </c>
      <c r="J416" s="19">
        <v>3918260.2922783801</v>
      </c>
      <c r="K416">
        <v>109170188.65967999</v>
      </c>
      <c r="L416">
        <v>1375.75</v>
      </c>
      <c r="M416">
        <v>453.6</v>
      </c>
      <c r="N416">
        <v>344.4</v>
      </c>
      <c r="O416">
        <v>695.1</v>
      </c>
      <c r="P416">
        <v>154.4</v>
      </c>
      <c r="Q416">
        <v>391.6</v>
      </c>
      <c r="R416">
        <v>361</v>
      </c>
      <c r="S416">
        <v>281.89999999999998</v>
      </c>
      <c r="T416">
        <v>373.4</v>
      </c>
      <c r="U416">
        <v>347.4</v>
      </c>
    </row>
    <row r="417" spans="1:21">
      <c r="A417" s="1">
        <v>41225</v>
      </c>
      <c r="B417">
        <v>15879208.314775901</v>
      </c>
      <c r="C417">
        <v>11367106.161377</v>
      </c>
      <c r="D417" s="19">
        <v>10793041.112203101</v>
      </c>
      <c r="E417" s="19">
        <v>11718382.959238799</v>
      </c>
      <c r="F417">
        <v>25297052.7457656</v>
      </c>
      <c r="G417">
        <v>10751278.8732253</v>
      </c>
      <c r="H417">
        <v>18163737.349601399</v>
      </c>
      <c r="I417" s="19">
        <v>1633896.9375734499</v>
      </c>
      <c r="J417" s="19">
        <v>3875437.77542288</v>
      </c>
      <c r="K417">
        <v>109479142.229183</v>
      </c>
      <c r="L417">
        <v>1378.25</v>
      </c>
      <c r="M417">
        <v>453.9</v>
      </c>
      <c r="N417">
        <v>344.2</v>
      </c>
      <c r="O417">
        <v>696.3</v>
      </c>
      <c r="P417">
        <v>154.5</v>
      </c>
      <c r="Q417">
        <v>393.2</v>
      </c>
      <c r="R417">
        <v>362.1</v>
      </c>
      <c r="S417">
        <v>281.3</v>
      </c>
      <c r="T417">
        <v>373.3</v>
      </c>
      <c r="U417">
        <v>344.1</v>
      </c>
    </row>
    <row r="418" spans="1:21">
      <c r="A418" s="1">
        <v>41226</v>
      </c>
      <c r="B418">
        <v>16049880.5221634</v>
      </c>
      <c r="C418">
        <v>11362190.656009899</v>
      </c>
      <c r="D418" s="19">
        <v>10557520.6802499</v>
      </c>
      <c r="E418" s="19">
        <v>11641419.850414</v>
      </c>
      <c r="F418">
        <v>25101664.332917798</v>
      </c>
      <c r="G418">
        <v>10711547.6135312</v>
      </c>
      <c r="H418">
        <v>18063560.356399901</v>
      </c>
      <c r="I418" s="19">
        <v>1610638.61817739</v>
      </c>
      <c r="J418" s="19">
        <v>3770900.4548638598</v>
      </c>
      <c r="K418">
        <v>108869323.084727</v>
      </c>
      <c r="L418">
        <v>1371</v>
      </c>
      <c r="M418">
        <v>455.5</v>
      </c>
      <c r="N418">
        <v>343.9</v>
      </c>
      <c r="O418">
        <v>693.4</v>
      </c>
      <c r="P418">
        <v>153.5</v>
      </c>
      <c r="Q418">
        <v>392</v>
      </c>
      <c r="R418">
        <v>361.2</v>
      </c>
      <c r="S418">
        <v>280.10000000000002</v>
      </c>
      <c r="T418">
        <v>372.5</v>
      </c>
      <c r="U418">
        <v>345.9</v>
      </c>
    </row>
    <row r="419" spans="1:21">
      <c r="A419" s="1">
        <v>41227</v>
      </c>
      <c r="B419">
        <v>15785505.9264063</v>
      </c>
      <c r="C419">
        <v>11160654.9359596</v>
      </c>
      <c r="D419" s="19">
        <v>10432003.8033407</v>
      </c>
      <c r="E419" s="19">
        <v>11418526.691090399</v>
      </c>
      <c r="F419">
        <v>24739621.097346801</v>
      </c>
      <c r="G419">
        <v>10370741.697044</v>
      </c>
      <c r="H419">
        <v>17746544.5551292</v>
      </c>
      <c r="I419" s="19">
        <v>1575751.13908329</v>
      </c>
      <c r="J419" s="19">
        <v>3763973.9140245002</v>
      </c>
      <c r="K419">
        <v>106993323.759425</v>
      </c>
      <c r="L419">
        <v>1353</v>
      </c>
      <c r="M419">
        <v>448.6</v>
      </c>
      <c r="N419">
        <v>340.1</v>
      </c>
      <c r="O419">
        <v>684.7</v>
      </c>
      <c r="P419">
        <v>150.5</v>
      </c>
      <c r="Q419">
        <v>386.9</v>
      </c>
      <c r="R419">
        <v>352.6</v>
      </c>
      <c r="S419">
        <v>277.3</v>
      </c>
      <c r="T419">
        <v>366.2</v>
      </c>
      <c r="U419">
        <v>343.3</v>
      </c>
    </row>
    <row r="420" spans="1:21">
      <c r="A420" s="1">
        <v>41228</v>
      </c>
      <c r="B420">
        <v>15885901.342516599</v>
      </c>
      <c r="C420">
        <v>10986154.495428201</v>
      </c>
      <c r="D420" s="19">
        <v>10424952.293401999</v>
      </c>
      <c r="E420" s="19">
        <v>11538469.1983498</v>
      </c>
      <c r="F420">
        <v>24595953.146723401</v>
      </c>
      <c r="G420">
        <v>10417536.291794799</v>
      </c>
      <c r="H420">
        <v>17794745.9072924</v>
      </c>
      <c r="I420" s="19">
        <v>1560245.59281925</v>
      </c>
      <c r="J420" s="19">
        <v>3763973.9140245002</v>
      </c>
      <c r="K420">
        <v>106967932.18235099</v>
      </c>
      <c r="L420">
        <v>1351.25</v>
      </c>
      <c r="M420">
        <v>447.7</v>
      </c>
      <c r="N420">
        <v>339.6</v>
      </c>
      <c r="O420">
        <v>686</v>
      </c>
      <c r="P420">
        <v>151</v>
      </c>
      <c r="Q420">
        <v>386.5</v>
      </c>
      <c r="R420">
        <v>352.4</v>
      </c>
      <c r="S420">
        <v>275.5</v>
      </c>
      <c r="T420">
        <v>364.8</v>
      </c>
      <c r="U420">
        <v>340.6</v>
      </c>
    </row>
    <row r="421" spans="1:21">
      <c r="A421" s="1">
        <v>41229</v>
      </c>
      <c r="B421">
        <v>15869168.7731649</v>
      </c>
      <c r="C421">
        <v>11010732.0222636</v>
      </c>
      <c r="D421" s="19">
        <v>10409438.9715368</v>
      </c>
      <c r="E421" s="19">
        <v>11578450.0341029</v>
      </c>
      <c r="F421">
        <v>24751114.533396699</v>
      </c>
      <c r="G421">
        <v>10379570.865864901</v>
      </c>
      <c r="H421">
        <v>18139201.3459264</v>
      </c>
      <c r="I421" s="19">
        <v>1585442.10549832</v>
      </c>
      <c r="J421" s="19">
        <v>3748595.0624860902</v>
      </c>
      <c r="K421">
        <v>107471713.714241</v>
      </c>
      <c r="L421">
        <v>1359.75</v>
      </c>
      <c r="M421">
        <v>451.3</v>
      </c>
      <c r="N421">
        <v>341.9</v>
      </c>
      <c r="O421">
        <v>687.8</v>
      </c>
      <c r="P421">
        <v>151.9</v>
      </c>
      <c r="Q421">
        <v>389.4</v>
      </c>
      <c r="R421">
        <v>353.5</v>
      </c>
      <c r="S421">
        <v>276</v>
      </c>
      <c r="T421">
        <v>365.8</v>
      </c>
      <c r="U421">
        <v>344.2</v>
      </c>
    </row>
    <row r="422" spans="1:21">
      <c r="A422" s="1">
        <v>41232</v>
      </c>
      <c r="B422">
        <v>16033147.952811699</v>
      </c>
      <c r="C422">
        <v>11079549.097402699</v>
      </c>
      <c r="D422" s="19">
        <v>10642138.7995145</v>
      </c>
      <c r="E422" s="19">
        <v>11824332.1739845</v>
      </c>
      <c r="F422">
        <v>24906275.92007</v>
      </c>
      <c r="G422">
        <v>10569397.995514501</v>
      </c>
      <c r="H422">
        <v>18512891.009979598</v>
      </c>
      <c r="I422" s="19">
        <v>1616453.1980264001</v>
      </c>
      <c r="J422" s="19">
        <v>3740905.6367168901</v>
      </c>
      <c r="K422">
        <v>108925091.78402101</v>
      </c>
      <c r="L422">
        <v>1382.5</v>
      </c>
      <c r="M422">
        <v>460.6</v>
      </c>
      <c r="N422">
        <v>347.5</v>
      </c>
      <c r="O422">
        <v>703.9</v>
      </c>
      <c r="P422">
        <v>154.9</v>
      </c>
      <c r="Q422">
        <v>393.1</v>
      </c>
      <c r="R422">
        <v>360.1</v>
      </c>
      <c r="S422">
        <v>283.5</v>
      </c>
      <c r="T422">
        <v>376.2</v>
      </c>
      <c r="U422">
        <v>344.3</v>
      </c>
    </row>
    <row r="423" spans="1:21">
      <c r="A423" s="1">
        <v>41233</v>
      </c>
      <c r="B423">
        <v>16210513.187939901</v>
      </c>
      <c r="C423">
        <v>11199978.978896201</v>
      </c>
      <c r="D423" s="19">
        <v>10558930.9822376</v>
      </c>
      <c r="E423" s="19">
        <v>11803342.2352142</v>
      </c>
      <c r="F423">
        <v>25032703.716618501</v>
      </c>
      <c r="G423">
        <v>10597651.335741401</v>
      </c>
      <c r="H423">
        <v>18600593.686236899</v>
      </c>
      <c r="I423" s="19">
        <v>1599009.45847936</v>
      </c>
      <c r="J423" s="19">
        <v>3713992.6465246798</v>
      </c>
      <c r="K423">
        <v>109316716.227889</v>
      </c>
      <c r="L423">
        <v>1386.25</v>
      </c>
      <c r="M423">
        <v>463.2</v>
      </c>
      <c r="N423">
        <v>348.7</v>
      </c>
      <c r="O423">
        <v>701.6</v>
      </c>
      <c r="P423">
        <v>155.65</v>
      </c>
      <c r="Q423">
        <v>395.3</v>
      </c>
      <c r="R423">
        <v>360.4</v>
      </c>
      <c r="S423">
        <v>282.10000000000002</v>
      </c>
      <c r="T423">
        <v>376.4</v>
      </c>
      <c r="U423">
        <v>343.6</v>
      </c>
    </row>
    <row r="424" spans="1:21">
      <c r="A424" s="1">
        <v>41234</v>
      </c>
      <c r="B424">
        <v>16290829.5208281</v>
      </c>
      <c r="C424">
        <v>11241760.7745164</v>
      </c>
      <c r="D424" s="19">
        <v>10592778.229943501</v>
      </c>
      <c r="E424" s="19">
        <v>11764360.920354901</v>
      </c>
      <c r="F424">
        <v>25222345.411441401</v>
      </c>
      <c r="G424">
        <v>10598534.2526235</v>
      </c>
      <c r="H424">
        <v>18641267.391167901</v>
      </c>
      <c r="I424" s="19">
        <v>1602885.84504537</v>
      </c>
      <c r="J424" s="19">
        <v>3697332.22402474</v>
      </c>
      <c r="K424">
        <v>109652094.56994601</v>
      </c>
      <c r="L424">
        <v>1388.25</v>
      </c>
      <c r="M424">
        <v>464.7</v>
      </c>
      <c r="N424">
        <v>349.4</v>
      </c>
      <c r="O424">
        <v>705.5</v>
      </c>
      <c r="P424">
        <v>155.69999999999999</v>
      </c>
      <c r="Q424">
        <v>395.5</v>
      </c>
      <c r="R424">
        <v>361.2</v>
      </c>
      <c r="S424">
        <v>283.60000000000002</v>
      </c>
      <c r="T424">
        <v>376.7</v>
      </c>
      <c r="U424">
        <v>342.2</v>
      </c>
    </row>
    <row r="425" spans="1:21">
      <c r="A425" s="1">
        <v>41236</v>
      </c>
      <c r="B425">
        <v>16484927.325308001</v>
      </c>
      <c r="C425">
        <v>11263880.548668301</v>
      </c>
      <c r="D425" s="19">
        <v>10742270.2406443</v>
      </c>
      <c r="E425" s="19">
        <v>12025235.873644</v>
      </c>
      <c r="F425">
        <v>25446467.414413899</v>
      </c>
      <c r="G425">
        <v>10769820.127749201</v>
      </c>
      <c r="H425">
        <v>18826841.1699154</v>
      </c>
      <c r="I425" s="19">
        <v>1618391.3913094101</v>
      </c>
      <c r="J425" s="19">
        <v>3661448.2371017998</v>
      </c>
      <c r="K425">
        <v>110839282.32875399</v>
      </c>
      <c r="L425">
        <v>1405.25</v>
      </c>
      <c r="M425">
        <v>470.7</v>
      </c>
      <c r="N425">
        <v>354.5</v>
      </c>
      <c r="O425">
        <v>714.9</v>
      </c>
      <c r="P425">
        <v>157.65</v>
      </c>
      <c r="Q425">
        <v>399.8</v>
      </c>
      <c r="R425">
        <v>365.5</v>
      </c>
      <c r="S425">
        <v>288</v>
      </c>
      <c r="T425">
        <v>382</v>
      </c>
      <c r="U425">
        <v>341.3</v>
      </c>
    </row>
    <row r="426" spans="1:21">
      <c r="A426" s="1">
        <v>41239</v>
      </c>
      <c r="B426">
        <v>16407957.506290101</v>
      </c>
      <c r="C426">
        <v>11133619.656440601</v>
      </c>
      <c r="D426" s="19">
        <v>10611112.1557841</v>
      </c>
      <c r="E426" s="19">
        <v>12088205.6899551</v>
      </c>
      <c r="F426">
        <v>25400493.6702144</v>
      </c>
      <c r="G426">
        <v>10760108.0420462</v>
      </c>
      <c r="H426">
        <v>18716259.5346343</v>
      </c>
      <c r="I426" s="19">
        <v>1610638.61817739</v>
      </c>
      <c r="J426" s="19">
        <v>3757566.0592168299</v>
      </c>
      <c r="K426">
        <v>110485960.932759</v>
      </c>
      <c r="L426">
        <v>1403.25</v>
      </c>
      <c r="M426">
        <v>468.8</v>
      </c>
      <c r="N426">
        <v>352.1</v>
      </c>
      <c r="O426">
        <v>708.3</v>
      </c>
      <c r="P426">
        <v>156.9</v>
      </c>
      <c r="Q426">
        <v>398.2</v>
      </c>
      <c r="R426">
        <v>365.9</v>
      </c>
      <c r="S426">
        <v>289</v>
      </c>
      <c r="T426">
        <v>382</v>
      </c>
      <c r="U426">
        <v>345.7</v>
      </c>
    </row>
    <row r="427" spans="1:21">
      <c r="A427" s="1">
        <v>41240</v>
      </c>
      <c r="B427">
        <v>16264057.4098654</v>
      </c>
      <c r="C427">
        <v>11121330.8930229</v>
      </c>
      <c r="D427" s="19">
        <v>10644959.403489999</v>
      </c>
      <c r="E427" s="19">
        <v>11835326.903816599</v>
      </c>
      <c r="F427">
        <v>25216598.693416499</v>
      </c>
      <c r="G427">
        <v>10793658.8835657</v>
      </c>
      <c r="H427">
        <v>18656520.030517001</v>
      </c>
      <c r="I427" s="19">
        <v>1604824.0383283701</v>
      </c>
      <c r="J427" s="19">
        <v>3813955.1815243098</v>
      </c>
      <c r="K427">
        <v>109951231.437547</v>
      </c>
      <c r="L427">
        <v>1397.5</v>
      </c>
      <c r="M427">
        <v>467.2</v>
      </c>
      <c r="N427">
        <v>351.9</v>
      </c>
      <c r="O427">
        <v>702</v>
      </c>
      <c r="P427">
        <v>155.65</v>
      </c>
      <c r="Q427">
        <v>396.2</v>
      </c>
      <c r="R427">
        <v>365.4</v>
      </c>
      <c r="S427">
        <v>287.8</v>
      </c>
      <c r="T427">
        <v>381.9</v>
      </c>
      <c r="U427">
        <v>346.5</v>
      </c>
    </row>
    <row r="428" spans="1:21">
      <c r="A428" s="1">
        <v>41241</v>
      </c>
      <c r="B428">
        <v>16464848.2420859</v>
      </c>
      <c r="C428">
        <v>11276169.312085999</v>
      </c>
      <c r="D428" s="19">
        <v>10746501.1466075</v>
      </c>
      <c r="E428" s="19">
        <v>11927282.826048801</v>
      </c>
      <c r="F428">
        <v>25630362.3912118</v>
      </c>
      <c r="G428">
        <v>10841336.3951986</v>
      </c>
      <c r="H428">
        <v>18721343.7477507</v>
      </c>
      <c r="I428" s="19">
        <v>1628082.3577244401</v>
      </c>
      <c r="J428" s="19">
        <v>3825489.3201781102</v>
      </c>
      <c r="K428">
        <v>111061415.738892</v>
      </c>
      <c r="L428">
        <v>1407</v>
      </c>
      <c r="M428">
        <v>472.8</v>
      </c>
      <c r="N428">
        <v>355</v>
      </c>
      <c r="O428">
        <v>709</v>
      </c>
      <c r="P428">
        <v>156.19999999999999</v>
      </c>
      <c r="Q428">
        <v>398.9</v>
      </c>
      <c r="R428">
        <v>368.2</v>
      </c>
      <c r="S428">
        <v>289.5</v>
      </c>
      <c r="T428">
        <v>382.1</v>
      </c>
      <c r="U428">
        <v>348.1</v>
      </c>
    </row>
    <row r="429" spans="1:21">
      <c r="A429" s="1">
        <v>41242</v>
      </c>
      <c r="B429">
        <v>16638866.9633437</v>
      </c>
      <c r="C429">
        <v>11389225.9355289</v>
      </c>
      <c r="D429" s="19">
        <v>10754962.958534</v>
      </c>
      <c r="E429" s="19">
        <v>11917036.333889101</v>
      </c>
      <c r="F429">
        <v>25693576.289486099</v>
      </c>
      <c r="G429">
        <v>10935109.1572062</v>
      </c>
      <c r="H429">
        <v>18834467.4895899</v>
      </c>
      <c r="I429" s="19">
        <v>1628082.3577244401</v>
      </c>
      <c r="J429" s="19">
        <v>3839586.60075498</v>
      </c>
      <c r="K429">
        <v>111630914.08605701</v>
      </c>
      <c r="L429">
        <v>1415.75</v>
      </c>
      <c r="M429">
        <v>474.6</v>
      </c>
      <c r="N429">
        <v>356.7</v>
      </c>
      <c r="O429">
        <v>710.8</v>
      </c>
      <c r="P429">
        <v>157.19999999999999</v>
      </c>
      <c r="Q429">
        <v>401.7</v>
      </c>
      <c r="R429">
        <v>370.6</v>
      </c>
      <c r="S429">
        <v>291.3</v>
      </c>
      <c r="T429">
        <v>384.9</v>
      </c>
      <c r="U429">
        <v>350.3</v>
      </c>
    </row>
    <row r="430" spans="1:21">
      <c r="A430" s="1">
        <v>41243</v>
      </c>
      <c r="B430">
        <v>16618787.8801217</v>
      </c>
      <c r="C430">
        <v>11431007.7311491</v>
      </c>
      <c r="D430" s="19">
        <v>10606881.249820899</v>
      </c>
      <c r="E430" s="19">
        <v>11822687.6928223</v>
      </c>
      <c r="F430">
        <v>25457960.8504638</v>
      </c>
      <c r="G430">
        <v>10901369.7817617</v>
      </c>
      <c r="H430">
        <v>19028938.641291101</v>
      </c>
      <c r="I430" s="19">
        <v>1630020.5510074401</v>
      </c>
      <c r="J430" s="19">
        <v>3872907.4457548601</v>
      </c>
      <c r="K430">
        <v>111370561.824193</v>
      </c>
      <c r="L430">
        <v>1414.5</v>
      </c>
      <c r="M430">
        <v>474.6</v>
      </c>
      <c r="N430">
        <v>357</v>
      </c>
      <c r="O430">
        <v>710.3</v>
      </c>
      <c r="P430">
        <v>156.69999999999999</v>
      </c>
      <c r="Q430">
        <v>402.2</v>
      </c>
      <c r="R430">
        <v>369.4</v>
      </c>
      <c r="S430">
        <v>290.7</v>
      </c>
      <c r="T430">
        <v>385.2</v>
      </c>
      <c r="U430">
        <v>353.8</v>
      </c>
    </row>
    <row r="431" spans="1:21">
      <c r="A431" s="1">
        <v>41246</v>
      </c>
      <c r="B431">
        <v>16494966.866919</v>
      </c>
      <c r="C431">
        <v>11374479.4194276</v>
      </c>
      <c r="D431" s="19">
        <v>10377002.0258187</v>
      </c>
      <c r="E431" s="19">
        <v>11883913.938620999</v>
      </c>
      <c r="F431">
        <v>25538414.902812801</v>
      </c>
      <c r="G431">
        <v>10781506.211103801</v>
      </c>
      <c r="H431">
        <v>18892935.940428201</v>
      </c>
      <c r="I431" s="19">
        <v>1630020.5510074401</v>
      </c>
      <c r="J431" s="19">
        <v>3756284.4882552898</v>
      </c>
      <c r="K431">
        <v>110729524.344394</v>
      </c>
      <c r="L431">
        <v>1407</v>
      </c>
      <c r="M431">
        <v>472.3</v>
      </c>
      <c r="N431">
        <v>357</v>
      </c>
      <c r="O431">
        <v>706.4</v>
      </c>
      <c r="P431">
        <v>156.30000000000001</v>
      </c>
      <c r="Q431">
        <v>401.5</v>
      </c>
      <c r="R431">
        <v>366</v>
      </c>
      <c r="S431">
        <v>290.39999999999998</v>
      </c>
      <c r="T431">
        <v>378.3</v>
      </c>
      <c r="U431">
        <v>351.4</v>
      </c>
    </row>
    <row r="432" spans="1:21">
      <c r="A432" s="1">
        <v>41247</v>
      </c>
      <c r="B432">
        <v>16498313.3807893</v>
      </c>
      <c r="C432">
        <v>11290915.828187199</v>
      </c>
      <c r="D432" s="19">
        <v>10392515.347683899</v>
      </c>
      <c r="E432" s="19">
        <v>11701238.9101726</v>
      </c>
      <c r="F432">
        <v>25515428.0307131</v>
      </c>
      <c r="G432">
        <v>10864966.771413799</v>
      </c>
      <c r="H432">
        <v>18759475.346123502</v>
      </c>
      <c r="I432" s="19">
        <v>1631958.7442904499</v>
      </c>
      <c r="J432" s="19">
        <v>3717837.3594092801</v>
      </c>
      <c r="K432">
        <v>110372649.71878301</v>
      </c>
      <c r="L432">
        <v>1405.5</v>
      </c>
      <c r="M432">
        <v>470.4</v>
      </c>
      <c r="N432">
        <v>356.1</v>
      </c>
      <c r="O432">
        <v>703.6</v>
      </c>
      <c r="P432">
        <v>155.85</v>
      </c>
      <c r="Q432">
        <v>402.1</v>
      </c>
      <c r="R432">
        <v>366.9</v>
      </c>
      <c r="S432">
        <v>289.60000000000002</v>
      </c>
      <c r="T432">
        <v>378.7</v>
      </c>
      <c r="U432">
        <v>349.7</v>
      </c>
    </row>
    <row r="433" spans="1:21">
      <c r="A433" s="1">
        <v>41248</v>
      </c>
      <c r="B433">
        <v>16595362.283029299</v>
      </c>
      <c r="C433">
        <v>11349901.892592199</v>
      </c>
      <c r="D433" s="19">
        <v>10505339.506703399</v>
      </c>
      <c r="E433" s="19">
        <v>11756442.902286099</v>
      </c>
      <c r="F433">
        <v>25509681.312688202</v>
      </c>
      <c r="G433">
        <v>10908472.808171101</v>
      </c>
      <c r="H433">
        <v>18819214.850240801</v>
      </c>
      <c r="I433" s="19">
        <v>1661031.64353553</v>
      </c>
      <c r="J433" s="19">
        <v>3788323.7622936401</v>
      </c>
      <c r="K433">
        <v>110893770.96154</v>
      </c>
      <c r="L433">
        <v>1408.25</v>
      </c>
      <c r="M433">
        <v>468.8</v>
      </c>
      <c r="N433">
        <v>356.8</v>
      </c>
      <c r="O433">
        <v>707.5</v>
      </c>
      <c r="P433">
        <v>157.80000000000001</v>
      </c>
      <c r="Q433">
        <v>403.8</v>
      </c>
      <c r="R433">
        <v>370.1</v>
      </c>
      <c r="S433">
        <v>286.8</v>
      </c>
      <c r="T433">
        <v>374.3</v>
      </c>
      <c r="U433">
        <v>355.5</v>
      </c>
    </row>
    <row r="434" spans="1:21">
      <c r="A434" s="1">
        <v>41249</v>
      </c>
      <c r="B434">
        <v>16417997.0479011</v>
      </c>
      <c r="C434">
        <v>11480162.784819899</v>
      </c>
      <c r="D434" s="19">
        <v>10509570.4126666</v>
      </c>
      <c r="E434" s="19">
        <v>11763468.864918699</v>
      </c>
      <c r="F434">
        <v>25578641.928987399</v>
      </c>
      <c r="G434">
        <v>10932445.5223027</v>
      </c>
      <c r="H434">
        <v>18871328.0346836</v>
      </c>
      <c r="I434" s="19">
        <v>1661031.64353553</v>
      </c>
      <c r="J434" s="19">
        <v>3776789.6236398299</v>
      </c>
      <c r="K434">
        <v>110991435.863455</v>
      </c>
      <c r="L434">
        <v>1413</v>
      </c>
      <c r="M434">
        <v>472.2</v>
      </c>
      <c r="N434">
        <v>357.2</v>
      </c>
      <c r="O434">
        <v>710.2</v>
      </c>
      <c r="P434">
        <v>158.15</v>
      </c>
      <c r="Q434">
        <v>403.4</v>
      </c>
      <c r="R434">
        <v>370.5</v>
      </c>
      <c r="S434">
        <v>288.39999999999998</v>
      </c>
      <c r="T434">
        <v>375</v>
      </c>
      <c r="U434">
        <v>355</v>
      </c>
    </row>
    <row r="435" spans="1:21">
      <c r="A435" s="1">
        <v>41250</v>
      </c>
      <c r="B435">
        <v>16730143.7089651</v>
      </c>
      <c r="C435">
        <v>11512113.5697059</v>
      </c>
      <c r="D435" s="19">
        <v>10706471.0532308</v>
      </c>
      <c r="E435" s="19">
        <v>11700235.2012251</v>
      </c>
      <c r="F435">
        <v>25647602.5452866</v>
      </c>
      <c r="G435">
        <v>11005251.542998601</v>
      </c>
      <c r="H435">
        <v>18881496.460916299</v>
      </c>
      <c r="I435" s="19">
        <v>1647464.2905544899</v>
      </c>
      <c r="J435" s="19">
        <v>3789605.3332551699</v>
      </c>
      <c r="K435">
        <v>111620383.706138</v>
      </c>
      <c r="L435">
        <v>1416</v>
      </c>
      <c r="M435">
        <v>473.3</v>
      </c>
      <c r="N435">
        <v>359.5</v>
      </c>
      <c r="O435">
        <v>714.4</v>
      </c>
      <c r="P435">
        <v>159.30000000000001</v>
      </c>
      <c r="Q435">
        <v>404.5</v>
      </c>
      <c r="R435">
        <v>372.6</v>
      </c>
      <c r="S435">
        <v>286.89999999999998</v>
      </c>
      <c r="T435">
        <v>378</v>
      </c>
      <c r="U435">
        <v>355.2</v>
      </c>
    </row>
    <row r="436" spans="1:21">
      <c r="A436" s="1">
        <v>41253</v>
      </c>
      <c r="B436">
        <v>16750529.749227799</v>
      </c>
      <c r="C436">
        <v>11610423.677047599</v>
      </c>
      <c r="D436" s="19">
        <v>10703630.010096099</v>
      </c>
      <c r="E436" s="19">
        <v>11744398.394915899</v>
      </c>
      <c r="F436">
        <v>25561401.774912599</v>
      </c>
      <c r="G436">
        <v>11118899.965548299</v>
      </c>
      <c r="H436">
        <v>18895478.046986401</v>
      </c>
      <c r="I436" s="19">
        <v>1661031.64353553</v>
      </c>
      <c r="J436" s="19">
        <v>3810110.46863971</v>
      </c>
      <c r="K436">
        <v>111855903.73091</v>
      </c>
      <c r="L436">
        <v>1420.25</v>
      </c>
      <c r="M436">
        <v>471.1</v>
      </c>
      <c r="N436">
        <v>359.4</v>
      </c>
      <c r="O436">
        <v>714</v>
      </c>
      <c r="P436">
        <v>158.9</v>
      </c>
      <c r="Q436">
        <v>406.4</v>
      </c>
      <c r="R436">
        <v>374.5</v>
      </c>
      <c r="S436">
        <v>287.89999999999998</v>
      </c>
      <c r="T436">
        <v>380.9</v>
      </c>
      <c r="U436">
        <v>355.3</v>
      </c>
    </row>
    <row r="437" spans="1:21">
      <c r="A437" s="1">
        <v>41254</v>
      </c>
      <c r="B437">
        <v>16811687.870016102</v>
      </c>
      <c r="C437">
        <v>11686614.010237301</v>
      </c>
      <c r="D437" s="19">
        <v>10797384.433542101</v>
      </c>
      <c r="E437" s="19">
        <v>11930084.550206801</v>
      </c>
      <c r="F437">
        <v>25969418.754682999</v>
      </c>
      <c r="G437">
        <v>10973287.9241565</v>
      </c>
      <c r="H437">
        <v>18925983.3256846</v>
      </c>
      <c r="I437" s="19">
        <v>1682351.7696485801</v>
      </c>
      <c r="J437" s="19">
        <v>3843431.3136395901</v>
      </c>
      <c r="K437">
        <v>112620243.95181499</v>
      </c>
      <c r="L437">
        <v>1431.5</v>
      </c>
      <c r="M437">
        <v>472.4</v>
      </c>
      <c r="N437">
        <v>359.6</v>
      </c>
      <c r="O437">
        <v>718</v>
      </c>
      <c r="P437">
        <v>159.69999999999999</v>
      </c>
      <c r="Q437">
        <v>410.3</v>
      </c>
      <c r="R437">
        <v>375.7</v>
      </c>
      <c r="S437">
        <v>291.5</v>
      </c>
      <c r="T437">
        <v>383.8</v>
      </c>
      <c r="U437">
        <v>355.8</v>
      </c>
    </row>
    <row r="438" spans="1:21">
      <c r="A438" s="1">
        <v>41255</v>
      </c>
      <c r="B438">
        <v>16866050.644050099</v>
      </c>
      <c r="C438">
        <v>11684156.257553799</v>
      </c>
      <c r="D438" s="19">
        <v>10855625.8178041</v>
      </c>
      <c r="E438" s="19">
        <v>11852798.961247901</v>
      </c>
      <c r="F438">
        <v>26009645.7808576</v>
      </c>
      <c r="G438">
        <v>11071842.4155863</v>
      </c>
      <c r="H438">
        <v>18796335.891217198</v>
      </c>
      <c r="I438" s="19">
        <v>1676537.18979957</v>
      </c>
      <c r="J438" s="19">
        <v>3831897.1749857799</v>
      </c>
      <c r="K438">
        <v>112644890.133102</v>
      </c>
      <c r="L438">
        <v>1427.25</v>
      </c>
      <c r="M438">
        <v>472.8</v>
      </c>
      <c r="N438">
        <v>358.9</v>
      </c>
      <c r="O438">
        <v>720.6</v>
      </c>
      <c r="P438">
        <v>160.65</v>
      </c>
      <c r="Q438">
        <v>409.6</v>
      </c>
      <c r="R438">
        <v>376.3</v>
      </c>
      <c r="S438">
        <v>290.89999999999998</v>
      </c>
      <c r="T438">
        <v>382.7</v>
      </c>
      <c r="U438">
        <v>355.4</v>
      </c>
    </row>
    <row r="439" spans="1:21">
      <c r="A439" s="1">
        <v>41256</v>
      </c>
      <c r="B439">
        <v>16685973.955062401</v>
      </c>
      <c r="C439">
        <v>11920100.5151737</v>
      </c>
      <c r="D439" s="19">
        <v>10714994.182635</v>
      </c>
      <c r="E439" s="19">
        <v>11893951.028096201</v>
      </c>
      <c r="F439">
        <v>25256825.719590999</v>
      </c>
      <c r="G439">
        <v>11070954.537285199</v>
      </c>
      <c r="H439">
        <v>18709904.268238898</v>
      </c>
      <c r="I439" s="19">
        <v>1664908.03010154</v>
      </c>
      <c r="J439" s="19">
        <v>3803702.6138320402</v>
      </c>
      <c r="K439">
        <v>111721314.850016</v>
      </c>
      <c r="L439">
        <v>1418</v>
      </c>
      <c r="M439">
        <v>469.9</v>
      </c>
      <c r="N439">
        <v>358.2</v>
      </c>
      <c r="O439">
        <v>714.1</v>
      </c>
      <c r="P439">
        <v>159.85</v>
      </c>
      <c r="Q439">
        <v>406.7</v>
      </c>
      <c r="R439">
        <v>374.7</v>
      </c>
      <c r="S439">
        <v>289.2</v>
      </c>
      <c r="T439">
        <v>381.2</v>
      </c>
      <c r="U439">
        <v>353.9</v>
      </c>
    </row>
    <row r="440" spans="1:21">
      <c r="A440" s="1">
        <v>41257</v>
      </c>
      <c r="B440">
        <v>16536476.3264689</v>
      </c>
      <c r="C440">
        <v>12101974.213755799</v>
      </c>
      <c r="D440" s="19">
        <v>10820112.778620001</v>
      </c>
      <c r="E440" s="19">
        <v>11980269.997582801</v>
      </c>
      <c r="F440">
        <v>25266013.930640198</v>
      </c>
      <c r="G440">
        <v>11034551.5269372</v>
      </c>
      <c r="H440">
        <v>18661604.243633401</v>
      </c>
      <c r="I440" s="19">
        <v>1693980.9293466201</v>
      </c>
      <c r="J440" s="19">
        <v>3801139.4719089698</v>
      </c>
      <c r="K440">
        <v>111896123.41889399</v>
      </c>
      <c r="L440">
        <v>1415</v>
      </c>
      <c r="M440">
        <v>468.3</v>
      </c>
      <c r="N440">
        <v>357.8</v>
      </c>
      <c r="O440">
        <v>711.2</v>
      </c>
      <c r="P440">
        <v>159.19999999999999</v>
      </c>
      <c r="Q440">
        <v>405.3</v>
      </c>
      <c r="R440">
        <v>374.5</v>
      </c>
      <c r="S440">
        <v>286.5</v>
      </c>
      <c r="T440">
        <v>384.7</v>
      </c>
      <c r="U440">
        <v>353.1</v>
      </c>
    </row>
    <row r="441" spans="1:21">
      <c r="A441" s="1">
        <v>41260</v>
      </c>
      <c r="B441">
        <v>16743734.402473601</v>
      </c>
      <c r="C441">
        <v>12052819.1600849</v>
      </c>
      <c r="D441" s="19">
        <v>10869831.0334778</v>
      </c>
      <c r="E441" s="19">
        <v>12394801.792908</v>
      </c>
      <c r="F441">
        <v>25318240.417864799</v>
      </c>
      <c r="G441">
        <v>11159742.367402099</v>
      </c>
      <c r="H441">
        <v>18955217.5511037</v>
      </c>
      <c r="I441" s="19">
        <v>1695919.1226296199</v>
      </c>
      <c r="J441" s="19">
        <v>3835741.8878703802</v>
      </c>
      <c r="K441">
        <v>113026047.735815</v>
      </c>
      <c r="L441">
        <v>1432.5</v>
      </c>
      <c r="M441">
        <v>476.4</v>
      </c>
      <c r="N441">
        <v>358.2</v>
      </c>
      <c r="O441">
        <v>717.5</v>
      </c>
      <c r="P441">
        <v>162.35</v>
      </c>
      <c r="Q441">
        <v>407.8</v>
      </c>
      <c r="R441">
        <v>377</v>
      </c>
      <c r="S441">
        <v>289.60000000000002</v>
      </c>
      <c r="T441">
        <v>388</v>
      </c>
      <c r="U441">
        <v>358.1</v>
      </c>
    </row>
    <row r="442" spans="1:21">
      <c r="A442" s="1">
        <v>41261</v>
      </c>
      <c r="B442">
        <v>17063115.699923299</v>
      </c>
      <c r="C442">
        <v>12092143.203021601</v>
      </c>
      <c r="D442" s="19">
        <v>11146832.739114</v>
      </c>
      <c r="E442" s="19">
        <v>12824389.222446</v>
      </c>
      <c r="F442">
        <v>25672219.942386799</v>
      </c>
      <c r="G442">
        <v>11290260.477674101</v>
      </c>
      <c r="H442">
        <v>19157315.0224794</v>
      </c>
      <c r="I442" s="19">
        <v>1726930.21515771</v>
      </c>
      <c r="J442" s="19">
        <v>3924170.2842162098</v>
      </c>
      <c r="K442">
        <v>114897376.806419</v>
      </c>
      <c r="L442">
        <v>1445.75</v>
      </c>
      <c r="M442">
        <v>482</v>
      </c>
      <c r="N442">
        <v>359.1</v>
      </c>
      <c r="O442">
        <v>731.1</v>
      </c>
      <c r="P442">
        <v>164.8</v>
      </c>
      <c r="Q442">
        <v>411.4</v>
      </c>
      <c r="R442">
        <v>382.5</v>
      </c>
      <c r="S442">
        <v>294.10000000000002</v>
      </c>
      <c r="T442">
        <v>392.7</v>
      </c>
      <c r="U442">
        <v>360.8</v>
      </c>
    </row>
    <row r="443" spans="1:21">
      <c r="A443" s="1">
        <v>41262</v>
      </c>
      <c r="B443">
        <v>16967980.845363799</v>
      </c>
      <c r="C443">
        <v>11981544.332262199</v>
      </c>
      <c r="D443" s="19">
        <v>11114160.743064599</v>
      </c>
      <c r="E443" s="19">
        <v>12772196.357175</v>
      </c>
      <c r="F443">
        <v>25335649.2469396</v>
      </c>
      <c r="G443">
        <v>11166845.3938115</v>
      </c>
      <c r="H443">
        <v>18959030.710941002</v>
      </c>
      <c r="I443" s="19">
        <v>1674598.99651656</v>
      </c>
      <c r="J443" s="19">
        <v>3860091.7361395201</v>
      </c>
      <c r="K443">
        <v>113832098.362214</v>
      </c>
      <c r="L443">
        <v>1437.25</v>
      </c>
      <c r="M443">
        <v>478.4</v>
      </c>
      <c r="N443">
        <v>355</v>
      </c>
      <c r="O443">
        <v>725.9</v>
      </c>
      <c r="P443">
        <v>163.9</v>
      </c>
      <c r="Q443">
        <v>407</v>
      </c>
      <c r="R443">
        <v>380.2</v>
      </c>
      <c r="S443">
        <v>292.60000000000002</v>
      </c>
      <c r="T443">
        <v>391.2</v>
      </c>
      <c r="U443">
        <v>358.1</v>
      </c>
    </row>
    <row r="444" spans="1:21">
      <c r="A444" s="1">
        <v>41263</v>
      </c>
      <c r="B444">
        <v>17304350.509699199</v>
      </c>
      <c r="C444">
        <v>12074938.9342368</v>
      </c>
      <c r="D444" s="19">
        <v>11224961.425318999</v>
      </c>
      <c r="E444" s="19">
        <v>13020112.4672121</v>
      </c>
      <c r="F444">
        <v>24465207.793196902</v>
      </c>
      <c r="G444">
        <v>11197921.134352401</v>
      </c>
      <c r="H444">
        <v>19378478.293041401</v>
      </c>
      <c r="I444" s="19">
        <v>1686228.15621459</v>
      </c>
      <c r="J444" s="19">
        <v>3838305.0297934501</v>
      </c>
      <c r="K444">
        <v>114190503.743066</v>
      </c>
      <c r="L444">
        <v>1445.5</v>
      </c>
      <c r="M444">
        <v>479.6</v>
      </c>
      <c r="N444">
        <v>356.9</v>
      </c>
      <c r="O444">
        <v>730.8</v>
      </c>
      <c r="P444">
        <v>166.1</v>
      </c>
      <c r="Q444">
        <v>407.3</v>
      </c>
      <c r="R444">
        <v>381.7</v>
      </c>
      <c r="S444">
        <v>292.8</v>
      </c>
      <c r="T444">
        <v>394.9</v>
      </c>
      <c r="U444">
        <v>359.4</v>
      </c>
    </row>
    <row r="445" spans="1:21">
      <c r="A445" s="1">
        <v>41264</v>
      </c>
      <c r="B445">
        <v>16988366.885626599</v>
      </c>
      <c r="C445">
        <v>11961882.310793901</v>
      </c>
      <c r="D445" s="19">
        <v>11099955.527390899</v>
      </c>
      <c r="E445" s="19">
        <v>12891637.721929699</v>
      </c>
      <c r="F445">
        <v>24093819.439599901</v>
      </c>
      <c r="G445">
        <v>11158854.489101</v>
      </c>
      <c r="H445">
        <v>19163670.288874801</v>
      </c>
      <c r="I445" s="19">
        <v>1661031.64353553</v>
      </c>
      <c r="J445" s="19">
        <v>3829334.03306271</v>
      </c>
      <c r="K445">
        <v>112848552.33991501</v>
      </c>
      <c r="L445">
        <v>1433.59</v>
      </c>
      <c r="M445">
        <v>476.18</v>
      </c>
      <c r="N445">
        <v>356.23</v>
      </c>
      <c r="O445">
        <v>726.02</v>
      </c>
      <c r="P445">
        <v>164.37</v>
      </c>
      <c r="Q445">
        <v>406.3</v>
      </c>
      <c r="R445">
        <v>378.25</v>
      </c>
      <c r="S445">
        <v>290.32</v>
      </c>
      <c r="T445">
        <v>391.77</v>
      </c>
      <c r="U445">
        <v>358.68</v>
      </c>
    </row>
    <row r="446" spans="1:21">
      <c r="A446" s="1">
        <v>41267</v>
      </c>
      <c r="B446">
        <v>16947594.8051011</v>
      </c>
      <c r="C446">
        <v>11952051.300059799</v>
      </c>
      <c r="D446" s="19">
        <v>11011883.190214301</v>
      </c>
      <c r="E446" s="19">
        <v>12801303.916653</v>
      </c>
      <c r="F446">
        <v>24035790.0093504</v>
      </c>
      <c r="G446">
        <v>11142872.6796799</v>
      </c>
      <c r="H446">
        <v>19215783.473317601</v>
      </c>
      <c r="I446" s="19">
        <v>1670722.6099505499</v>
      </c>
      <c r="J446" s="19">
        <v>3799857.9009474399</v>
      </c>
      <c r="K446">
        <v>112577859.88527399</v>
      </c>
      <c r="L446">
        <v>1419.75</v>
      </c>
      <c r="M446">
        <v>474.6</v>
      </c>
      <c r="N446">
        <v>350.1</v>
      </c>
      <c r="O446">
        <v>715.1</v>
      </c>
      <c r="P446">
        <v>163.35</v>
      </c>
      <c r="Q446">
        <v>400.7</v>
      </c>
      <c r="R446">
        <v>377</v>
      </c>
      <c r="S446">
        <v>288.7</v>
      </c>
      <c r="T446">
        <v>391.8</v>
      </c>
      <c r="U446">
        <v>352.7</v>
      </c>
    </row>
    <row r="447" spans="1:21">
      <c r="A447" s="1">
        <v>41269</v>
      </c>
      <c r="B447">
        <v>16937401.784969699</v>
      </c>
      <c r="C447">
        <v>11870945.4615029</v>
      </c>
      <c r="D447" s="19">
        <v>10922390.3314703</v>
      </c>
      <c r="E447" s="19">
        <v>12763162.976647301</v>
      </c>
      <c r="F447">
        <v>23989366.4651508</v>
      </c>
      <c r="G447">
        <v>11072730.2938875</v>
      </c>
      <c r="H447">
        <v>19035293.907686502</v>
      </c>
      <c r="I447" s="19">
        <v>1692042.7360636101</v>
      </c>
      <c r="J447" s="19">
        <v>3775508.0526783001</v>
      </c>
      <c r="K447">
        <v>112058842.010057</v>
      </c>
      <c r="L447">
        <v>1413.5</v>
      </c>
      <c r="M447">
        <v>469.7</v>
      </c>
      <c r="N447">
        <v>347.8</v>
      </c>
      <c r="O447">
        <v>712.3</v>
      </c>
      <c r="P447">
        <v>163.4</v>
      </c>
      <c r="Q447">
        <v>399.6</v>
      </c>
      <c r="R447">
        <v>375.9</v>
      </c>
      <c r="S447">
        <v>287.10000000000002</v>
      </c>
      <c r="T447">
        <v>394.2</v>
      </c>
      <c r="U447">
        <v>349.7</v>
      </c>
    </row>
    <row r="448" spans="1:21">
      <c r="A448" s="1">
        <v>41270</v>
      </c>
      <c r="B448">
        <v>16828676.2369017</v>
      </c>
      <c r="C448">
        <v>11895522.988338299</v>
      </c>
      <c r="D448" s="19">
        <v>10929492.939307099</v>
      </c>
      <c r="E448" s="19">
        <v>12713981.2382189</v>
      </c>
      <c r="F448">
        <v>23908125.262801498</v>
      </c>
      <c r="G448">
        <v>11064739.389177</v>
      </c>
      <c r="H448">
        <v>18989535.9896392</v>
      </c>
      <c r="I448" s="19">
        <v>1670722.6099505499</v>
      </c>
      <c r="J448" s="19">
        <v>3772944.9107552301</v>
      </c>
      <c r="K448">
        <v>111773741.565089</v>
      </c>
      <c r="L448">
        <v>1410.75</v>
      </c>
      <c r="M448">
        <v>470.5</v>
      </c>
      <c r="N448">
        <v>348.2</v>
      </c>
      <c r="O448">
        <v>710.6</v>
      </c>
      <c r="P448">
        <v>162.55000000000001</v>
      </c>
      <c r="Q448">
        <v>398.7</v>
      </c>
      <c r="R448">
        <v>375.1</v>
      </c>
      <c r="S448">
        <v>286.39999999999998</v>
      </c>
      <c r="T448">
        <v>392.9</v>
      </c>
      <c r="U448">
        <v>349</v>
      </c>
    </row>
    <row r="449" spans="1:21">
      <c r="A449" s="1">
        <v>41271</v>
      </c>
      <c r="B449">
        <v>16699564.648570901</v>
      </c>
      <c r="C449">
        <v>11777550.859528299</v>
      </c>
      <c r="D449" s="19">
        <v>10707891.5747981</v>
      </c>
      <c r="E449" s="19">
        <v>12598554.7092543</v>
      </c>
      <c r="F449">
        <v>23583160.453404199</v>
      </c>
      <c r="G449">
        <v>10968848.532650599</v>
      </c>
      <c r="H449">
        <v>18894206.993707299</v>
      </c>
      <c r="I449" s="19">
        <v>1647464.2905544899</v>
      </c>
      <c r="J449" s="19">
        <v>3724245.2142169499</v>
      </c>
      <c r="K449">
        <v>110601487.276685</v>
      </c>
      <c r="L449">
        <v>1384</v>
      </c>
      <c r="M449">
        <v>466.1</v>
      </c>
      <c r="N449">
        <v>344.7</v>
      </c>
      <c r="O449">
        <v>698.6</v>
      </c>
      <c r="P449">
        <v>161.4</v>
      </c>
      <c r="Q449">
        <v>394.8</v>
      </c>
      <c r="R449">
        <v>371.1</v>
      </c>
      <c r="S449">
        <v>283.5</v>
      </c>
      <c r="T449">
        <v>387.8</v>
      </c>
      <c r="U449">
        <v>345.8</v>
      </c>
    </row>
    <row r="450" spans="1:21">
      <c r="A450" s="1">
        <v>41274</v>
      </c>
      <c r="B450">
        <v>16917015.744707</v>
      </c>
      <c r="C450">
        <v>11883234.224920601</v>
      </c>
      <c r="D450" s="19">
        <v>10882615.727584099</v>
      </c>
      <c r="E450" s="19">
        <v>12803311.334548101</v>
      </c>
      <c r="F450">
        <v>23757248.744152699</v>
      </c>
      <c r="G450">
        <v>11162406.002305601</v>
      </c>
      <c r="H450">
        <v>19266625.604481298</v>
      </c>
      <c r="I450" s="19">
        <v>1682351.7696485801</v>
      </c>
      <c r="J450" s="19">
        <v>3811392.0396012398</v>
      </c>
      <c r="K450">
        <v>112166201.19194899</v>
      </c>
      <c r="L450">
        <v>1420</v>
      </c>
      <c r="M450">
        <v>475.4</v>
      </c>
      <c r="N450">
        <v>348.3</v>
      </c>
      <c r="O450">
        <v>713.5</v>
      </c>
      <c r="P450">
        <v>163.4</v>
      </c>
      <c r="Q450">
        <v>399.4</v>
      </c>
      <c r="R450">
        <v>377.6</v>
      </c>
      <c r="S450">
        <v>288.89999999999998</v>
      </c>
      <c r="T450">
        <v>395.3</v>
      </c>
      <c r="U450">
        <v>350.4</v>
      </c>
    </row>
    <row r="451" spans="1:21">
      <c r="A451" s="1">
        <v>41276</v>
      </c>
      <c r="B451">
        <v>17362110.957110401</v>
      </c>
      <c r="C451">
        <v>12210115.331831601</v>
      </c>
      <c r="D451" s="19">
        <v>11102796.5705256</v>
      </c>
      <c r="E451" s="19">
        <v>13214832.003030701</v>
      </c>
      <c r="F451">
        <v>23989366.4651508</v>
      </c>
      <c r="G451">
        <v>11405684.656826099</v>
      </c>
      <c r="H451">
        <v>19749625.850536399</v>
      </c>
      <c r="I451" s="19">
        <v>1742435.7614217501</v>
      </c>
      <c r="J451" s="19">
        <v>3821644.6072935099</v>
      </c>
      <c r="K451">
        <v>114598612.20372701</v>
      </c>
      <c r="L451">
        <v>1457</v>
      </c>
      <c r="M451">
        <v>485.6</v>
      </c>
      <c r="N451">
        <v>357.7</v>
      </c>
      <c r="O451">
        <v>729.7</v>
      </c>
      <c r="P451">
        <v>168.3</v>
      </c>
      <c r="Q451">
        <v>406.9</v>
      </c>
      <c r="R451">
        <v>386.8</v>
      </c>
      <c r="S451">
        <v>297.89999999999998</v>
      </c>
      <c r="T451">
        <v>404.9</v>
      </c>
      <c r="U451">
        <v>356.8</v>
      </c>
    </row>
    <row r="452" spans="1:21">
      <c r="A452" s="1">
        <v>41277</v>
      </c>
      <c r="B452">
        <v>17399485.3642588</v>
      </c>
      <c r="C452">
        <v>12234692.858666999</v>
      </c>
      <c r="D452" s="19">
        <v>11146832.739114</v>
      </c>
      <c r="E452" s="19">
        <v>13142564.9588094</v>
      </c>
      <c r="F452">
        <v>24563857.824620999</v>
      </c>
      <c r="G452">
        <v>11421666.466247199</v>
      </c>
      <c r="H452">
        <v>19764878.489885502</v>
      </c>
      <c r="I452" s="19">
        <v>1757941.3076857899</v>
      </c>
      <c r="J452" s="19">
        <v>3852402.31037032</v>
      </c>
      <c r="K452">
        <v>115284322.31965899</v>
      </c>
      <c r="L452">
        <v>1453.5</v>
      </c>
      <c r="M452">
        <v>486.7</v>
      </c>
      <c r="N452">
        <v>356.6</v>
      </c>
      <c r="O452">
        <v>729.5</v>
      </c>
      <c r="P452">
        <v>168</v>
      </c>
      <c r="Q452">
        <v>407.2</v>
      </c>
      <c r="R452">
        <v>387.4</v>
      </c>
      <c r="S452">
        <v>296.3</v>
      </c>
      <c r="T452">
        <v>402.3</v>
      </c>
      <c r="U452">
        <v>357</v>
      </c>
    </row>
    <row r="453" spans="1:21">
      <c r="A453" s="1">
        <v>41278</v>
      </c>
      <c r="B453">
        <v>17732457.355216999</v>
      </c>
      <c r="C453">
        <v>12286305.6650213</v>
      </c>
      <c r="D453" s="19">
        <v>11341444.193843</v>
      </c>
      <c r="E453" s="19">
        <v>13500889.053073499</v>
      </c>
      <c r="F453">
        <v>24354951.875722799</v>
      </c>
      <c r="G453">
        <v>11621439.0840104</v>
      </c>
      <c r="H453">
        <v>19926302.2563302</v>
      </c>
      <c r="I453" s="19">
        <v>1794766.9800628901</v>
      </c>
      <c r="J453" s="19">
        <v>3879315.3005625298</v>
      </c>
      <c r="K453">
        <v>116437871.763844</v>
      </c>
      <c r="L453">
        <v>1457.75</v>
      </c>
      <c r="M453">
        <v>488.5</v>
      </c>
      <c r="N453">
        <v>357.7</v>
      </c>
      <c r="O453">
        <v>737.9</v>
      </c>
      <c r="P453">
        <v>170.2</v>
      </c>
      <c r="Q453">
        <v>409.2</v>
      </c>
      <c r="R453">
        <v>389.9</v>
      </c>
      <c r="S453">
        <v>295.10000000000002</v>
      </c>
      <c r="T453">
        <v>407.2</v>
      </c>
      <c r="U453">
        <v>358.8</v>
      </c>
    </row>
    <row r="454" spans="1:21">
      <c r="A454" s="1">
        <v>41281</v>
      </c>
      <c r="B454">
        <v>17317941.203207701</v>
      </c>
      <c r="C454">
        <v>12296136.675755501</v>
      </c>
      <c r="D454" s="19">
        <v>11347126.280112401</v>
      </c>
      <c r="E454" s="19">
        <v>13475796.329385599</v>
      </c>
      <c r="F454">
        <v>24441996.021097001</v>
      </c>
      <c r="G454">
        <v>11566390.629337899</v>
      </c>
      <c r="H454">
        <v>20068660.223588601</v>
      </c>
      <c r="I454" s="19">
        <v>1763755.88753481</v>
      </c>
      <c r="J454" s="19">
        <v>3828052.4621011801</v>
      </c>
      <c r="K454">
        <v>116105855.71212099</v>
      </c>
      <c r="L454">
        <v>1455.75</v>
      </c>
      <c r="M454">
        <v>486.9</v>
      </c>
      <c r="N454">
        <v>355.5</v>
      </c>
      <c r="O454">
        <v>731.8</v>
      </c>
      <c r="P454">
        <v>169.5</v>
      </c>
      <c r="Q454">
        <v>410.4</v>
      </c>
      <c r="R454">
        <v>388.3</v>
      </c>
      <c r="S454">
        <v>294.7</v>
      </c>
      <c r="T454">
        <v>406.4</v>
      </c>
      <c r="U454">
        <v>354.7</v>
      </c>
    </row>
    <row r="455" spans="1:21">
      <c r="A455" s="1">
        <v>41282</v>
      </c>
      <c r="B455">
        <v>17246590.062288102</v>
      </c>
      <c r="C455">
        <v>12251897.1274518</v>
      </c>
      <c r="D455" s="19">
        <v>11608502.2485076</v>
      </c>
      <c r="E455" s="19">
        <v>13354347.546735801</v>
      </c>
      <c r="F455">
        <v>24476813.679246798</v>
      </c>
      <c r="G455">
        <v>11558399.724627299</v>
      </c>
      <c r="H455">
        <v>20255505.055615101</v>
      </c>
      <c r="I455" s="19">
        <v>1763755.88753481</v>
      </c>
      <c r="J455" s="19">
        <v>3794731.6171013</v>
      </c>
      <c r="K455">
        <v>116310542.949109</v>
      </c>
      <c r="L455">
        <v>1452.25</v>
      </c>
      <c r="M455">
        <v>485.7</v>
      </c>
      <c r="N455">
        <v>354.6</v>
      </c>
      <c r="O455">
        <v>729.9</v>
      </c>
      <c r="P455">
        <v>169.1</v>
      </c>
      <c r="Q455">
        <v>410.5</v>
      </c>
      <c r="R455">
        <v>385</v>
      </c>
      <c r="S455">
        <v>293.10000000000002</v>
      </c>
      <c r="T455">
        <v>406.7</v>
      </c>
      <c r="U455">
        <v>353.8</v>
      </c>
    </row>
    <row r="456" spans="1:21">
      <c r="A456" s="1">
        <v>41283</v>
      </c>
      <c r="B456">
        <v>17253385.409042399</v>
      </c>
      <c r="C456">
        <v>12357580.492844</v>
      </c>
      <c r="D456" s="19">
        <v>11663902.589634901</v>
      </c>
      <c r="E456" s="19">
        <v>13481818.583070699</v>
      </c>
      <c r="F456">
        <v>24714734.343269799</v>
      </c>
      <c r="G456">
        <v>11621439.0840104</v>
      </c>
      <c r="H456">
        <v>20564371.0024346</v>
      </c>
      <c r="I456" s="19">
        <v>1759879.5009687999</v>
      </c>
      <c r="J456" s="19">
        <v>3747313.4915245599</v>
      </c>
      <c r="K456">
        <v>117164424.49680001</v>
      </c>
      <c r="L456">
        <v>1455.75</v>
      </c>
      <c r="M456">
        <v>486.9</v>
      </c>
      <c r="N456">
        <v>355</v>
      </c>
      <c r="O456">
        <v>727.8</v>
      </c>
      <c r="P456">
        <v>168.95</v>
      </c>
      <c r="Q456">
        <v>414.9</v>
      </c>
      <c r="R456">
        <v>389</v>
      </c>
      <c r="S456">
        <v>293.5</v>
      </c>
      <c r="T456">
        <v>409.6</v>
      </c>
      <c r="U456">
        <v>353</v>
      </c>
    </row>
    <row r="457" spans="1:21">
      <c r="A457" s="1">
        <v>41284</v>
      </c>
      <c r="B457">
        <v>17256783.0824195</v>
      </c>
      <c r="C457">
        <v>12591066.997780399</v>
      </c>
      <c r="D457" s="19">
        <v>11791749.5306977</v>
      </c>
      <c r="E457" s="19">
        <v>13787949.812063901</v>
      </c>
      <c r="F457">
        <v>24824990.260743901</v>
      </c>
      <c r="G457">
        <v>11639196.6500338</v>
      </c>
      <c r="H457">
        <v>20401676.1827108</v>
      </c>
      <c r="I457" s="19">
        <v>1738559.37485574</v>
      </c>
      <c r="J457" s="19">
        <v>3749876.6334476299</v>
      </c>
      <c r="K457">
        <v>117781848.524753</v>
      </c>
      <c r="L457">
        <v>1467</v>
      </c>
      <c r="M457">
        <v>489.2</v>
      </c>
      <c r="N457">
        <v>357</v>
      </c>
      <c r="O457">
        <v>735.1</v>
      </c>
      <c r="P457">
        <v>171.05</v>
      </c>
      <c r="Q457">
        <v>417.9</v>
      </c>
      <c r="R457">
        <v>391.1</v>
      </c>
      <c r="S457">
        <v>295.10000000000002</v>
      </c>
      <c r="T457">
        <v>411</v>
      </c>
      <c r="U457">
        <v>354.7</v>
      </c>
    </row>
    <row r="458" spans="1:21">
      <c r="A458" s="1">
        <v>41285</v>
      </c>
      <c r="B458">
        <v>17185431.9414999</v>
      </c>
      <c r="C458">
        <v>12608271.2665652</v>
      </c>
      <c r="D458" s="19">
        <v>11801693.1816693</v>
      </c>
      <c r="E458" s="19">
        <v>13763860.7973234</v>
      </c>
      <c r="F458">
        <v>25086122.696866699</v>
      </c>
      <c r="G458">
        <v>11628542.1104197</v>
      </c>
      <c r="H458">
        <v>20484294.645851798</v>
      </c>
      <c r="I458" s="19">
        <v>1732744.7950067199</v>
      </c>
      <c r="J458" s="19">
        <v>3753721.3463322301</v>
      </c>
      <c r="K458">
        <v>118044682.781535</v>
      </c>
      <c r="L458">
        <v>1467.25</v>
      </c>
      <c r="M458">
        <v>489.9</v>
      </c>
      <c r="N458">
        <v>358.4</v>
      </c>
      <c r="O458">
        <v>735.9</v>
      </c>
      <c r="P458">
        <v>170.5</v>
      </c>
      <c r="Q458">
        <v>417.4</v>
      </c>
      <c r="R458">
        <v>389.5</v>
      </c>
      <c r="S458">
        <v>296.10000000000002</v>
      </c>
      <c r="T458">
        <v>410.5</v>
      </c>
      <c r="U458">
        <v>354.9</v>
      </c>
    </row>
    <row r="459" spans="1:21">
      <c r="A459" s="1">
        <v>41288</v>
      </c>
      <c r="B459">
        <v>17188829.614877</v>
      </c>
      <c r="C459">
        <v>12753278.6748941</v>
      </c>
      <c r="D459" s="19">
        <v>11743451.797407299</v>
      </c>
      <c r="E459" s="19">
        <v>13663489.9025716</v>
      </c>
      <c r="F459">
        <v>25149955.0701412</v>
      </c>
      <c r="G459">
        <v>11661393.607563</v>
      </c>
      <c r="H459">
        <v>20419470.928617999</v>
      </c>
      <c r="I459" s="19">
        <v>1728868.40844071</v>
      </c>
      <c r="J459" s="19">
        <v>3770381.7688321602</v>
      </c>
      <c r="K459">
        <v>118079119.77334499</v>
      </c>
      <c r="L459">
        <v>1464.25</v>
      </c>
      <c r="M459">
        <v>491</v>
      </c>
      <c r="N459">
        <v>359.7</v>
      </c>
      <c r="O459">
        <v>735.8</v>
      </c>
      <c r="P459">
        <v>170.1</v>
      </c>
      <c r="Q459">
        <v>418.4</v>
      </c>
      <c r="R459">
        <v>391.1</v>
      </c>
      <c r="S459">
        <v>293.60000000000002</v>
      </c>
      <c r="T459">
        <v>411</v>
      </c>
      <c r="U459">
        <v>354.7</v>
      </c>
    </row>
    <row r="460" spans="1:21">
      <c r="A460" s="1">
        <v>41289</v>
      </c>
      <c r="B460">
        <v>17358713.283733301</v>
      </c>
      <c r="C460">
        <v>12728701.148058699</v>
      </c>
      <c r="D460" s="19">
        <v>11717882.4091947</v>
      </c>
      <c r="E460" s="19">
        <v>13609289.619405599</v>
      </c>
      <c r="F460">
        <v>24877216.747968402</v>
      </c>
      <c r="G460">
        <v>11670272.390574699</v>
      </c>
      <c r="H460">
        <v>20394049.8630362</v>
      </c>
      <c r="I460" s="19">
        <v>1728868.40844071</v>
      </c>
      <c r="J460" s="19">
        <v>3812673.6105627799</v>
      </c>
      <c r="K460">
        <v>117897667.480975</v>
      </c>
      <c r="L460">
        <v>1465.25</v>
      </c>
      <c r="M460">
        <v>494.5</v>
      </c>
      <c r="N460">
        <v>361</v>
      </c>
      <c r="O460">
        <v>739.4</v>
      </c>
      <c r="P460">
        <v>170.9</v>
      </c>
      <c r="Q460">
        <v>417.7</v>
      </c>
      <c r="R460">
        <v>392.1</v>
      </c>
      <c r="S460">
        <v>291.7</v>
      </c>
      <c r="T460">
        <v>411.3</v>
      </c>
      <c r="U460">
        <v>355.3</v>
      </c>
    </row>
    <row r="461" spans="1:21">
      <c r="A461" s="1">
        <v>41290</v>
      </c>
      <c r="B461">
        <v>17508210.912326802</v>
      </c>
      <c r="C461">
        <v>12721327.890008099</v>
      </c>
      <c r="D461" s="19">
        <v>11689471.977847399</v>
      </c>
      <c r="E461" s="19">
        <v>14161329.540540799</v>
      </c>
      <c r="F461">
        <v>24685719.628145002</v>
      </c>
      <c r="G461">
        <v>11663169.364165399</v>
      </c>
      <c r="H461">
        <v>20362273.5310589</v>
      </c>
      <c r="I461" s="19">
        <v>1721115.6353086899</v>
      </c>
      <c r="J461" s="19">
        <v>3802421.0428705099</v>
      </c>
      <c r="K461">
        <v>118315039.52227201</v>
      </c>
      <c r="L461">
        <v>1465.5</v>
      </c>
      <c r="M461">
        <v>493.3</v>
      </c>
      <c r="N461">
        <v>360.4</v>
      </c>
      <c r="O461">
        <v>741.9</v>
      </c>
      <c r="P461">
        <v>170.85</v>
      </c>
      <c r="Q461">
        <v>416.8</v>
      </c>
      <c r="R461">
        <v>390.5</v>
      </c>
      <c r="S461">
        <v>293.2</v>
      </c>
      <c r="T461">
        <v>408.9</v>
      </c>
      <c r="U461">
        <v>353.5</v>
      </c>
    </row>
    <row r="462" spans="1:21">
      <c r="A462" s="1">
        <v>41291</v>
      </c>
      <c r="B462">
        <v>17807206.169513799</v>
      </c>
      <c r="C462">
        <v>12822095.7500333</v>
      </c>
      <c r="D462" s="19">
        <v>11703677.193521099</v>
      </c>
      <c r="E462" s="19">
        <v>14153299.868960701</v>
      </c>
      <c r="F462">
        <v>24807581.431669001</v>
      </c>
      <c r="G462">
        <v>11690693.591501599</v>
      </c>
      <c r="H462">
        <v>20321599.826127902</v>
      </c>
      <c r="I462" s="19">
        <v>1732744.7950067199</v>
      </c>
      <c r="J462" s="19">
        <v>3852402.31037032</v>
      </c>
      <c r="K462">
        <v>118891300.93670399</v>
      </c>
      <c r="L462">
        <v>1475.75</v>
      </c>
      <c r="M462">
        <v>499</v>
      </c>
      <c r="N462">
        <v>363.2</v>
      </c>
      <c r="O462">
        <v>747.4</v>
      </c>
      <c r="P462">
        <v>170.95</v>
      </c>
      <c r="Q462">
        <v>420.8</v>
      </c>
      <c r="R462">
        <v>394.4</v>
      </c>
      <c r="S462">
        <v>294.2</v>
      </c>
      <c r="T462">
        <v>412</v>
      </c>
      <c r="U462">
        <v>355.4</v>
      </c>
    </row>
    <row r="463" spans="1:21">
      <c r="A463" s="1">
        <v>41292</v>
      </c>
      <c r="B463">
        <v>17783422.455873899</v>
      </c>
      <c r="C463">
        <v>12807349.233932</v>
      </c>
      <c r="D463" s="19">
        <v>11730667.103301</v>
      </c>
      <c r="E463" s="19">
        <v>14498575.7469071</v>
      </c>
      <c r="F463">
        <v>24941049.121242899</v>
      </c>
      <c r="G463">
        <v>11763499.6121975</v>
      </c>
      <c r="H463">
        <v>20116960.248194098</v>
      </c>
      <c r="I463" s="19">
        <v>1744373.9547047501</v>
      </c>
      <c r="J463" s="19">
        <v>3892131.0101778698</v>
      </c>
      <c r="K463">
        <v>119278028.486531</v>
      </c>
      <c r="L463">
        <v>1479</v>
      </c>
      <c r="M463">
        <v>499.4</v>
      </c>
      <c r="N463">
        <v>364.3</v>
      </c>
      <c r="O463">
        <v>754.1</v>
      </c>
      <c r="P463">
        <v>171.2</v>
      </c>
      <c r="Q463">
        <v>421.9</v>
      </c>
      <c r="R463">
        <v>398.1</v>
      </c>
      <c r="S463">
        <v>293.5</v>
      </c>
      <c r="T463">
        <v>414.1</v>
      </c>
      <c r="U463">
        <v>358</v>
      </c>
    </row>
    <row r="464" spans="1:21">
      <c r="A464" s="1">
        <v>41296</v>
      </c>
      <c r="B464">
        <v>17915931.717581801</v>
      </c>
      <c r="C464">
        <v>12807349.233932</v>
      </c>
      <c r="D464" s="19">
        <v>11875560.3031723</v>
      </c>
      <c r="E464" s="19">
        <v>14649132.0890349</v>
      </c>
      <c r="F464">
        <v>25068713.867791899</v>
      </c>
      <c r="G464">
        <v>11872708.6432414</v>
      </c>
      <c r="H464">
        <v>20216102.403963301</v>
      </c>
      <c r="I464" s="19">
        <v>1783137.8203648599</v>
      </c>
      <c r="J464" s="19">
        <v>3902383.5778701399</v>
      </c>
      <c r="K464">
        <v>120091019.65695301</v>
      </c>
      <c r="L464">
        <v>1489.5</v>
      </c>
      <c r="M464">
        <v>500.6</v>
      </c>
      <c r="N464">
        <v>364.6</v>
      </c>
      <c r="O464">
        <v>761.8</v>
      </c>
      <c r="P464">
        <v>172.45</v>
      </c>
      <c r="Q464">
        <v>423.2</v>
      </c>
      <c r="R464">
        <v>399.3</v>
      </c>
      <c r="S464">
        <v>294.2</v>
      </c>
      <c r="T464">
        <v>418</v>
      </c>
      <c r="U464">
        <v>360.9</v>
      </c>
    </row>
    <row r="465" spans="1:21">
      <c r="A465" s="1">
        <v>41297</v>
      </c>
      <c r="B465">
        <v>18330447.869591098</v>
      </c>
      <c r="C465">
        <v>12986066.906399701</v>
      </c>
      <c r="D465" s="19">
        <v>11778964.8365914</v>
      </c>
      <c r="E465" s="19">
        <v>14609987.440081701</v>
      </c>
      <c r="F465">
        <v>24848202.032843702</v>
      </c>
      <c r="G465">
        <v>12017432.8063321</v>
      </c>
      <c r="H465">
        <v>20216102.403963301</v>
      </c>
      <c r="I465" s="19">
        <v>1773446.8539498299</v>
      </c>
      <c r="J465" s="19">
        <v>3843431.3136395901</v>
      </c>
      <c r="K465">
        <v>120404082.463392</v>
      </c>
      <c r="L465">
        <v>1490.25</v>
      </c>
      <c r="M465">
        <v>501.2</v>
      </c>
      <c r="N465">
        <v>364.6</v>
      </c>
      <c r="O465">
        <v>758.9</v>
      </c>
      <c r="P465">
        <v>172.6</v>
      </c>
      <c r="Q465">
        <v>422.6</v>
      </c>
      <c r="R465">
        <v>400</v>
      </c>
      <c r="S465">
        <v>297.5</v>
      </c>
      <c r="T465">
        <v>416.3</v>
      </c>
      <c r="U465">
        <v>359.9</v>
      </c>
    </row>
    <row r="466" spans="1:21">
      <c r="A466" s="1">
        <v>41298</v>
      </c>
      <c r="B466">
        <v>18330447.869591098</v>
      </c>
      <c r="C466">
        <v>12850306.8456029</v>
      </c>
      <c r="D466" s="19">
        <v>11847149.871825</v>
      </c>
      <c r="E466" s="19">
        <v>14549764.9032306</v>
      </c>
      <c r="F466">
        <v>24952655.0072928</v>
      </c>
      <c r="G466">
        <v>11883363.182855399</v>
      </c>
      <c r="H466">
        <v>20280926.121197</v>
      </c>
      <c r="I466" s="19">
        <v>1752126.72783677</v>
      </c>
      <c r="J466" s="19">
        <v>3894694.15210093</v>
      </c>
      <c r="K466">
        <v>120341434.681532</v>
      </c>
      <c r="L466">
        <v>1491.75</v>
      </c>
      <c r="M466">
        <v>505.1</v>
      </c>
      <c r="N466">
        <v>365.6</v>
      </c>
      <c r="O466">
        <v>761.9</v>
      </c>
      <c r="P466">
        <v>173.65</v>
      </c>
      <c r="Q466">
        <v>425.7</v>
      </c>
      <c r="R466">
        <v>402.2</v>
      </c>
      <c r="S466">
        <v>292.5</v>
      </c>
      <c r="T466">
        <v>417.3</v>
      </c>
      <c r="U466">
        <v>361.9</v>
      </c>
    </row>
    <row r="467" spans="1:21">
      <c r="A467" s="1">
        <v>41299</v>
      </c>
      <c r="B467">
        <v>18476547.824807499</v>
      </c>
      <c r="C467">
        <v>12800939.550767699</v>
      </c>
      <c r="D467" s="19">
        <v>11940904.2952711</v>
      </c>
      <c r="E467" s="19">
        <v>14499579.4558546</v>
      </c>
      <c r="F467">
        <v>25219590.386440601</v>
      </c>
      <c r="G467">
        <v>11965935.8648642</v>
      </c>
      <c r="H467">
        <v>20316515.613011599</v>
      </c>
      <c r="I467" s="19">
        <v>1750188.53455377</v>
      </c>
      <c r="J467" s="19">
        <v>3974151.5517160199</v>
      </c>
      <c r="K467">
        <v>120944353.077287</v>
      </c>
      <c r="L467">
        <v>1495.75</v>
      </c>
      <c r="M467">
        <v>509.9</v>
      </c>
      <c r="N467">
        <v>367.1</v>
      </c>
      <c r="O467">
        <v>768.8</v>
      </c>
      <c r="P467">
        <v>174.15</v>
      </c>
      <c r="Q467">
        <v>428.8</v>
      </c>
      <c r="R467">
        <v>403.4</v>
      </c>
      <c r="S467">
        <v>292.8</v>
      </c>
      <c r="T467">
        <v>418.9</v>
      </c>
      <c r="U467">
        <v>363.1</v>
      </c>
    </row>
    <row r="468" spans="1:21">
      <c r="A468" s="1">
        <v>41302</v>
      </c>
      <c r="B468">
        <v>18469752.478053201</v>
      </c>
      <c r="C468">
        <v>12672584.584196201</v>
      </c>
      <c r="D468" s="19">
        <v>11909652.820789</v>
      </c>
      <c r="E468" s="19">
        <v>14468464.478481499</v>
      </c>
      <c r="F468">
        <v>24912034.406118199</v>
      </c>
      <c r="G468">
        <v>11797238.987641999</v>
      </c>
      <c r="H468">
        <v>19872918.018608399</v>
      </c>
      <c r="I468" s="19">
        <v>1724992.0218747</v>
      </c>
      <c r="J468" s="19">
        <v>3995938.2580621</v>
      </c>
      <c r="K468">
        <v>119823576.05382501</v>
      </c>
      <c r="L468">
        <v>1497</v>
      </c>
      <c r="M468">
        <v>508</v>
      </c>
      <c r="N468">
        <v>367.7</v>
      </c>
      <c r="O468">
        <v>767.3</v>
      </c>
      <c r="P468">
        <v>173.65</v>
      </c>
      <c r="Q468">
        <v>428</v>
      </c>
      <c r="R468">
        <v>403.4</v>
      </c>
      <c r="S468">
        <v>293.89999999999998</v>
      </c>
      <c r="T468">
        <v>415.1</v>
      </c>
      <c r="U468">
        <v>363.1</v>
      </c>
    </row>
    <row r="469" spans="1:21">
      <c r="A469" s="1">
        <v>41303</v>
      </c>
      <c r="B469">
        <v>18344038.5630996</v>
      </c>
      <c r="C469">
        <v>12672584.584196201</v>
      </c>
      <c r="D469" s="19">
        <v>12090059.059844401</v>
      </c>
      <c r="E469" s="19">
        <v>14764558.6179995</v>
      </c>
      <c r="F469">
        <v>25335649.2469396</v>
      </c>
      <c r="G469">
        <v>11965047.9865631</v>
      </c>
      <c r="H469">
        <v>19912320.670260198</v>
      </c>
      <c r="I469" s="19">
        <v>1721115.6353086899</v>
      </c>
      <c r="J469" s="19">
        <v>4015161.8224851</v>
      </c>
      <c r="K469">
        <v>120820536.18669599</v>
      </c>
      <c r="L469">
        <v>1505</v>
      </c>
      <c r="M469">
        <v>506.2</v>
      </c>
      <c r="N469">
        <v>369.9</v>
      </c>
      <c r="O469">
        <v>780.4</v>
      </c>
      <c r="P469">
        <v>174.2</v>
      </c>
      <c r="Q469">
        <v>432.1</v>
      </c>
      <c r="R469">
        <v>404.6</v>
      </c>
      <c r="S469">
        <v>294.3</v>
      </c>
      <c r="T469">
        <v>417.2</v>
      </c>
      <c r="U469">
        <v>365.9</v>
      </c>
    </row>
    <row r="470" spans="1:21">
      <c r="A470" s="1">
        <v>41304</v>
      </c>
      <c r="B470">
        <v>18276085.095557101</v>
      </c>
      <c r="C470">
        <v>12749103.8911907</v>
      </c>
      <c r="D470" s="19">
        <v>12119890.012759101</v>
      </c>
      <c r="E470" s="19">
        <v>14769577.162737099</v>
      </c>
      <c r="F470">
        <v>25242802.158540402</v>
      </c>
      <c r="G470">
        <v>11646299.6764431</v>
      </c>
      <c r="H470">
        <v>19702596.879209999</v>
      </c>
      <c r="I470" s="19">
        <v>1705610.0890446501</v>
      </c>
      <c r="J470" s="19">
        <v>4004909.25479283</v>
      </c>
      <c r="K470">
        <v>120216874.220275</v>
      </c>
      <c r="L470">
        <v>1495.25</v>
      </c>
      <c r="M470">
        <v>504.7</v>
      </c>
      <c r="N470">
        <v>369</v>
      </c>
      <c r="O470">
        <v>775.4</v>
      </c>
      <c r="P470">
        <v>173.65</v>
      </c>
      <c r="Q470">
        <v>430.7</v>
      </c>
      <c r="R470">
        <v>401.3</v>
      </c>
      <c r="S470">
        <v>293.2</v>
      </c>
      <c r="T470">
        <v>414.9</v>
      </c>
      <c r="U470">
        <v>366.4</v>
      </c>
    </row>
    <row r="471" spans="1:21">
      <c r="A471" s="1">
        <v>41305</v>
      </c>
      <c r="B471">
        <v>18306664.155951198</v>
      </c>
      <c r="C471">
        <v>12638027.4778115</v>
      </c>
      <c r="D471" s="19">
        <v>12538943.875131801</v>
      </c>
      <c r="E471" s="19">
        <v>14840840.498011</v>
      </c>
      <c r="F471">
        <v>25097728.582916599</v>
      </c>
      <c r="G471">
        <v>11672048.1471771</v>
      </c>
      <c r="H471">
        <v>20071202.330146801</v>
      </c>
      <c r="I471" s="19">
        <v>1713362.86217667</v>
      </c>
      <c r="J471" s="19">
        <v>4029259.1030619699</v>
      </c>
      <c r="K471">
        <v>120908077.03238501</v>
      </c>
      <c r="L471">
        <v>1493.25</v>
      </c>
      <c r="M471">
        <v>502.3</v>
      </c>
      <c r="N471">
        <v>368.4</v>
      </c>
      <c r="O471">
        <v>772.7</v>
      </c>
      <c r="P471">
        <v>173.1</v>
      </c>
      <c r="Q471">
        <v>429.1</v>
      </c>
      <c r="R471">
        <v>399.2</v>
      </c>
      <c r="S471">
        <v>293.60000000000002</v>
      </c>
      <c r="T471">
        <v>411</v>
      </c>
      <c r="U471">
        <v>367.6</v>
      </c>
    </row>
    <row r="472" spans="1:21">
      <c r="A472" s="1">
        <v>41306</v>
      </c>
      <c r="B472">
        <v>18547898.965727098</v>
      </c>
      <c r="C472">
        <v>12731825.3379984</v>
      </c>
      <c r="D472" s="19">
        <v>12455133.102657201</v>
      </c>
      <c r="E472" s="19">
        <v>15045597.123304799</v>
      </c>
      <c r="F472">
        <v>24273710.673373401</v>
      </c>
      <c r="G472">
        <v>11894017.722469499</v>
      </c>
      <c r="H472">
        <v>20153820.793287799</v>
      </c>
      <c r="I472" s="19">
        <v>1744373.9547047501</v>
      </c>
      <c r="J472" s="19">
        <v>3976714.6936390898</v>
      </c>
      <c r="K472">
        <v>120823092.367162</v>
      </c>
      <c r="L472">
        <v>1506.75</v>
      </c>
      <c r="M472">
        <v>505.1</v>
      </c>
      <c r="N472">
        <v>371.1</v>
      </c>
      <c r="O472">
        <v>780.8</v>
      </c>
      <c r="P472">
        <v>175.85</v>
      </c>
      <c r="Q472">
        <v>432.8</v>
      </c>
      <c r="R472">
        <v>403.8</v>
      </c>
      <c r="S472">
        <v>297</v>
      </c>
      <c r="T472">
        <v>415.9</v>
      </c>
      <c r="U472">
        <v>368.1</v>
      </c>
    </row>
    <row r="473" spans="1:21">
      <c r="A473" s="1">
        <v>41309</v>
      </c>
      <c r="B473">
        <v>18313459.5027055</v>
      </c>
      <c r="C473">
        <v>12588660.1829763</v>
      </c>
      <c r="D473" s="19">
        <v>12499169.2712455</v>
      </c>
      <c r="E473" s="19">
        <v>14806714.3937953</v>
      </c>
      <c r="F473">
        <v>23705022.256928202</v>
      </c>
      <c r="G473">
        <v>11719105.697139099</v>
      </c>
      <c r="H473">
        <v>19911049.6169811</v>
      </c>
      <c r="I473" s="19">
        <v>1717239.2487426801</v>
      </c>
      <c r="J473" s="19">
        <v>3940830.70671615</v>
      </c>
      <c r="K473">
        <v>119201250.87723</v>
      </c>
      <c r="L473">
        <v>1493.5</v>
      </c>
      <c r="M473">
        <v>499.2</v>
      </c>
      <c r="N473">
        <v>368</v>
      </c>
      <c r="O473">
        <v>773.3</v>
      </c>
      <c r="P473">
        <v>173.3</v>
      </c>
      <c r="Q473">
        <v>427.8</v>
      </c>
      <c r="R473">
        <v>399.5</v>
      </c>
      <c r="S473">
        <v>293.2</v>
      </c>
      <c r="T473">
        <v>411.8</v>
      </c>
      <c r="U473">
        <v>365.8</v>
      </c>
    </row>
    <row r="474" spans="1:21">
      <c r="A474" s="1">
        <v>41310</v>
      </c>
      <c r="B474">
        <v>18445968.764413401</v>
      </c>
      <c r="C474">
        <v>12766382.444382999</v>
      </c>
      <c r="D474" s="19">
        <v>12558831.1770749</v>
      </c>
      <c r="E474" s="19">
        <v>15100801.1154183</v>
      </c>
      <c r="F474">
        <v>24041592.952375401</v>
      </c>
      <c r="G474">
        <v>11821211.701773601</v>
      </c>
      <c r="H474">
        <v>20277112.961359698</v>
      </c>
      <c r="I474" s="19">
        <v>1732744.7950067199</v>
      </c>
      <c r="J474" s="19">
        <v>3953646.4163314798</v>
      </c>
      <c r="K474">
        <v>120698292.328136</v>
      </c>
      <c r="L474">
        <v>1506</v>
      </c>
      <c r="M474">
        <v>504.8</v>
      </c>
      <c r="N474">
        <v>372</v>
      </c>
      <c r="O474">
        <v>779.9</v>
      </c>
      <c r="P474">
        <v>175.4</v>
      </c>
      <c r="Q474">
        <v>432.9</v>
      </c>
      <c r="R474">
        <v>403.5</v>
      </c>
      <c r="S474">
        <v>296.8</v>
      </c>
      <c r="T474">
        <v>414.2</v>
      </c>
      <c r="U474">
        <v>366.6</v>
      </c>
    </row>
    <row r="475" spans="1:21">
      <c r="A475" s="1">
        <v>41311</v>
      </c>
      <c r="B475">
        <v>18524115.252087198</v>
      </c>
      <c r="C475">
        <v>12647900.936778599</v>
      </c>
      <c r="D475" s="19">
        <v>12597185.259393699</v>
      </c>
      <c r="E475" s="19">
        <v>15168049.614902001</v>
      </c>
      <c r="F475">
        <v>23844292.889527</v>
      </c>
      <c r="G475">
        <v>11830090.4847853</v>
      </c>
      <c r="H475">
        <v>20441078.8343626</v>
      </c>
      <c r="I475" s="19">
        <v>1736621.18157273</v>
      </c>
      <c r="J475" s="19">
        <v>3970306.8388314201</v>
      </c>
      <c r="K475">
        <v>120759641.29224101</v>
      </c>
      <c r="L475">
        <v>1506.75</v>
      </c>
      <c r="M475">
        <v>505.4</v>
      </c>
      <c r="N475">
        <v>372.7</v>
      </c>
      <c r="O475">
        <v>780.1</v>
      </c>
      <c r="P475">
        <v>175.55</v>
      </c>
      <c r="Q475">
        <v>432.5</v>
      </c>
      <c r="R475">
        <v>403.7</v>
      </c>
      <c r="S475">
        <v>296.3</v>
      </c>
      <c r="T475">
        <v>414.6</v>
      </c>
      <c r="U475">
        <v>367.6</v>
      </c>
    </row>
    <row r="476" spans="1:21">
      <c r="A476" s="1">
        <v>41312</v>
      </c>
      <c r="B476">
        <v>18469752.478053201</v>
      </c>
      <c r="C476">
        <v>12635559.113069801</v>
      </c>
      <c r="D476" s="19">
        <v>12524738.659458101</v>
      </c>
      <c r="E476" s="19">
        <v>15081730.645415399</v>
      </c>
      <c r="F476">
        <v>23792066.402302399</v>
      </c>
      <c r="G476">
        <v>11719993.5754402</v>
      </c>
      <c r="H476">
        <v>19963162.8014239</v>
      </c>
      <c r="I476" s="19">
        <v>1730767.66480508</v>
      </c>
      <c r="J476" s="19">
        <v>4020288.1063312399</v>
      </c>
      <c r="K476">
        <v>119938059.446299</v>
      </c>
      <c r="L476">
        <v>1505.25</v>
      </c>
      <c r="M476">
        <v>504.2</v>
      </c>
      <c r="N476">
        <v>374.8</v>
      </c>
      <c r="O476">
        <v>778.5</v>
      </c>
      <c r="P476">
        <v>174.9</v>
      </c>
      <c r="Q476">
        <v>430.9</v>
      </c>
      <c r="R476">
        <v>403.1</v>
      </c>
      <c r="S476">
        <v>296.39999999999998</v>
      </c>
      <c r="T476">
        <v>412.1</v>
      </c>
      <c r="U476">
        <v>368.4</v>
      </c>
    </row>
    <row r="477" spans="1:21">
      <c r="A477" s="1">
        <v>41313</v>
      </c>
      <c r="B477">
        <v>18571682.679366998</v>
      </c>
      <c r="C477">
        <v>12638027.4778115</v>
      </c>
      <c r="D477" s="19">
        <v>12551728.5692381</v>
      </c>
      <c r="E477" s="19">
        <v>15216227.6443829</v>
      </c>
      <c r="F477">
        <v>23896519.376751602</v>
      </c>
      <c r="G477">
        <v>11822099.5800747</v>
      </c>
      <c r="H477">
        <v>20057220.744076699</v>
      </c>
      <c r="I477" s="19">
        <v>1738546.3958828601</v>
      </c>
      <c r="J477" s="19">
        <v>3983122.54844676</v>
      </c>
      <c r="K477">
        <v>120475175.016032</v>
      </c>
      <c r="L477">
        <v>1512.5</v>
      </c>
      <c r="M477">
        <v>508</v>
      </c>
      <c r="N477">
        <v>374.4</v>
      </c>
      <c r="O477">
        <v>785.5</v>
      </c>
      <c r="P477">
        <v>175.45</v>
      </c>
      <c r="Q477">
        <v>433.9</v>
      </c>
      <c r="R477">
        <v>404.5</v>
      </c>
      <c r="S477">
        <v>299.2</v>
      </c>
      <c r="T477">
        <v>414.9</v>
      </c>
      <c r="U477">
        <v>368</v>
      </c>
    </row>
    <row r="478" spans="1:21">
      <c r="A478" s="1">
        <v>41316</v>
      </c>
      <c r="B478">
        <v>18602261.739761099</v>
      </c>
      <c r="C478">
        <v>12647900.936778599</v>
      </c>
      <c r="D478" s="19">
        <v>12388368.5889911</v>
      </c>
      <c r="E478" s="19">
        <v>15280465.0170241</v>
      </c>
      <c r="F478">
        <v>24012578.2372506</v>
      </c>
      <c r="G478">
        <v>11846072.294206301</v>
      </c>
      <c r="H478">
        <v>19870375.912050199</v>
      </c>
      <c r="I478" s="19">
        <v>1724933.6164967499</v>
      </c>
      <c r="J478" s="19">
        <v>4026695.9611389101</v>
      </c>
      <c r="K478">
        <v>120399652.303698</v>
      </c>
      <c r="L478">
        <v>1513</v>
      </c>
      <c r="M478">
        <v>506.8</v>
      </c>
      <c r="N478">
        <v>374.2</v>
      </c>
      <c r="O478">
        <v>781.8</v>
      </c>
      <c r="P478">
        <v>176.3</v>
      </c>
      <c r="Q478">
        <v>433.4</v>
      </c>
      <c r="R478">
        <v>404.5</v>
      </c>
      <c r="S478">
        <v>299.5</v>
      </c>
      <c r="T478">
        <v>413.9</v>
      </c>
      <c r="U478">
        <v>369.2</v>
      </c>
    </row>
    <row r="479" spans="1:21">
      <c r="A479" s="1">
        <v>41317</v>
      </c>
      <c r="B479">
        <v>18670215.207303599</v>
      </c>
      <c r="C479">
        <v>12630622.3835862</v>
      </c>
      <c r="D479" s="19">
        <v>12348593.985104799</v>
      </c>
      <c r="E479" s="19">
        <v>15468158.590210101</v>
      </c>
      <c r="F479">
        <v>24053198.838425301</v>
      </c>
      <c r="G479">
        <v>11957057.081852499</v>
      </c>
      <c r="H479">
        <v>19930115.416167501</v>
      </c>
      <c r="I479" s="19">
        <v>1756048.54080785</v>
      </c>
      <c r="J479" s="19">
        <v>4094619.2221001899</v>
      </c>
      <c r="K479">
        <v>120908629.265558</v>
      </c>
      <c r="L479">
        <v>1516.25</v>
      </c>
      <c r="M479">
        <v>508.7</v>
      </c>
      <c r="N479">
        <v>374.1</v>
      </c>
      <c r="O479">
        <v>783.8</v>
      </c>
      <c r="P479">
        <v>177.7</v>
      </c>
      <c r="Q479">
        <v>432.6</v>
      </c>
      <c r="R479">
        <v>406.3</v>
      </c>
      <c r="S479">
        <v>298.7</v>
      </c>
      <c r="T479">
        <v>414.5</v>
      </c>
      <c r="U479">
        <v>370.6</v>
      </c>
    </row>
    <row r="480" spans="1:21">
      <c r="A480" s="1">
        <v>41318</v>
      </c>
      <c r="B480">
        <v>18673612.880680799</v>
      </c>
      <c r="C480">
        <v>12603470.371426901</v>
      </c>
      <c r="D480" s="19">
        <v>12350014.5066722</v>
      </c>
      <c r="E480" s="19">
        <v>15509310.657058399</v>
      </c>
      <c r="F480">
        <v>23879110.547676701</v>
      </c>
      <c r="G480">
        <v>12012105.5365251</v>
      </c>
      <c r="H480">
        <v>19672091.6005118</v>
      </c>
      <c r="I480" s="19">
        <v>1769661.3201939601</v>
      </c>
      <c r="J480" s="19">
        <v>4048482.6674849801</v>
      </c>
      <c r="K480">
        <v>120517860.088231</v>
      </c>
      <c r="L480">
        <v>1517.25</v>
      </c>
      <c r="M480">
        <v>509.6</v>
      </c>
      <c r="N480">
        <v>374.2</v>
      </c>
      <c r="O480">
        <v>786.6</v>
      </c>
      <c r="P480">
        <v>177.25</v>
      </c>
      <c r="Q480">
        <v>432.3</v>
      </c>
      <c r="R480">
        <v>408.2</v>
      </c>
      <c r="S480">
        <v>298.60000000000002</v>
      </c>
      <c r="T480">
        <v>416.1</v>
      </c>
      <c r="U480">
        <v>370.4</v>
      </c>
    </row>
    <row r="481" spans="1:21">
      <c r="A481" s="1">
        <v>41319</v>
      </c>
      <c r="B481">
        <v>18646431.493663799</v>
      </c>
      <c r="C481">
        <v>12808344.644993</v>
      </c>
      <c r="D481" s="19">
        <v>12345752.941970101</v>
      </c>
      <c r="E481" s="19">
        <v>15650833.6186585</v>
      </c>
      <c r="F481">
        <v>23902322.319776502</v>
      </c>
      <c r="G481">
        <v>12090238.827028001</v>
      </c>
      <c r="H481">
        <v>19868161.7318177</v>
      </c>
      <c r="I481" s="19">
        <v>1806610.2928134</v>
      </c>
      <c r="J481" s="19">
        <v>3935704.4228700101</v>
      </c>
      <c r="K481">
        <v>121054400.29359099</v>
      </c>
      <c r="L481">
        <v>1518.5</v>
      </c>
      <c r="M481">
        <v>510</v>
      </c>
      <c r="N481">
        <v>375</v>
      </c>
      <c r="O481">
        <v>793.2</v>
      </c>
      <c r="P481">
        <v>177.9</v>
      </c>
      <c r="Q481">
        <v>433.3</v>
      </c>
      <c r="R481">
        <v>408.7</v>
      </c>
      <c r="S481">
        <v>297.7</v>
      </c>
      <c r="T481">
        <v>414.5</v>
      </c>
      <c r="U481">
        <v>367.7</v>
      </c>
    </row>
    <row r="482" spans="1:21">
      <c r="A482" s="1">
        <v>41320</v>
      </c>
      <c r="B482">
        <v>18894461.6501939</v>
      </c>
      <c r="C482">
        <v>12618280.559877399</v>
      </c>
      <c r="D482" s="19">
        <v>12033238.1971498</v>
      </c>
      <c r="E482" s="19">
        <v>15556484.9775918</v>
      </c>
      <c r="F482">
        <v>24035790.0093504</v>
      </c>
      <c r="G482">
        <v>12148838.794905201</v>
      </c>
      <c r="H482">
        <v>20124188.178034902</v>
      </c>
      <c r="I482" s="19">
        <v>1812444.3411217299</v>
      </c>
      <c r="J482" s="19">
        <v>3991255.57888288</v>
      </c>
      <c r="K482">
        <v>121214982.287108</v>
      </c>
      <c r="L482">
        <v>1517</v>
      </c>
      <c r="M482">
        <v>510.3</v>
      </c>
      <c r="N482">
        <v>375.7</v>
      </c>
      <c r="O482">
        <v>783.9</v>
      </c>
      <c r="P482">
        <v>177.05</v>
      </c>
      <c r="Q482">
        <v>434</v>
      </c>
      <c r="R482">
        <v>409</v>
      </c>
      <c r="S482">
        <v>297.8</v>
      </c>
      <c r="T482">
        <v>414.4</v>
      </c>
      <c r="U482">
        <v>368.4</v>
      </c>
    </row>
    <row r="483" spans="1:21">
      <c r="A483" s="1">
        <v>41324</v>
      </c>
      <c r="B483">
        <v>18935233.730719399</v>
      </c>
      <c r="C483">
        <v>12998408.7301085</v>
      </c>
      <c r="D483" s="19">
        <v>12188075.0479926</v>
      </c>
      <c r="E483" s="19">
        <v>15923842.4523836</v>
      </c>
      <c r="F483">
        <v>24500025.451346599</v>
      </c>
      <c r="G483">
        <v>12210990.2759871</v>
      </c>
      <c r="H483">
        <v>20075785.168302301</v>
      </c>
      <c r="I483" s="19">
        <v>1761882.5891161901</v>
      </c>
      <c r="J483" s="19">
        <v>3987345.1390603301</v>
      </c>
      <c r="K483">
        <v>122581588.585017</v>
      </c>
      <c r="L483">
        <v>1528</v>
      </c>
      <c r="M483">
        <v>512.5</v>
      </c>
      <c r="N483">
        <v>379.6</v>
      </c>
      <c r="O483">
        <v>793.3</v>
      </c>
      <c r="P483">
        <v>178.6</v>
      </c>
      <c r="Q483">
        <v>436.8</v>
      </c>
      <c r="R483">
        <v>412.4</v>
      </c>
      <c r="S483">
        <v>299.39999999999998</v>
      </c>
      <c r="T483">
        <v>412.6</v>
      </c>
      <c r="U483">
        <v>371.8</v>
      </c>
    </row>
    <row r="484" spans="1:21">
      <c r="A484" s="1">
        <v>41325</v>
      </c>
      <c r="B484">
        <v>18551296.639104199</v>
      </c>
      <c r="C484">
        <v>12798471.186025901</v>
      </c>
      <c r="D484" s="19">
        <v>12004827.765802501</v>
      </c>
      <c r="E484" s="19">
        <v>15575555.4475946</v>
      </c>
      <c r="F484">
        <v>24755354.944444399</v>
      </c>
      <c r="G484">
        <v>11961496.4733584</v>
      </c>
      <c r="H484">
        <v>19796830.980632801</v>
      </c>
      <c r="I484" s="19">
        <v>1703542.10603287</v>
      </c>
      <c r="J484" s="19">
        <v>3948240.7408348299</v>
      </c>
      <c r="K484">
        <v>121095616.283831</v>
      </c>
      <c r="L484">
        <v>1507</v>
      </c>
      <c r="M484">
        <v>504.8</v>
      </c>
      <c r="N484">
        <v>379</v>
      </c>
      <c r="O484">
        <v>776.7</v>
      </c>
      <c r="P484">
        <v>176.1</v>
      </c>
      <c r="Q484">
        <v>434.2</v>
      </c>
      <c r="R484">
        <v>407</v>
      </c>
      <c r="S484">
        <v>295.60000000000002</v>
      </c>
      <c r="T484">
        <v>401.1</v>
      </c>
      <c r="U484">
        <v>371.2</v>
      </c>
    </row>
    <row r="485" spans="1:21">
      <c r="A485" s="1">
        <v>41326</v>
      </c>
      <c r="B485">
        <v>18405196.683887899</v>
      </c>
      <c r="C485">
        <v>12800939.550767699</v>
      </c>
      <c r="D485" s="19">
        <v>11851411.436527099</v>
      </c>
      <c r="E485" s="19">
        <v>15143960.600161601</v>
      </c>
      <c r="F485">
        <v>24662507.856045201</v>
      </c>
      <c r="G485">
        <v>11919766.193203401</v>
      </c>
      <c r="H485">
        <v>20054131.190264001</v>
      </c>
      <c r="I485" s="19">
        <v>1684095.27833843</v>
      </c>
      <c r="J485" s="19">
        <v>3936509.4213671801</v>
      </c>
      <c r="K485">
        <v>120458518.21056201</v>
      </c>
      <c r="L485">
        <v>1501</v>
      </c>
      <c r="M485">
        <v>500.5</v>
      </c>
      <c r="N485">
        <v>379.9</v>
      </c>
      <c r="O485">
        <v>771</v>
      </c>
      <c r="P485">
        <v>174.5</v>
      </c>
      <c r="Q485">
        <v>432.2</v>
      </c>
      <c r="R485">
        <v>403.9</v>
      </c>
      <c r="S485">
        <v>293.3</v>
      </c>
      <c r="T485">
        <v>397.4</v>
      </c>
      <c r="U485">
        <v>369.4</v>
      </c>
    </row>
    <row r="486" spans="1:21">
      <c r="A486" s="1">
        <v>41327</v>
      </c>
      <c r="B486">
        <v>18432378.070904899</v>
      </c>
      <c r="C486">
        <v>12675052.9489379</v>
      </c>
      <c r="D486" s="19">
        <v>11876980.8247396</v>
      </c>
      <c r="E486" s="19">
        <v>15466151.1723151</v>
      </c>
      <c r="F486">
        <v>24935246.178218</v>
      </c>
      <c r="G486">
        <v>12076920.652510401</v>
      </c>
      <c r="H486">
        <v>20307610.109653201</v>
      </c>
      <c r="I486" s="19">
        <v>1680205.91279954</v>
      </c>
      <c r="J486" s="19">
        <v>3974310.33965183</v>
      </c>
      <c r="K486">
        <v>121424856.20973</v>
      </c>
      <c r="L486">
        <v>1514.5</v>
      </c>
      <c r="M486">
        <v>503.2</v>
      </c>
      <c r="N486">
        <v>381.9</v>
      </c>
      <c r="O486">
        <v>779.4</v>
      </c>
      <c r="P486">
        <v>176.65</v>
      </c>
      <c r="Q486">
        <v>434</v>
      </c>
      <c r="R486">
        <v>406.9</v>
      </c>
      <c r="S486">
        <v>296.5</v>
      </c>
      <c r="T486">
        <v>402.2</v>
      </c>
      <c r="U486">
        <v>373</v>
      </c>
    </row>
    <row r="487" spans="1:21">
      <c r="A487" s="1">
        <v>41330</v>
      </c>
      <c r="B487">
        <v>18208131.628014602</v>
      </c>
      <c r="C487">
        <v>12472647.0401136</v>
      </c>
      <c r="D487" s="19">
        <v>11666743.6327696</v>
      </c>
      <c r="E487" s="19">
        <v>14819762.610113099</v>
      </c>
      <c r="F487">
        <v>24674113.742095102</v>
      </c>
      <c r="G487">
        <v>11824763.214978199</v>
      </c>
      <c r="H487">
        <v>19856697.861091599</v>
      </c>
      <c r="I487" s="19">
        <v>1637422.8918717799</v>
      </c>
      <c r="J487" s="19">
        <v>3956061.6204799302</v>
      </c>
      <c r="K487">
        <v>119116344.24152701</v>
      </c>
      <c r="L487">
        <v>1487.25</v>
      </c>
      <c r="M487">
        <v>495.2</v>
      </c>
      <c r="N487">
        <v>377.1</v>
      </c>
      <c r="O487">
        <v>758.7</v>
      </c>
      <c r="P487">
        <v>172.1</v>
      </c>
      <c r="Q487">
        <v>429.3</v>
      </c>
      <c r="R487">
        <v>398.7</v>
      </c>
      <c r="S487">
        <v>292.5</v>
      </c>
      <c r="T487">
        <v>393.6</v>
      </c>
      <c r="U487">
        <v>369.6</v>
      </c>
    </row>
    <row r="488" spans="1:21">
      <c r="A488" s="1">
        <v>41331</v>
      </c>
      <c r="B488">
        <v>18313459.5027055</v>
      </c>
      <c r="C488">
        <v>12499799.052273</v>
      </c>
      <c r="D488" s="19">
        <v>11617025.377911801</v>
      </c>
      <c r="E488" s="19">
        <v>14854892.423276201</v>
      </c>
      <c r="F488">
        <v>24616084.311845601</v>
      </c>
      <c r="G488">
        <v>11892241.9658671</v>
      </c>
      <c r="H488">
        <v>20103807.963410601</v>
      </c>
      <c r="I488" s="19">
        <v>1635478.20910233</v>
      </c>
      <c r="J488" s="19">
        <v>3988648.6190011799</v>
      </c>
      <c r="K488">
        <v>119521437.425393</v>
      </c>
      <c r="L488">
        <v>1492.5</v>
      </c>
      <c r="M488">
        <v>500.3</v>
      </c>
      <c r="N488">
        <v>378</v>
      </c>
      <c r="O488">
        <v>766.5</v>
      </c>
      <c r="P488">
        <v>173.05</v>
      </c>
      <c r="Q488">
        <v>430.2</v>
      </c>
      <c r="R488">
        <v>401.3</v>
      </c>
      <c r="S488">
        <v>294</v>
      </c>
      <c r="T488">
        <v>397.8</v>
      </c>
      <c r="U488">
        <v>370.7</v>
      </c>
    </row>
    <row r="489" spans="1:21">
      <c r="A489" s="1">
        <v>41332</v>
      </c>
      <c r="B489">
        <v>18510524.5585787</v>
      </c>
      <c r="C489">
        <v>12628154.0188445</v>
      </c>
      <c r="D489" s="19">
        <v>11680948.848443201</v>
      </c>
      <c r="E489" s="19">
        <v>15272669.3181378</v>
      </c>
      <c r="F489">
        <v>24935246.178218</v>
      </c>
      <c r="G489">
        <v>12200714.8446308</v>
      </c>
      <c r="H489">
        <v>20363655.6998698</v>
      </c>
      <c r="I489" s="19">
        <v>1660759.0851050999</v>
      </c>
      <c r="J489" s="19">
        <v>4013414.7378773298</v>
      </c>
      <c r="K489">
        <v>121266087.28970499</v>
      </c>
      <c r="L489">
        <v>1515.75</v>
      </c>
      <c r="M489">
        <v>508</v>
      </c>
      <c r="N489">
        <v>381</v>
      </c>
      <c r="O489">
        <v>778.6</v>
      </c>
      <c r="P489">
        <v>175.65</v>
      </c>
      <c r="Q489">
        <v>435.3</v>
      </c>
      <c r="R489">
        <v>409</v>
      </c>
      <c r="S489">
        <v>296.60000000000002</v>
      </c>
      <c r="T489">
        <v>404.9</v>
      </c>
      <c r="U489">
        <v>374.8</v>
      </c>
    </row>
    <row r="490" spans="1:21">
      <c r="A490" s="1">
        <v>41333</v>
      </c>
      <c r="B490">
        <v>18547898.965727098</v>
      </c>
      <c r="C490">
        <v>12618280.559877399</v>
      </c>
      <c r="D490" s="19">
        <v>11695154.064116901</v>
      </c>
      <c r="E490" s="19">
        <v>15082327.445330201</v>
      </c>
      <c r="F490">
        <v>24795975.5456191</v>
      </c>
      <c r="G490">
        <v>12236412.9350254</v>
      </c>
      <c r="H490">
        <v>20206982.799945898</v>
      </c>
      <c r="I490" s="19">
        <v>1656869.71956622</v>
      </c>
      <c r="J490" s="19">
        <v>4039484.33669433</v>
      </c>
      <c r="K490">
        <v>120879386.371903</v>
      </c>
      <c r="L490">
        <v>1513.25</v>
      </c>
      <c r="M490">
        <v>507.9</v>
      </c>
      <c r="N490">
        <v>380.5</v>
      </c>
      <c r="O490">
        <v>779.2</v>
      </c>
      <c r="P490">
        <v>175.3</v>
      </c>
      <c r="Q490">
        <v>434.5</v>
      </c>
      <c r="R490">
        <v>408.5</v>
      </c>
      <c r="S490">
        <v>296.2</v>
      </c>
      <c r="T490">
        <v>405.1</v>
      </c>
      <c r="U490">
        <v>375.5</v>
      </c>
    </row>
    <row r="491" spans="1:21">
      <c r="A491" s="1">
        <v>41334</v>
      </c>
      <c r="B491">
        <v>18799326.7956344</v>
      </c>
      <c r="C491">
        <v>12726888.608514899</v>
      </c>
      <c r="D491" s="19">
        <v>11740610.754272601</v>
      </c>
      <c r="E491" s="19">
        <v>15159874.134251799</v>
      </c>
      <c r="F491">
        <v>24737946.115369599</v>
      </c>
      <c r="G491">
        <v>12188220.512992701</v>
      </c>
      <c r="H491">
        <v>20135652.048760999</v>
      </c>
      <c r="I491" s="19">
        <v>1641312.2574106599</v>
      </c>
      <c r="J491" s="19">
        <v>4029056.49716753</v>
      </c>
      <c r="K491">
        <v>121158887.72437499</v>
      </c>
      <c r="L491">
        <v>1516.5</v>
      </c>
      <c r="M491">
        <v>510.9</v>
      </c>
      <c r="N491">
        <v>381.6</v>
      </c>
      <c r="O491">
        <v>777.2</v>
      </c>
      <c r="P491">
        <v>176.05</v>
      </c>
      <c r="Q491">
        <v>437.7</v>
      </c>
      <c r="R491">
        <v>407.3</v>
      </c>
      <c r="S491">
        <v>296.39999999999998</v>
      </c>
      <c r="T491">
        <v>405.4</v>
      </c>
      <c r="U491">
        <v>376.5</v>
      </c>
    </row>
    <row r="492" spans="1:21">
      <c r="A492" s="1">
        <v>41337</v>
      </c>
      <c r="B492">
        <v>18959017.444359299</v>
      </c>
      <c r="C492">
        <v>12803407.915509401</v>
      </c>
      <c r="D492" s="19">
        <v>11597138.0759687</v>
      </c>
      <c r="E492" s="19">
        <v>15326045.610512501</v>
      </c>
      <c r="F492">
        <v>25149955.0701412</v>
      </c>
      <c r="G492">
        <v>12347077.0152488</v>
      </c>
      <c r="H492">
        <v>20316526.4535513</v>
      </c>
      <c r="I492" s="19">
        <v>1623810.11248567</v>
      </c>
      <c r="J492" s="19">
        <v>4085106.13462409</v>
      </c>
      <c r="K492">
        <v>122208083.83240101</v>
      </c>
      <c r="L492">
        <v>1525.75</v>
      </c>
      <c r="M492">
        <v>515.9</v>
      </c>
      <c r="N492">
        <v>384.5</v>
      </c>
      <c r="O492">
        <v>775.4</v>
      </c>
      <c r="P492">
        <v>177.35</v>
      </c>
      <c r="Q492">
        <v>440.3</v>
      </c>
      <c r="R492">
        <v>406.8</v>
      </c>
      <c r="S492">
        <v>297.3</v>
      </c>
      <c r="T492">
        <v>405.9</v>
      </c>
      <c r="U492">
        <v>380.1</v>
      </c>
    </row>
    <row r="493" spans="1:21">
      <c r="A493" s="1">
        <v>41338</v>
      </c>
      <c r="B493">
        <v>19190059.234003801</v>
      </c>
      <c r="C493">
        <v>12909547.599405101</v>
      </c>
      <c r="D493" s="19">
        <v>11712200.322925299</v>
      </c>
      <c r="E493" s="19">
        <v>15404599.3992902</v>
      </c>
      <c r="F493">
        <v>25097728.582916599</v>
      </c>
      <c r="G493">
        <v>12412226.0302191</v>
      </c>
      <c r="H493">
        <v>20417153.763258498</v>
      </c>
      <c r="I493" s="19">
        <v>1623810.11248567</v>
      </c>
      <c r="J493" s="19">
        <v>4098140.9340325901</v>
      </c>
      <c r="K493">
        <v>122865465.97853699</v>
      </c>
      <c r="L493">
        <v>1537</v>
      </c>
      <c r="M493">
        <v>520.9</v>
      </c>
      <c r="N493">
        <v>385.9</v>
      </c>
      <c r="O493">
        <v>781.2</v>
      </c>
      <c r="P493">
        <v>178.85</v>
      </c>
      <c r="Q493">
        <v>444.3</v>
      </c>
      <c r="R493">
        <v>412.7</v>
      </c>
      <c r="S493">
        <v>301.60000000000002</v>
      </c>
      <c r="T493">
        <v>409</v>
      </c>
      <c r="U493">
        <v>382.3</v>
      </c>
    </row>
    <row r="494" spans="1:21">
      <c r="A494" s="1">
        <v>41339</v>
      </c>
      <c r="B494">
        <v>19149287.153478298</v>
      </c>
      <c r="C494">
        <v>12889800.681470999</v>
      </c>
      <c r="D494" s="19">
        <v>11632651.1151528</v>
      </c>
      <c r="E494" s="19">
        <v>15522430.0824569</v>
      </c>
      <c r="F494">
        <v>25347255.1329895</v>
      </c>
      <c r="G494">
        <v>12401516.6031007</v>
      </c>
      <c r="H494">
        <v>20515233.546137702</v>
      </c>
      <c r="I494" s="19">
        <v>1666593.1334134301</v>
      </c>
      <c r="J494" s="19">
        <v>4146369.6918440401</v>
      </c>
      <c r="K494">
        <v>123271137.140044</v>
      </c>
      <c r="L494">
        <v>1539</v>
      </c>
      <c r="M494">
        <v>520.6</v>
      </c>
      <c r="N494">
        <v>385.1</v>
      </c>
      <c r="O494">
        <v>781.6</v>
      </c>
      <c r="P494">
        <v>180.25</v>
      </c>
      <c r="Q494">
        <v>445.3</v>
      </c>
      <c r="R494">
        <v>412.9</v>
      </c>
      <c r="S494">
        <v>301.39999999999998</v>
      </c>
      <c r="T494">
        <v>412.4</v>
      </c>
      <c r="U494">
        <v>381.8</v>
      </c>
    </row>
    <row r="495" spans="1:21">
      <c r="A495" s="1">
        <v>41340</v>
      </c>
      <c r="B495">
        <v>19135696.4599698</v>
      </c>
      <c r="C495">
        <v>12857711.9398282</v>
      </c>
      <c r="D495" s="19">
        <v>11694932.0263093</v>
      </c>
      <c r="E495" s="19">
        <v>15773197.946632</v>
      </c>
      <c r="F495">
        <v>25109334.468966499</v>
      </c>
      <c r="G495">
        <v>12228380.864686601</v>
      </c>
      <c r="H495">
        <v>20445176.558366898</v>
      </c>
      <c r="I495" s="19">
        <v>1680205.91279954</v>
      </c>
      <c r="J495" s="19">
        <v>4147673.1717848899</v>
      </c>
      <c r="K495">
        <v>123072309.349344</v>
      </c>
      <c r="L495">
        <v>1542.75</v>
      </c>
      <c r="M495">
        <v>521.4</v>
      </c>
      <c r="N495">
        <v>385.2</v>
      </c>
      <c r="O495">
        <v>785.9</v>
      </c>
      <c r="P495">
        <v>181.3</v>
      </c>
      <c r="Q495">
        <v>444.8</v>
      </c>
      <c r="R495">
        <v>413.1</v>
      </c>
      <c r="S495">
        <v>302.2</v>
      </c>
      <c r="T495">
        <v>413.6</v>
      </c>
      <c r="U495">
        <v>380.5</v>
      </c>
    </row>
    <row r="496" spans="1:21">
      <c r="A496" s="1">
        <v>41341</v>
      </c>
      <c r="B496">
        <v>19499247.5113222</v>
      </c>
      <c r="C496">
        <v>12904610.8699216</v>
      </c>
      <c r="D496" s="19">
        <v>11796577.291809101</v>
      </c>
      <c r="E496" s="19">
        <v>15406613.599002499</v>
      </c>
      <c r="F496">
        <v>24935246.178218</v>
      </c>
      <c r="G496">
        <v>12378312.844344201</v>
      </c>
      <c r="H496">
        <v>20465556.772991098</v>
      </c>
      <c r="I496" s="19">
        <v>1674371.8644912101</v>
      </c>
      <c r="J496" s="19">
        <v>4188081.04995124</v>
      </c>
      <c r="K496">
        <v>123248617.982051</v>
      </c>
      <c r="L496">
        <v>1549.5</v>
      </c>
      <c r="M496">
        <v>527</v>
      </c>
      <c r="N496">
        <v>385.7</v>
      </c>
      <c r="O496">
        <v>789.2</v>
      </c>
      <c r="P496">
        <v>181.8</v>
      </c>
      <c r="Q496">
        <v>445.6</v>
      </c>
      <c r="R496">
        <v>416.6</v>
      </c>
      <c r="S496">
        <v>302.7</v>
      </c>
      <c r="T496">
        <v>417</v>
      </c>
      <c r="U496">
        <v>381.2</v>
      </c>
    </row>
    <row r="497" spans="1:43">
      <c r="A497" s="1">
        <v>41344</v>
      </c>
      <c r="B497">
        <v>19590984.6925046</v>
      </c>
      <c r="C497">
        <v>12991003.635883201</v>
      </c>
      <c r="D497" s="19">
        <v>11865295.217780801</v>
      </c>
      <c r="E497" s="19">
        <v>15438840.7943985</v>
      </c>
      <c r="F497">
        <v>25335649.2469396</v>
      </c>
      <c r="G497">
        <v>12466665.6180709</v>
      </c>
      <c r="H497">
        <v>20530518.707105901</v>
      </c>
      <c r="I497" s="19">
        <v>1686039.9611078701</v>
      </c>
      <c r="J497" s="19">
        <v>4224578.4882950401</v>
      </c>
      <c r="K497">
        <v>124129576.362086</v>
      </c>
      <c r="L497">
        <v>1556</v>
      </c>
      <c r="M497">
        <v>528.4</v>
      </c>
      <c r="N497">
        <v>386.1</v>
      </c>
      <c r="O497">
        <v>789.4</v>
      </c>
      <c r="P497">
        <v>183.2</v>
      </c>
      <c r="Q497">
        <v>447.9</v>
      </c>
      <c r="R497">
        <v>418.1</v>
      </c>
      <c r="S497">
        <v>303.39999999999998</v>
      </c>
      <c r="T497">
        <v>418.8</v>
      </c>
      <c r="U497">
        <v>382.3</v>
      </c>
    </row>
    <row r="498" spans="1:43">
      <c r="A498" s="1">
        <v>41345</v>
      </c>
      <c r="B498">
        <v>19404112.656762701</v>
      </c>
      <c r="C498">
        <v>12855243.5750864</v>
      </c>
      <c r="D498" s="19">
        <v>11966940.483280599</v>
      </c>
      <c r="E498" s="19">
        <v>15292811.3152603</v>
      </c>
      <c r="F498">
        <v>26136455.384383</v>
      </c>
      <c r="G498">
        <v>12405086.4121402</v>
      </c>
      <c r="H498">
        <v>20354739.355971701</v>
      </c>
      <c r="I498" s="19">
        <v>1676316.54726065</v>
      </c>
      <c r="J498" s="19">
        <v>4180260.1703061401</v>
      </c>
      <c r="K498">
        <v>124271965.900452</v>
      </c>
      <c r="L498">
        <v>1552.5</v>
      </c>
      <c r="M498">
        <v>527.1</v>
      </c>
      <c r="N498">
        <v>385.6</v>
      </c>
      <c r="O498">
        <v>790.3</v>
      </c>
      <c r="P498">
        <v>182.3</v>
      </c>
      <c r="Q498">
        <v>449.6</v>
      </c>
      <c r="R498">
        <v>415.6</v>
      </c>
      <c r="S498">
        <v>302.5</v>
      </c>
      <c r="T498">
        <v>419.2</v>
      </c>
      <c r="U498">
        <v>380.9</v>
      </c>
    </row>
    <row r="499" spans="1:43">
      <c r="A499" s="1">
        <v>41346</v>
      </c>
      <c r="B499">
        <v>19482259.144436602</v>
      </c>
      <c r="C499">
        <v>13057649.4839107</v>
      </c>
      <c r="D499" s="19">
        <v>11922560.1560906</v>
      </c>
      <c r="E499" s="19">
        <v>15298853.9143971</v>
      </c>
      <c r="F499">
        <v>25875322.948260199</v>
      </c>
      <c r="G499">
        <v>12455063.738692701</v>
      </c>
      <c r="H499">
        <v>20299967.529169101</v>
      </c>
      <c r="I499" s="19">
        <v>1660759.0851050999</v>
      </c>
      <c r="J499" s="19">
        <v>4197205.4095371896</v>
      </c>
      <c r="K499">
        <v>124249641.40959901</v>
      </c>
      <c r="L499">
        <v>1556</v>
      </c>
      <c r="M499">
        <v>529.79999999999995</v>
      </c>
      <c r="N499">
        <v>386.6</v>
      </c>
      <c r="O499">
        <v>788.9</v>
      </c>
      <c r="P499">
        <v>182.65</v>
      </c>
      <c r="Q499">
        <v>449.5</v>
      </c>
      <c r="R499">
        <v>417.4</v>
      </c>
      <c r="S499">
        <v>301.89999999999998</v>
      </c>
      <c r="T499">
        <v>418</v>
      </c>
      <c r="U499">
        <v>382.5</v>
      </c>
    </row>
    <row r="500" spans="1:43">
      <c r="A500" s="1">
        <v>41347</v>
      </c>
      <c r="B500">
        <v>19621563.752898701</v>
      </c>
      <c r="C500">
        <v>13146510.614614099</v>
      </c>
      <c r="D500" s="19">
        <v>12082901.983357901</v>
      </c>
      <c r="E500" s="19">
        <v>15511351.9840395</v>
      </c>
      <c r="F500">
        <v>25937364.595003501</v>
      </c>
      <c r="G500">
        <v>12583576.8641134</v>
      </c>
      <c r="H500">
        <v>20464283.009577099</v>
      </c>
      <c r="I500" s="19">
        <v>1662703.7678745501</v>
      </c>
      <c r="J500" s="19">
        <v>4233702.8478809902</v>
      </c>
      <c r="K500">
        <v>125243959.41936</v>
      </c>
      <c r="L500">
        <v>1562.25</v>
      </c>
      <c r="M500">
        <v>530.29999999999995</v>
      </c>
      <c r="N500">
        <v>388</v>
      </c>
      <c r="O500">
        <v>799.4</v>
      </c>
      <c r="P500">
        <v>183.75</v>
      </c>
      <c r="Q500">
        <v>450.3</v>
      </c>
      <c r="R500">
        <v>419.7</v>
      </c>
      <c r="S500">
        <v>303.89999999999998</v>
      </c>
      <c r="T500">
        <v>421</v>
      </c>
      <c r="U500">
        <v>383.2</v>
      </c>
    </row>
    <row r="501" spans="1:43">
      <c r="A501" s="1">
        <v>41348</v>
      </c>
      <c r="B501">
        <v>19563803.305487599</v>
      </c>
      <c r="C501">
        <v>13225498.286350399</v>
      </c>
      <c r="D501" s="19">
        <v>11978393.4709426</v>
      </c>
      <c r="E501" s="19">
        <v>15593934.1722418</v>
      </c>
      <c r="F501">
        <v>25831904.336880598</v>
      </c>
      <c r="G501">
        <v>12645156.070044201</v>
      </c>
      <c r="H501">
        <v>20195518.929219801</v>
      </c>
      <c r="I501" s="19">
        <v>1678261.2300301001</v>
      </c>
      <c r="J501" s="19">
        <v>4352319.5224983497</v>
      </c>
      <c r="K501">
        <v>125064789.323695</v>
      </c>
      <c r="L501">
        <v>1557.08</v>
      </c>
      <c r="M501">
        <v>528.51</v>
      </c>
      <c r="N501">
        <v>386.07</v>
      </c>
      <c r="O501">
        <v>796.65</v>
      </c>
      <c r="P501">
        <v>183.41</v>
      </c>
      <c r="Q501">
        <v>448.04</v>
      </c>
      <c r="R501">
        <v>418.09</v>
      </c>
      <c r="S501">
        <v>303.56</v>
      </c>
      <c r="T501">
        <v>419.83</v>
      </c>
      <c r="U501">
        <v>381.95</v>
      </c>
    </row>
    <row r="502" spans="1:43">
      <c r="A502" s="1">
        <v>41351</v>
      </c>
      <c r="B502">
        <v>19308977.802203201</v>
      </c>
      <c r="C502">
        <v>13279802.3106691</v>
      </c>
      <c r="D502" s="19">
        <v>11810893.5263866</v>
      </c>
      <c r="E502" s="19">
        <v>15302882.313821601</v>
      </c>
      <c r="F502">
        <v>25562394.788344301</v>
      </c>
      <c r="G502">
        <v>12513073.135584</v>
      </c>
      <c r="H502">
        <v>20134378.285347</v>
      </c>
      <c r="I502" s="19">
        <v>1664648.45064399</v>
      </c>
      <c r="J502" s="19">
        <v>4353623.0024391999</v>
      </c>
      <c r="K502">
        <v>123930673.615439</v>
      </c>
      <c r="L502">
        <v>1546.75</v>
      </c>
      <c r="M502">
        <v>523.5</v>
      </c>
      <c r="N502">
        <v>383</v>
      </c>
      <c r="O502">
        <v>789</v>
      </c>
      <c r="P502">
        <v>182.3</v>
      </c>
      <c r="Q502">
        <v>444.9</v>
      </c>
      <c r="R502">
        <v>416</v>
      </c>
      <c r="S502">
        <v>301.8</v>
      </c>
      <c r="T502">
        <v>416.2</v>
      </c>
      <c r="U502">
        <v>380.5</v>
      </c>
    </row>
    <row r="503" spans="1:43">
      <c r="A503" s="1">
        <v>41352</v>
      </c>
      <c r="B503">
        <v>19132298.7865927</v>
      </c>
      <c r="C503">
        <v>13422967.4656912</v>
      </c>
      <c r="D503" s="19">
        <v>11478756.884190001</v>
      </c>
      <c r="E503" s="19">
        <v>14989674.2585667</v>
      </c>
      <c r="F503">
        <v>25603407.110947601</v>
      </c>
      <c r="G503">
        <v>12456848.6432124</v>
      </c>
      <c r="H503">
        <v>19870709.258645799</v>
      </c>
      <c r="I503" s="19">
        <v>1649090.9884884399</v>
      </c>
      <c r="J503" s="19">
        <v>4362747.3620251501</v>
      </c>
      <c r="K503">
        <v>122966500.75836</v>
      </c>
      <c r="L503">
        <v>1542.25</v>
      </c>
      <c r="M503">
        <v>519.79999999999995</v>
      </c>
      <c r="N503">
        <v>386</v>
      </c>
      <c r="O503">
        <v>780.7</v>
      </c>
      <c r="P503">
        <v>181.3</v>
      </c>
      <c r="Q503">
        <v>445.2</v>
      </c>
      <c r="R503">
        <v>415.2</v>
      </c>
      <c r="S503">
        <v>301.5</v>
      </c>
      <c r="T503">
        <v>414.6</v>
      </c>
      <c r="U503">
        <v>381.6</v>
      </c>
    </row>
    <row r="504" spans="1:43">
      <c r="A504" s="1">
        <v>41353</v>
      </c>
      <c r="B504">
        <v>19346352.209351599</v>
      </c>
      <c r="C504">
        <v>13613031.550806699</v>
      </c>
      <c r="D504" s="19">
        <v>11256855.2482397</v>
      </c>
      <c r="E504" s="19">
        <v>15119590.140006799</v>
      </c>
      <c r="F504">
        <v>25849481.046567701</v>
      </c>
      <c r="G504">
        <v>12416688.291518399</v>
      </c>
      <c r="H504">
        <v>20294872.475513</v>
      </c>
      <c r="I504" s="19">
        <v>1660759.0851050999</v>
      </c>
      <c r="J504" s="19">
        <v>4391423.9207238499</v>
      </c>
      <c r="K504">
        <v>123949053.967833</v>
      </c>
      <c r="L504">
        <v>1549</v>
      </c>
      <c r="M504">
        <v>525.4</v>
      </c>
      <c r="N504">
        <v>390</v>
      </c>
      <c r="O504">
        <v>785.6</v>
      </c>
      <c r="P504">
        <v>182.2</v>
      </c>
      <c r="Q504">
        <v>449</v>
      </c>
      <c r="R504">
        <v>415.6</v>
      </c>
      <c r="S504">
        <v>303</v>
      </c>
      <c r="T504">
        <v>417.8</v>
      </c>
      <c r="U504">
        <v>384.3</v>
      </c>
    </row>
    <row r="505" spans="1:43">
      <c r="A505" s="1">
        <v>41354</v>
      </c>
      <c r="B505">
        <v>19132298.7865927</v>
      </c>
      <c r="C505">
        <v>13489613.313718701</v>
      </c>
      <c r="D505" s="19">
        <v>11218201.4148806</v>
      </c>
      <c r="E505" s="19">
        <v>14641217.708347401</v>
      </c>
      <c r="F505">
        <v>25656137.240009099</v>
      </c>
      <c r="G505">
        <v>12348861.9197686</v>
      </c>
      <c r="H505">
        <v>20099986.6731686</v>
      </c>
      <c r="I505" s="19">
        <v>1643256.94018011</v>
      </c>
      <c r="J505" s="19">
        <v>4392727.4006647002</v>
      </c>
      <c r="K505">
        <v>122622301.39733</v>
      </c>
      <c r="L505">
        <v>1539</v>
      </c>
      <c r="M505">
        <v>521.4</v>
      </c>
      <c r="N505">
        <v>389.1</v>
      </c>
      <c r="O505">
        <v>781.2</v>
      </c>
      <c r="P505">
        <v>180.35</v>
      </c>
      <c r="Q505">
        <v>446.6</v>
      </c>
      <c r="R505">
        <v>411.8</v>
      </c>
      <c r="S505">
        <v>299.60000000000002</v>
      </c>
      <c r="T505">
        <v>410.8</v>
      </c>
      <c r="U505">
        <v>382.5</v>
      </c>
    </row>
    <row r="506" spans="1:43">
      <c r="A506" s="1">
        <v>41355</v>
      </c>
      <c r="B506">
        <v>19291989.435317598</v>
      </c>
      <c r="C506">
        <v>13625373.3745155</v>
      </c>
      <c r="D506" s="19">
        <v>11261150.1186129</v>
      </c>
      <c r="E506" s="19">
        <v>14764083.890794599</v>
      </c>
      <c r="F506">
        <v>25720585.175528601</v>
      </c>
      <c r="G506">
        <v>12417580.7437783</v>
      </c>
      <c r="H506">
        <v>20391678.494978201</v>
      </c>
      <c r="I506" s="19">
        <v>1643256.94018011</v>
      </c>
      <c r="J506" s="19">
        <v>4412279.5997774499</v>
      </c>
      <c r="K506">
        <v>123527977.77348299</v>
      </c>
      <c r="L506">
        <v>1552</v>
      </c>
      <c r="M506">
        <v>527.6</v>
      </c>
      <c r="N506">
        <v>392.2</v>
      </c>
      <c r="O506">
        <v>787.2</v>
      </c>
      <c r="P506">
        <v>181.2</v>
      </c>
      <c r="Q506">
        <v>449.6</v>
      </c>
      <c r="R506">
        <v>414.5</v>
      </c>
      <c r="S506">
        <v>301.60000000000002</v>
      </c>
      <c r="T506">
        <v>411</v>
      </c>
      <c r="U506">
        <v>382.7</v>
      </c>
    </row>
    <row r="507" spans="1:43">
      <c r="A507" s="1">
        <v>41358</v>
      </c>
      <c r="B507">
        <v>19098322.052821402</v>
      </c>
      <c r="C507">
        <v>13650057.021933099</v>
      </c>
      <c r="D507" s="19">
        <v>11173821.087690599</v>
      </c>
      <c r="E507" s="19">
        <v>14714735.9978445</v>
      </c>
      <c r="F507">
        <v>25597548.2077186</v>
      </c>
      <c r="G507">
        <v>12243552.553104401</v>
      </c>
      <c r="H507">
        <v>20889719.9898584</v>
      </c>
      <c r="I507" s="19">
        <v>1637422.8918717799</v>
      </c>
      <c r="J507" s="19">
        <v>4367961.2817885503</v>
      </c>
      <c r="K507">
        <v>123373141.084631</v>
      </c>
      <c r="L507">
        <v>1547</v>
      </c>
      <c r="M507">
        <v>526.29999999999995</v>
      </c>
      <c r="N507">
        <v>392</v>
      </c>
      <c r="O507">
        <v>784.8</v>
      </c>
      <c r="P507">
        <v>180.75</v>
      </c>
      <c r="Q507">
        <v>448.7</v>
      </c>
      <c r="R507">
        <v>411</v>
      </c>
      <c r="S507">
        <v>300.5</v>
      </c>
      <c r="T507">
        <v>408</v>
      </c>
      <c r="U507">
        <v>382.1</v>
      </c>
    </row>
    <row r="508" spans="1:43">
      <c r="A508" s="1">
        <v>41359</v>
      </c>
      <c r="B508">
        <v>19241024.334660701</v>
      </c>
      <c r="C508">
        <v>13647588.657191399</v>
      </c>
      <c r="D508" s="19">
        <v>11168094.5938596</v>
      </c>
      <c r="E508" s="19">
        <v>14758041.2916579</v>
      </c>
      <c r="F508">
        <v>26007671.433752101</v>
      </c>
      <c r="G508">
        <v>12447924.1206137</v>
      </c>
      <c r="H508">
        <v>21330442.1311078</v>
      </c>
      <c r="I508" s="19">
        <v>1637422.8918717799</v>
      </c>
      <c r="J508" s="19">
        <v>4401851.7602506503</v>
      </c>
      <c r="K508">
        <v>124640061.214966</v>
      </c>
      <c r="L508">
        <v>1557.25</v>
      </c>
      <c r="M508">
        <v>529.20000000000005</v>
      </c>
      <c r="N508">
        <v>395.7</v>
      </c>
      <c r="O508">
        <v>793</v>
      </c>
      <c r="P508">
        <v>181.85</v>
      </c>
      <c r="Q508">
        <v>453.8</v>
      </c>
      <c r="R508">
        <v>413.2</v>
      </c>
      <c r="S508">
        <v>302.5</v>
      </c>
      <c r="T508">
        <v>410.6</v>
      </c>
      <c r="U508">
        <v>385.8</v>
      </c>
    </row>
    <row r="509" spans="1:43">
      <c r="A509" s="1">
        <v>41360</v>
      </c>
      <c r="B509">
        <v>19186661.560626701</v>
      </c>
      <c r="C509">
        <v>13573537.7149386</v>
      </c>
      <c r="D509" s="19">
        <v>11185274.075352499</v>
      </c>
      <c r="E509" s="19">
        <v>14888964.272954199</v>
      </c>
      <c r="F509">
        <v>25837763.2401096</v>
      </c>
      <c r="G509">
        <v>12568405.175695701</v>
      </c>
      <c r="H509">
        <v>21483293.7407897</v>
      </c>
      <c r="I509" s="19">
        <v>1651035.6712578801</v>
      </c>
      <c r="J509" s="19">
        <v>4435742.2387127504</v>
      </c>
      <c r="K509">
        <v>124810677.690438</v>
      </c>
      <c r="L509">
        <v>1556.75</v>
      </c>
      <c r="M509">
        <v>529.70000000000005</v>
      </c>
      <c r="N509">
        <v>395.2</v>
      </c>
      <c r="O509">
        <v>795.2</v>
      </c>
      <c r="P509">
        <v>181</v>
      </c>
      <c r="Q509">
        <v>456</v>
      </c>
      <c r="R509">
        <v>413.1</v>
      </c>
      <c r="S509">
        <v>301.5</v>
      </c>
      <c r="T509">
        <v>410.6</v>
      </c>
      <c r="U509">
        <v>387.4</v>
      </c>
    </row>
    <row r="510" spans="1:43">
      <c r="A510" s="1">
        <v>41361</v>
      </c>
      <c r="B510">
        <v>19298784.782071799</v>
      </c>
      <c r="C510">
        <v>13573537.7149386</v>
      </c>
      <c r="D510" s="19">
        <v>11219633.0383384</v>
      </c>
      <c r="E510" s="19">
        <v>14819474.3828815</v>
      </c>
      <c r="F510">
        <v>25896352.2724001</v>
      </c>
      <c r="G510">
        <v>12709412.632754499</v>
      </c>
      <c r="H510">
        <v>21633597.823643599</v>
      </c>
      <c r="I510" s="19">
        <v>1656869.71956622</v>
      </c>
      <c r="J510" s="19">
        <v>4494398.8360510003</v>
      </c>
      <c r="K510">
        <v>125302061.202646</v>
      </c>
      <c r="L510">
        <v>1562.75</v>
      </c>
      <c r="M510">
        <v>531.20000000000005</v>
      </c>
      <c r="N510">
        <v>397</v>
      </c>
      <c r="O510">
        <v>793</v>
      </c>
      <c r="P510">
        <v>181.3</v>
      </c>
      <c r="Q510">
        <v>460.2</v>
      </c>
      <c r="R510">
        <v>416.2</v>
      </c>
      <c r="S510">
        <v>302.3</v>
      </c>
      <c r="T510">
        <v>412.6</v>
      </c>
      <c r="U510">
        <v>392.2</v>
      </c>
    </row>
    <row r="511" spans="1:43" s="10" customFormat="1">
      <c r="A511" s="11">
        <v>41365</v>
      </c>
      <c r="B511" s="10">
        <v>19261410.374923401</v>
      </c>
      <c r="C511" s="10">
        <v>13459992.936817599</v>
      </c>
      <c r="D511" s="19">
        <v>11302667.198887501</v>
      </c>
      <c r="E511" s="19">
        <v>14707686.2988516</v>
      </c>
      <c r="F511" s="10">
        <v>25984235.8208359</v>
      </c>
      <c r="G511" s="10">
        <v>12503256.1607254</v>
      </c>
      <c r="H511" s="10">
        <v>21316430.7335536</v>
      </c>
      <c r="I511" s="19">
        <v>1631588.84356344</v>
      </c>
      <c r="J511" s="19">
        <v>4478757.0767607996</v>
      </c>
      <c r="K511" s="24">
        <v>124646025.44491901</v>
      </c>
      <c r="L511" s="10">
        <v>1556</v>
      </c>
      <c r="M511" s="10">
        <v>527.5</v>
      </c>
      <c r="N511" s="10">
        <v>396.7</v>
      </c>
      <c r="O511" s="10">
        <v>791.2</v>
      </c>
      <c r="P511" s="10">
        <v>180.6</v>
      </c>
      <c r="Q511" s="10">
        <v>461.1</v>
      </c>
      <c r="R511" s="10">
        <v>411.2</v>
      </c>
      <c r="S511" s="10">
        <v>300.10000000000002</v>
      </c>
      <c r="T511" s="10">
        <v>408.6</v>
      </c>
      <c r="U511" s="10">
        <v>391.5</v>
      </c>
      <c r="V511" s="12">
        <f>D511+'share performance'!$D$6*100*(port.ssec!$O$511-port.ssec!O511)</f>
        <v>11302667.198887501</v>
      </c>
      <c r="W511" s="12">
        <f>E511+'share performance'!$E$6*250*(port.ssec!$P$511-port.ssec!P511)</f>
        <v>14707686.2988516</v>
      </c>
      <c r="X511" s="12">
        <f>I511+'share performance'!$I$6*100*(port.ssec!$T$511-port.ssec!T511)</f>
        <v>1631588.84356344</v>
      </c>
      <c r="Y511" s="12">
        <f>J511+'share performance'!$J$6*100*(port.ssec!$U$511-port.ssec!U511)</f>
        <v>4478757.0767607996</v>
      </c>
      <c r="Z511" s="12">
        <f>B511+C511+F511+G511+H511+V511+W511+X511+Y511</f>
        <v>124646025.44491923</v>
      </c>
      <c r="AA511" s="21">
        <f>K511-Z511</f>
        <v>-2.2351741790771484E-7</v>
      </c>
      <c r="AC511" s="12">
        <f>B511+'share performance'!$B$6*100*(port.ssec!$M$511-port.ssec!M511)</f>
        <v>19261410.374923401</v>
      </c>
      <c r="AD511" s="12">
        <f>C511+'share performance'!$C$6*100*(-port.ssec!$N$511+port.ssec!N511)</f>
        <v>13459992.936817599</v>
      </c>
      <c r="AE511" s="12">
        <f>F511+'share performance'!$F$6*100*(port.ssec!$Q$511-port.ssec!Q511)</f>
        <v>25984235.8208359</v>
      </c>
      <c r="AF511" s="12">
        <f>G511+'share performance'!$G$6*100*(port.ssec!$R$511-port.ssec!R511)</f>
        <v>12503256.1607254</v>
      </c>
      <c r="AG511" s="12">
        <f>H511+'share performance'!$H$6*100*(-port.ssec!$S$511+port.ssec!S511)</f>
        <v>21316430.7335536</v>
      </c>
      <c r="AH511" s="12">
        <f>D511+E511+I511+J511+AC511+AD511+AE511+AF511+AG511</f>
        <v>124646025.44491924</v>
      </c>
      <c r="AI511" s="21">
        <f>K511-AH511</f>
        <v>-2.384185791015625E-7</v>
      </c>
      <c r="AK511" s="12">
        <f>J511+'share performance'!$B$10*50*(port.ssec!$L$511-port.ssec!L511)</f>
        <v>4478757.0767607996</v>
      </c>
      <c r="AL511" s="12">
        <f>K511+'share performance'!$C$10*50*(-port.ssec!$L$511+port.ssec!L511)</f>
        <v>124646025.44491901</v>
      </c>
      <c r="AM511" s="12">
        <f>N511+'share performance'!$F$10*50*(-port.ssec!$L$511+port.ssec!L511)</f>
        <v>396.7</v>
      </c>
      <c r="AN511" s="12">
        <f>O511+'share performance'!$G$10*50*(port.ssec!$L$511-port.ssec!L511)</f>
        <v>791.2</v>
      </c>
      <c r="AO511" s="12">
        <f>P511+'share performance'!$H$10*50*(-port.ssec!$L$511+port.ssec!L511)</f>
        <v>180.6</v>
      </c>
      <c r="AP511" s="12">
        <f>D511+E511+I511+J511+AK511+AL511+AM511+AN511+AO511</f>
        <v>161246850.43974313</v>
      </c>
      <c r="AQ511" s="12">
        <f>K511-AP511</f>
        <v>-36600824.994824126</v>
      </c>
    </row>
    <row r="512" spans="1:43">
      <c r="A512" s="1">
        <v>41366</v>
      </c>
      <c r="B512">
        <v>19523031.2249621</v>
      </c>
      <c r="C512">
        <v>13635246.833482601</v>
      </c>
      <c r="D512" s="19">
        <v>11550338.057077199</v>
      </c>
      <c r="E512" s="19">
        <v>14772140.689643599</v>
      </c>
      <c r="F512">
        <v>26312334.4016627</v>
      </c>
      <c r="G512">
        <v>12567512.723435801</v>
      </c>
      <c r="H512">
        <v>21392856.5383946</v>
      </c>
      <c r="I512" s="19">
        <v>1614086.6986384499</v>
      </c>
      <c r="J512" s="19">
        <v>4521771.91480886</v>
      </c>
      <c r="K512">
        <v>125889319.08210599</v>
      </c>
      <c r="L512">
        <v>1564.5</v>
      </c>
      <c r="M512">
        <v>532</v>
      </c>
      <c r="N512">
        <v>401.2</v>
      </c>
      <c r="O512">
        <v>787</v>
      </c>
      <c r="P512">
        <v>181.6</v>
      </c>
      <c r="Q512">
        <v>467.9</v>
      </c>
      <c r="R512">
        <v>410</v>
      </c>
      <c r="S512">
        <v>301.7</v>
      </c>
      <c r="T512">
        <v>404.8</v>
      </c>
      <c r="U512">
        <v>392.9</v>
      </c>
      <c r="V512" s="12">
        <f>D512+'share performance'!$D$6*100*(port.ssec!$O$511-port.ssec!O512)</f>
        <v>11618378.057077199</v>
      </c>
      <c r="W512" s="12">
        <f>E512+'share performance'!$E$6*250*(port.ssec!$P$511-port.ssec!P512)</f>
        <v>14679140.689643599</v>
      </c>
      <c r="X512" s="12">
        <f>I512+'share performance'!$I$6*100*(port.ssec!$T$511-port.ssec!T512)</f>
        <v>1632706.6986384499</v>
      </c>
      <c r="Y512" s="12">
        <f>J512+'share performance'!$J$6*100*(port.ssec!$U$511-port.ssec!U512)</f>
        <v>4504831.91480886</v>
      </c>
      <c r="Z512" s="12">
        <f t="shared" ref="Z512:Z575" si="0">B512+C512+F512+G512+H512+V512+W512+X512+Y512</f>
        <v>125866039.0821059</v>
      </c>
      <c r="AA512" s="21">
        <f t="shared" ref="AA512:AA575" si="1">K512-Z512</f>
        <v>23280.000000089407</v>
      </c>
      <c r="AC512" s="12">
        <f>B512+'share performance'!$B$6*100*(port.ssec!$M$511-port.ssec!M512)</f>
        <v>19350681.2249621</v>
      </c>
      <c r="AD512" s="12">
        <f>C512+'share performance'!$C$6*100*(-port.ssec!$N$511+port.ssec!N512)</f>
        <v>13786446.833482601</v>
      </c>
      <c r="AE512" s="12">
        <f>F512+'share performance'!$F$6*100*(port.ssec!$Q$511-port.ssec!Q512)</f>
        <v>25905694.401662704</v>
      </c>
      <c r="AF512" s="12">
        <f>G512+'share performance'!$G$6*100*(port.ssec!$R$511-port.ssec!R512)</f>
        <v>12603992.723435801</v>
      </c>
      <c r="AG512" s="12">
        <f>H512+'share performance'!$H$6*100*(-port.ssec!$S$511+port.ssec!S512)</f>
        <v>21504376.538394596</v>
      </c>
      <c r="AH512" s="12">
        <f t="shared" ref="AH512:AH575" si="2">D512+E512+I512+J512+AC512+AD512+AE512+AF512+AG512</f>
        <v>125609529.08210592</v>
      </c>
      <c r="AI512" s="21">
        <f t="shared" ref="AI512:AI575" si="3">K512-AH512</f>
        <v>279790.00000007451</v>
      </c>
      <c r="AK512" s="12">
        <f>J512+'share performance'!$B$10*50*(port.ssec!$L$511-port.ssec!L512)</f>
        <v>4401496.91480886</v>
      </c>
      <c r="AL512" s="12">
        <f>K512+'share performance'!$C$10*50*(-port.ssec!$L$511+port.ssec!L512)</f>
        <v>125938194.08210599</v>
      </c>
      <c r="AM512" s="12">
        <f>N512+'share performance'!$F$10*50*(-port.ssec!$L$511+port.ssec!L512)</f>
        <v>97301.2</v>
      </c>
      <c r="AN512" s="12">
        <f>O512+'share performance'!$G$10*50*(port.ssec!$L$511-port.ssec!L512)</f>
        <v>-75713</v>
      </c>
      <c r="AO512" s="12">
        <f>P512+'share performance'!$H$10*50*(-port.ssec!$L$511+port.ssec!L512)</f>
        <v>110681.60000000001</v>
      </c>
      <c r="AP512" s="12">
        <f t="shared" ref="AP512:AP575" si="4">D512+E512+I512+J512+AK512+AL512+AM512+AN512+AO512</f>
        <v>162930298.15708295</v>
      </c>
      <c r="AQ512" s="12">
        <f t="shared" ref="AQ512:AQ575" si="5">K512-AP512</f>
        <v>-37040979.074976951</v>
      </c>
    </row>
    <row r="513" spans="1:43">
      <c r="A513" s="1">
        <v>41367</v>
      </c>
      <c r="B513">
        <v>19451680.0840424</v>
      </c>
      <c r="C513">
        <v>13361258.3471472</v>
      </c>
      <c r="D513" s="19">
        <v>11604739.7484715</v>
      </c>
      <c r="E513" s="19">
        <v>14442819.036690701</v>
      </c>
      <c r="F513">
        <v>26575985.046969902</v>
      </c>
      <c r="G513">
        <v>12390807.1759823</v>
      </c>
      <c r="H513">
        <v>20985252.245909501</v>
      </c>
      <c r="I513" s="19">
        <v>1608252.65033012</v>
      </c>
      <c r="J513" s="19">
        <v>4497005.7959326999</v>
      </c>
      <c r="K513">
        <v>124917800.131476</v>
      </c>
      <c r="L513">
        <v>1548.5</v>
      </c>
      <c r="M513">
        <v>526.79999999999995</v>
      </c>
      <c r="N513">
        <v>396.6</v>
      </c>
      <c r="O513">
        <v>772.3</v>
      </c>
      <c r="P513">
        <v>178.75</v>
      </c>
      <c r="Q513">
        <v>465.6</v>
      </c>
      <c r="R513">
        <v>407.6</v>
      </c>
      <c r="S513">
        <v>299.2</v>
      </c>
      <c r="T513">
        <v>401.9</v>
      </c>
      <c r="U513">
        <v>391.9</v>
      </c>
      <c r="V513" s="12">
        <f>D513+'share performance'!$D$6*100*(port.ssec!$O$511-port.ssec!O513)</f>
        <v>11910919.748471502</v>
      </c>
      <c r="W513" s="12">
        <f>E513+'share performance'!$E$6*250*(port.ssec!$P$511-port.ssec!P513)</f>
        <v>14614869.036690701</v>
      </c>
      <c r="X513" s="12">
        <f>I513+'share performance'!$I$6*100*(port.ssec!$T$511-port.ssec!T513)</f>
        <v>1641082.6503301202</v>
      </c>
      <c r="Y513" s="12">
        <f>J513+'share performance'!$J$6*100*(port.ssec!$U$511-port.ssec!U513)</f>
        <v>4492165.7959326999</v>
      </c>
      <c r="Z513" s="12">
        <f t="shared" si="0"/>
        <v>125424020.13147631</v>
      </c>
      <c r="AA513" s="21">
        <f t="shared" si="1"/>
        <v>-506220.00000031292</v>
      </c>
      <c r="AC513" s="12">
        <f>B513+'share performance'!$B$6*100*(port.ssec!$M$511-port.ssec!M513)</f>
        <v>19478490.0840424</v>
      </c>
      <c r="AD513" s="12">
        <f>C513+'share performance'!$C$6*100*(-port.ssec!$N$511+port.ssec!N513)</f>
        <v>13357898.347147202</v>
      </c>
      <c r="AE513" s="12">
        <f>F513+'share performance'!$F$6*100*(port.ssec!$Q$511-port.ssec!Q513)</f>
        <v>26306885.046969902</v>
      </c>
      <c r="AF513" s="12">
        <f>G513+'share performance'!$G$6*100*(port.ssec!$R$511-port.ssec!R513)</f>
        <v>12500247.175982298</v>
      </c>
      <c r="AG513" s="12">
        <f>H513+'share performance'!$H$6*100*(-port.ssec!$S$511+port.ssec!S513)</f>
        <v>20922522.245909497</v>
      </c>
      <c r="AH513" s="12">
        <f t="shared" si="2"/>
        <v>124718860.13147631</v>
      </c>
      <c r="AI513" s="21">
        <f t="shared" si="3"/>
        <v>198939.99999968708</v>
      </c>
      <c r="AK513" s="12">
        <f>J513+'share performance'!$B$10*50*(port.ssec!$L$511-port.ssec!L513)</f>
        <v>4603130.7959326999</v>
      </c>
      <c r="AL513" s="12">
        <f>K513+'share performance'!$C$10*50*(-port.ssec!$L$511+port.ssec!L513)</f>
        <v>124874675.131476</v>
      </c>
      <c r="AM513" s="12">
        <f>N513+'share performance'!$F$10*50*(-port.ssec!$L$511+port.ssec!L513)</f>
        <v>-85103.4</v>
      </c>
      <c r="AN513" s="12">
        <f>O513+'share performance'!$G$10*50*(port.ssec!$L$511-port.ssec!L513)</f>
        <v>68272.3</v>
      </c>
      <c r="AO513" s="12">
        <f>P513+'share performance'!$H$10*50*(-port.ssec!$L$511+port.ssec!L513)</f>
        <v>-97321.25</v>
      </c>
      <c r="AP513" s="12">
        <f t="shared" si="4"/>
        <v>161516470.80883372</v>
      </c>
      <c r="AQ513" s="12">
        <f t="shared" si="5"/>
        <v>-36598670.677357718</v>
      </c>
    </row>
    <row r="514" spans="1:43">
      <c r="A514" s="1">
        <v>41368</v>
      </c>
      <c r="B514">
        <v>19567200.9788647</v>
      </c>
      <c r="C514">
        <v>13662398.8456419</v>
      </c>
      <c r="D514" s="19">
        <v>11713543.13126</v>
      </c>
      <c r="E514" s="19">
        <v>14400520.842733501</v>
      </c>
      <c r="F514">
        <v>26552549.4340537</v>
      </c>
      <c r="G514">
        <v>12356893.9901074</v>
      </c>
      <c r="H514">
        <v>21205613.316534299</v>
      </c>
      <c r="I514" s="19">
        <v>1598529.2364829001</v>
      </c>
      <c r="J514" s="19">
        <v>4525682.35463141</v>
      </c>
      <c r="K514">
        <v>125582932.13031</v>
      </c>
      <c r="L514">
        <v>1554.5</v>
      </c>
      <c r="M514">
        <v>529.4</v>
      </c>
      <c r="N514">
        <v>398.5</v>
      </c>
      <c r="O514">
        <v>771.2</v>
      </c>
      <c r="P514">
        <v>180.2</v>
      </c>
      <c r="Q514">
        <v>467.1</v>
      </c>
      <c r="R514">
        <v>409.1</v>
      </c>
      <c r="S514">
        <v>299.2</v>
      </c>
      <c r="T514">
        <v>404.6</v>
      </c>
      <c r="U514">
        <v>395.3</v>
      </c>
      <c r="V514" s="12">
        <f>D514+'share performance'!$D$6*100*(port.ssec!$O$511-port.ssec!O514)</f>
        <v>12037543.13126</v>
      </c>
      <c r="W514" s="12">
        <f>E514+'share performance'!$E$6*250*(port.ssec!$P$511-port.ssec!P514)</f>
        <v>14437720.842733501</v>
      </c>
      <c r="X514" s="12">
        <f>I514+'share performance'!$I$6*100*(port.ssec!$T$511-port.ssec!T514)</f>
        <v>1618129.2364829001</v>
      </c>
      <c r="Y514" s="12">
        <f>J514+'share performance'!$J$6*100*(port.ssec!$U$511-port.ssec!U514)</f>
        <v>4479702.35463141</v>
      </c>
      <c r="Z514" s="12">
        <f t="shared" si="0"/>
        <v>125917752.13030982</v>
      </c>
      <c r="AA514" s="21">
        <f t="shared" si="1"/>
        <v>-334819.99999982119</v>
      </c>
      <c r="AC514" s="12">
        <f>B514+'share performance'!$B$6*100*(port.ssec!$M$511-port.ssec!M514)</f>
        <v>19494430.9788647</v>
      </c>
      <c r="AD514" s="12">
        <f>C514+'share performance'!$C$6*100*(-port.ssec!$N$511+port.ssec!N514)</f>
        <v>13722878.8456419</v>
      </c>
      <c r="AE514" s="12">
        <f>F514+'share performance'!$F$6*100*(port.ssec!$Q$511-port.ssec!Q514)</f>
        <v>26193749.4340537</v>
      </c>
      <c r="AF514" s="12">
        <f>G514+'share performance'!$G$6*100*(port.ssec!$R$511-port.ssec!R514)</f>
        <v>12420733.990107398</v>
      </c>
      <c r="AG514" s="12">
        <f>H514+'share performance'!$H$6*100*(-port.ssec!$S$511+port.ssec!S514)</f>
        <v>21142883.316534296</v>
      </c>
      <c r="AH514" s="12">
        <f t="shared" si="2"/>
        <v>125212952.13030981</v>
      </c>
      <c r="AI514" s="21">
        <f t="shared" si="3"/>
        <v>369980.00000019372</v>
      </c>
      <c r="AK514" s="12">
        <f>J514+'share performance'!$B$10*50*(port.ssec!$L$511-port.ssec!L514)</f>
        <v>4546907.35463141</v>
      </c>
      <c r="AL514" s="12">
        <f>K514+'share performance'!$C$10*50*(-port.ssec!$L$511+port.ssec!L514)</f>
        <v>125574307.13031</v>
      </c>
      <c r="AM514" s="12">
        <f>N514+'share performance'!$F$10*50*(-port.ssec!$L$511+port.ssec!L514)</f>
        <v>-16701.5</v>
      </c>
      <c r="AN514" s="12">
        <f>O514+'share performance'!$G$10*50*(port.ssec!$L$511-port.ssec!L514)</f>
        <v>14271.2</v>
      </c>
      <c r="AO514" s="12">
        <f>P514+'share performance'!$H$10*50*(-port.ssec!$L$511+port.ssec!L514)</f>
        <v>-19319.8</v>
      </c>
      <c r="AP514" s="12">
        <f t="shared" si="4"/>
        <v>162337739.95004919</v>
      </c>
      <c r="AQ514" s="12">
        <f t="shared" si="5"/>
        <v>-36754807.819739193</v>
      </c>
    </row>
    <row r="515" spans="1:43">
      <c r="A515" s="1">
        <v>41369</v>
      </c>
      <c r="B515">
        <v>19604575.386013102</v>
      </c>
      <c r="C515">
        <v>13733981.423153</v>
      </c>
      <c r="D515" s="19">
        <v>11717838.001633201</v>
      </c>
      <c r="E515" s="19">
        <v>14471017.832662201</v>
      </c>
      <c r="F515">
        <v>26441230.2727018</v>
      </c>
      <c r="G515">
        <v>12364033.608186301</v>
      </c>
      <c r="H515">
        <v>21037476.545884199</v>
      </c>
      <c r="I515" s="19">
        <v>1602418.6020217901</v>
      </c>
      <c r="J515" s="19">
        <v>4580428.51214711</v>
      </c>
      <c r="K515">
        <v>125553000.184403</v>
      </c>
      <c r="L515">
        <v>1546</v>
      </c>
      <c r="M515">
        <v>527.29999999999995</v>
      </c>
      <c r="N515">
        <v>395.9</v>
      </c>
      <c r="O515">
        <v>773.4</v>
      </c>
      <c r="P515">
        <v>179.95</v>
      </c>
      <c r="Q515">
        <v>464.1</v>
      </c>
      <c r="R515">
        <v>407.9</v>
      </c>
      <c r="S515">
        <v>296.89999999999998</v>
      </c>
      <c r="T515">
        <v>402.9</v>
      </c>
      <c r="U515">
        <v>397.2</v>
      </c>
      <c r="V515" s="12">
        <f>D515+'share performance'!$D$6*100*(port.ssec!$O$511-port.ssec!O515)</f>
        <v>12006198.001633203</v>
      </c>
      <c r="W515" s="12">
        <f>E515+'share performance'!$E$6*250*(port.ssec!$P$511-port.ssec!P515)</f>
        <v>14531467.832662201</v>
      </c>
      <c r="X515" s="12">
        <f>I515+'share performance'!$I$6*100*(port.ssec!$T$511-port.ssec!T515)</f>
        <v>1630348.6020217903</v>
      </c>
      <c r="Y515" s="12">
        <f>J515+'share performance'!$J$6*100*(port.ssec!$U$511-port.ssec!U515)</f>
        <v>4511458.51214711</v>
      </c>
      <c r="Z515" s="12">
        <f t="shared" si="0"/>
        <v>125860770.18440269</v>
      </c>
      <c r="AA515" s="21">
        <f t="shared" si="1"/>
        <v>-307769.99999968708</v>
      </c>
      <c r="AC515" s="12">
        <f>B515+'share performance'!$B$6*100*(port.ssec!$M$511-port.ssec!M515)</f>
        <v>19612235.386013102</v>
      </c>
      <c r="AD515" s="12">
        <f>C515+'share performance'!$C$6*100*(-port.ssec!$N$511+port.ssec!N515)</f>
        <v>13707101.423153</v>
      </c>
      <c r="AE515" s="12">
        <f>F515+'share performance'!$F$6*100*(port.ssec!$Q$511-port.ssec!Q515)</f>
        <v>26261830.2727018</v>
      </c>
      <c r="AF515" s="12">
        <f>G515+'share performance'!$G$6*100*(port.ssec!$R$511-port.ssec!R515)</f>
        <v>12464353.608186301</v>
      </c>
      <c r="AG515" s="12">
        <f>H515+'share performance'!$H$6*100*(-port.ssec!$S$511+port.ssec!S515)</f>
        <v>20814436.545884196</v>
      </c>
      <c r="AH515" s="12">
        <f t="shared" si="2"/>
        <v>125231660.1844027</v>
      </c>
      <c r="AI515" s="21">
        <f t="shared" si="3"/>
        <v>321340.00000029802</v>
      </c>
      <c r="AK515" s="12">
        <f>J515+'share performance'!$B$10*50*(port.ssec!$L$511-port.ssec!L515)</f>
        <v>4721928.51214711</v>
      </c>
      <c r="AL515" s="12">
        <f>K515+'share performance'!$C$10*50*(-port.ssec!$L$511+port.ssec!L515)</f>
        <v>125495500.184403</v>
      </c>
      <c r="AM515" s="12">
        <f>N515+'share performance'!$F$10*50*(-port.ssec!$L$511+port.ssec!L515)</f>
        <v>-113604.1</v>
      </c>
      <c r="AN515" s="12">
        <f>O515+'share performance'!$G$10*50*(port.ssec!$L$511-port.ssec!L515)</f>
        <v>90773.4</v>
      </c>
      <c r="AO515" s="12">
        <f>P515+'share performance'!$H$10*50*(-port.ssec!$L$511+port.ssec!L515)</f>
        <v>-129820.05</v>
      </c>
      <c r="AP515" s="12">
        <f t="shared" si="4"/>
        <v>162436480.89501441</v>
      </c>
      <c r="AQ515" s="12">
        <f t="shared" si="5"/>
        <v>-36883480.710611403</v>
      </c>
    </row>
    <row r="516" spans="1:43">
      <c r="A516" s="1">
        <v>41372</v>
      </c>
      <c r="B516">
        <v>19985114.804251101</v>
      </c>
      <c r="C516">
        <v>13931450.6024938</v>
      </c>
      <c r="D516" s="19">
        <v>11613329.4892179</v>
      </c>
      <c r="E516" s="19">
        <v>14484110.1307918</v>
      </c>
      <c r="F516">
        <v>26646291.885718498</v>
      </c>
      <c r="G516">
        <v>12460418.4522519</v>
      </c>
      <c r="H516">
        <v>21181411.811668001</v>
      </c>
      <c r="I516" s="19">
        <v>1631588.84356344</v>
      </c>
      <c r="J516" s="19">
        <v>4618229.4304317599</v>
      </c>
      <c r="K516">
        <v>126551945.450388</v>
      </c>
      <c r="L516">
        <v>1559.25</v>
      </c>
      <c r="M516">
        <v>533.1</v>
      </c>
      <c r="N516">
        <v>400.2</v>
      </c>
      <c r="O516">
        <v>778.2</v>
      </c>
      <c r="P516">
        <v>181.7</v>
      </c>
      <c r="Q516">
        <v>464.7</v>
      </c>
      <c r="R516">
        <v>410.4</v>
      </c>
      <c r="S516">
        <v>298</v>
      </c>
      <c r="T516">
        <v>404.5</v>
      </c>
      <c r="U516">
        <v>400.1</v>
      </c>
      <c r="V516" s="12">
        <f>D516+'share performance'!$D$6*100*(port.ssec!$O$511-port.ssec!O516)</f>
        <v>11823929.4892179</v>
      </c>
      <c r="W516" s="12">
        <f>E516+'share performance'!$E$6*250*(port.ssec!$P$511-port.ssec!P516)</f>
        <v>14381810.1307918</v>
      </c>
      <c r="X516" s="12">
        <f>I516+'share performance'!$I$6*100*(port.ssec!$T$511-port.ssec!T516)</f>
        <v>1651678.84356344</v>
      </c>
      <c r="Y516" s="12">
        <f>J516+'share performance'!$J$6*100*(port.ssec!$U$511-port.ssec!U516)</f>
        <v>4514169.4304317599</v>
      </c>
      <c r="Z516" s="12">
        <f t="shared" si="0"/>
        <v>126576275.45038818</v>
      </c>
      <c r="AA516" s="21">
        <f t="shared" si="1"/>
        <v>-24330.000000178814</v>
      </c>
      <c r="AC516" s="12">
        <f>B516+'share performance'!$B$6*100*(port.ssec!$M$511-port.ssec!M516)</f>
        <v>19770634.804251101</v>
      </c>
      <c r="AD516" s="12">
        <f>C516+'share performance'!$C$6*100*(-port.ssec!$N$511+port.ssec!N516)</f>
        <v>14049050.6024938</v>
      </c>
      <c r="AE516" s="12">
        <f>F516+'share performance'!$F$6*100*(port.ssec!$Q$511-port.ssec!Q516)</f>
        <v>26431011.885718502</v>
      </c>
      <c r="AF516" s="12">
        <f>G516+'share performance'!$G$6*100*(port.ssec!$R$511-port.ssec!R516)</f>
        <v>12484738.4522519</v>
      </c>
      <c r="AG516" s="12">
        <f>H516+'share performance'!$H$6*100*(-port.ssec!$S$511+port.ssec!S516)</f>
        <v>21035041.811668001</v>
      </c>
      <c r="AH516" s="12">
        <f t="shared" si="2"/>
        <v>126117735.45038819</v>
      </c>
      <c r="AI516" s="21">
        <f t="shared" si="3"/>
        <v>434209.99999980628</v>
      </c>
      <c r="AK516" s="12">
        <f>J516+'share performance'!$B$10*50*(port.ssec!$L$511-port.ssec!L516)</f>
        <v>4572241.9304317599</v>
      </c>
      <c r="AL516" s="12">
        <f>K516+'share performance'!$C$10*50*(-port.ssec!$L$511+port.ssec!L516)</f>
        <v>126570632.950388</v>
      </c>
      <c r="AM516" s="12">
        <f>N516+'share performance'!$F$10*50*(-port.ssec!$L$511+port.ssec!L516)</f>
        <v>37450.199999999997</v>
      </c>
      <c r="AN516" s="12">
        <f>O516+'share performance'!$G$10*50*(port.ssec!$L$511-port.ssec!L516)</f>
        <v>-28471.8</v>
      </c>
      <c r="AO516" s="12">
        <f>P516+'share performance'!$H$10*50*(-port.ssec!$L$511+port.ssec!L516)</f>
        <v>42431.7</v>
      </c>
      <c r="AP516" s="12">
        <f t="shared" si="4"/>
        <v>163541542.87482461</v>
      </c>
      <c r="AQ516" s="12">
        <f t="shared" si="5"/>
        <v>-36989597.424436614</v>
      </c>
    </row>
    <row r="517" spans="1:43">
      <c r="A517" s="1">
        <v>41373</v>
      </c>
      <c r="B517">
        <v>20093840.352319099</v>
      </c>
      <c r="C517">
        <v>13966007.7088784</v>
      </c>
      <c r="D517" s="19">
        <v>11677752.544816401</v>
      </c>
      <c r="E517" s="19">
        <v>14756027.0919456</v>
      </c>
      <c r="F517">
        <v>26663868.595405702</v>
      </c>
      <c r="G517">
        <v>12470235.4271104</v>
      </c>
      <c r="H517">
        <v>20985252.245909501</v>
      </c>
      <c r="I517" s="19">
        <v>1631588.84356344</v>
      </c>
      <c r="J517" s="19">
        <v>4654726.8687755596</v>
      </c>
      <c r="K517">
        <v>126899299.67872401</v>
      </c>
      <c r="L517">
        <v>1563.25</v>
      </c>
      <c r="M517">
        <v>532</v>
      </c>
      <c r="N517">
        <v>400</v>
      </c>
      <c r="O517">
        <v>785</v>
      </c>
      <c r="P517">
        <v>182.45</v>
      </c>
      <c r="Q517">
        <v>466.8</v>
      </c>
      <c r="R517">
        <v>412.1</v>
      </c>
      <c r="S517">
        <v>300.3</v>
      </c>
      <c r="T517">
        <v>409</v>
      </c>
      <c r="U517">
        <v>399.1</v>
      </c>
      <c r="V517" s="12">
        <f>D517+'share performance'!$D$6*100*(port.ssec!$O$511-port.ssec!O517)</f>
        <v>11778192.544816401</v>
      </c>
      <c r="W517" s="12">
        <f>E517+'share performance'!$E$6*250*(port.ssec!$P$511-port.ssec!P517)</f>
        <v>14583977.0919456</v>
      </c>
      <c r="X517" s="12">
        <f>I517+'share performance'!$I$6*100*(port.ssec!$T$511-port.ssec!T517)</f>
        <v>1629628.84356344</v>
      </c>
      <c r="Y517" s="12">
        <f>J517+'share performance'!$J$6*100*(port.ssec!$U$511-port.ssec!U517)</f>
        <v>4562766.8687755596</v>
      </c>
      <c r="Z517" s="12">
        <f t="shared" si="0"/>
        <v>126733769.67872411</v>
      </c>
      <c r="AA517" s="21">
        <f t="shared" si="1"/>
        <v>165529.99999989569</v>
      </c>
      <c r="AC517" s="12">
        <f>B517+'share performance'!$B$6*100*(port.ssec!$M$511-port.ssec!M517)</f>
        <v>19921490.352319099</v>
      </c>
      <c r="AD517" s="12">
        <f>C517+'share performance'!$C$6*100*(-port.ssec!$N$511+port.ssec!N517)</f>
        <v>14076887.7088784</v>
      </c>
      <c r="AE517" s="12">
        <f>F517+'share performance'!$F$6*100*(port.ssec!$Q$511-port.ssec!Q517)</f>
        <v>26323008.595405702</v>
      </c>
      <c r="AF517" s="12">
        <f>G517+'share performance'!$G$6*100*(port.ssec!$R$511-port.ssec!R517)</f>
        <v>12442875.427110398</v>
      </c>
      <c r="AG517" s="12">
        <f>H517+'share performance'!$H$6*100*(-port.ssec!$S$511+port.ssec!S517)</f>
        <v>20999192.245909501</v>
      </c>
      <c r="AH517" s="12">
        <f t="shared" si="2"/>
        <v>126483549.6787241</v>
      </c>
      <c r="AI517" s="21">
        <f t="shared" si="3"/>
        <v>415749.99999991059</v>
      </c>
      <c r="AK517" s="12">
        <f>J517+'share performance'!$B$10*50*(port.ssec!$L$511-port.ssec!L517)</f>
        <v>4552139.3687755596</v>
      </c>
      <c r="AL517" s="12">
        <f>K517+'share performance'!$C$10*50*(-port.ssec!$L$511+port.ssec!L517)</f>
        <v>126940987.17872401</v>
      </c>
      <c r="AM517" s="12">
        <f>N517+'share performance'!$F$10*50*(-port.ssec!$L$511+port.ssec!L517)</f>
        <v>83050</v>
      </c>
      <c r="AN517" s="12">
        <f>O517+'share performance'!$G$10*50*(port.ssec!$L$511-port.ssec!L517)</f>
        <v>-64465</v>
      </c>
      <c r="AO517" s="12">
        <f>P517+'share performance'!$H$10*50*(-port.ssec!$L$511+port.ssec!L517)</f>
        <v>94432.45</v>
      </c>
      <c r="AP517" s="12">
        <f t="shared" si="4"/>
        <v>164326239.34660056</v>
      </c>
      <c r="AQ517" s="12">
        <f t="shared" si="5"/>
        <v>-37426939.667876557</v>
      </c>
    </row>
    <row r="518" spans="1:43">
      <c r="A518" s="1">
        <v>41374</v>
      </c>
      <c r="B518">
        <v>20423414.669900302</v>
      </c>
      <c r="C518">
        <v>14059805.569065301</v>
      </c>
      <c r="D518" s="19">
        <v>11647688.452203801</v>
      </c>
      <c r="E518" s="19">
        <v>15052114.4496464</v>
      </c>
      <c r="F518">
        <v>27443102.7248693</v>
      </c>
      <c r="G518">
        <v>12610350.431909399</v>
      </c>
      <c r="H518">
        <v>21270575.250649098</v>
      </c>
      <c r="I518" s="19">
        <v>1616031.38140789</v>
      </c>
      <c r="J518" s="19">
        <v>4710776.5062321099</v>
      </c>
      <c r="K518">
        <v>128833859.435884</v>
      </c>
      <c r="L518">
        <v>1582.75</v>
      </c>
      <c r="M518">
        <v>538.1</v>
      </c>
      <c r="N518">
        <v>403.1</v>
      </c>
      <c r="O518">
        <v>789.4</v>
      </c>
      <c r="P518">
        <v>184.55</v>
      </c>
      <c r="Q518">
        <v>474.3</v>
      </c>
      <c r="R518">
        <v>417.3</v>
      </c>
      <c r="S518">
        <v>305.39999999999998</v>
      </c>
      <c r="T518">
        <v>412.1</v>
      </c>
      <c r="U518">
        <v>401.9</v>
      </c>
      <c r="V518" s="12">
        <f>D518+'share performance'!$D$6*100*(port.ssec!$O$511-port.ssec!O518)</f>
        <v>11676848.452203803</v>
      </c>
      <c r="W518" s="12">
        <f>E518+'share performance'!$E$6*250*(port.ssec!$P$511-port.ssec!P518)</f>
        <v>14684764.449646398</v>
      </c>
      <c r="X518" s="12">
        <f>I518+'share performance'!$I$6*100*(port.ssec!$T$511-port.ssec!T518)</f>
        <v>1598881.38140789</v>
      </c>
      <c r="Y518" s="12">
        <f>J518+'share performance'!$J$6*100*(port.ssec!$U$511-port.ssec!U518)</f>
        <v>4584936.5062321099</v>
      </c>
      <c r="Z518" s="12">
        <f t="shared" si="0"/>
        <v>128352679.4358836</v>
      </c>
      <c r="AA518" s="21">
        <f t="shared" si="1"/>
        <v>481180.00000040233</v>
      </c>
      <c r="AC518" s="12">
        <f>B518+'share performance'!$B$6*100*(port.ssec!$M$511-port.ssec!M518)</f>
        <v>20017434.669900302</v>
      </c>
      <c r="AD518" s="12">
        <f>C518+'share performance'!$C$6*100*(-port.ssec!$N$511+port.ssec!N518)</f>
        <v>14274845.569065303</v>
      </c>
      <c r="AE518" s="12">
        <f>F518+'share performance'!$F$6*100*(port.ssec!$Q$511-port.ssec!Q518)</f>
        <v>26653742.7248693</v>
      </c>
      <c r="AF518" s="12">
        <f>G518+'share performance'!$G$6*100*(port.ssec!$R$511-port.ssec!R518)</f>
        <v>12424910.431909399</v>
      </c>
      <c r="AG518" s="12">
        <f>H518+'share performance'!$H$6*100*(-port.ssec!$S$511+port.ssec!S518)</f>
        <v>21639985.250649095</v>
      </c>
      <c r="AH518" s="12">
        <f t="shared" si="2"/>
        <v>128037529.4358836</v>
      </c>
      <c r="AI518" s="21">
        <f t="shared" si="3"/>
        <v>796330.00000040233</v>
      </c>
      <c r="AK518" s="12">
        <f>J518+'share performance'!$B$10*50*(port.ssec!$L$511-port.ssec!L518)</f>
        <v>4332264.0062321099</v>
      </c>
      <c r="AL518" s="12">
        <f>K518+'share performance'!$C$10*50*(-port.ssec!$L$511+port.ssec!L518)</f>
        <v>128987671.935884</v>
      </c>
      <c r="AM518" s="12">
        <f>N518+'share performance'!$F$10*50*(-port.ssec!$L$511+port.ssec!L518)</f>
        <v>305353.09999999998</v>
      </c>
      <c r="AN518" s="12">
        <f>O518+'share performance'!$G$10*50*(port.ssec!$L$511-port.ssec!L518)</f>
        <v>-239960.6</v>
      </c>
      <c r="AO518" s="12">
        <f>P518+'share performance'!$H$10*50*(-port.ssec!$L$511+port.ssec!L518)</f>
        <v>347934.55</v>
      </c>
      <c r="AP518" s="12">
        <f t="shared" si="4"/>
        <v>166759873.78160632</v>
      </c>
      <c r="AQ518" s="12">
        <f t="shared" si="5"/>
        <v>-37926014.345722318</v>
      </c>
    </row>
    <row r="519" spans="1:43">
      <c r="A519" s="1">
        <v>41375</v>
      </c>
      <c r="B519">
        <v>20572912.298493799</v>
      </c>
      <c r="C519">
        <v>14257274.748406099</v>
      </c>
      <c r="D519" s="19">
        <v>12054269.514203001</v>
      </c>
      <c r="E519" s="19">
        <v>15012837.555257499</v>
      </c>
      <c r="F519">
        <v>27659882.144344099</v>
      </c>
      <c r="G519">
        <v>12619274.954507999</v>
      </c>
      <c r="H519">
        <v>21350822.3457321</v>
      </c>
      <c r="I519" s="19">
        <v>1617976.0641773399</v>
      </c>
      <c r="J519" s="19">
        <v>4715990.4259955101</v>
      </c>
      <c r="K519">
        <v>129861240.051118</v>
      </c>
      <c r="L519">
        <v>1587.75</v>
      </c>
      <c r="M519">
        <v>542.79999999999995</v>
      </c>
      <c r="N519">
        <v>405.1</v>
      </c>
      <c r="O519">
        <v>792.1</v>
      </c>
      <c r="P519">
        <v>185.05</v>
      </c>
      <c r="Q519">
        <v>479.3</v>
      </c>
      <c r="R519">
        <v>418.3</v>
      </c>
      <c r="S519">
        <v>304.7</v>
      </c>
      <c r="T519">
        <v>413.7</v>
      </c>
      <c r="U519">
        <v>403.3</v>
      </c>
      <c r="V519" s="12">
        <f>D519+'share performance'!$D$6*100*(port.ssec!$O$511-port.ssec!O519)</f>
        <v>12039689.514203001</v>
      </c>
      <c r="W519" s="12">
        <f>E519+'share performance'!$E$6*250*(port.ssec!$P$511-port.ssec!P519)</f>
        <v>14598987.555257497</v>
      </c>
      <c r="X519" s="12">
        <f>I519+'share performance'!$I$6*100*(port.ssec!$T$511-port.ssec!T519)</f>
        <v>1592986.0641773401</v>
      </c>
      <c r="Y519" s="12">
        <f>J519+'share performance'!$J$6*100*(port.ssec!$U$511-port.ssec!U519)</f>
        <v>4573210.4259955101</v>
      </c>
      <c r="Z519" s="12">
        <f t="shared" si="0"/>
        <v>129265040.05111745</v>
      </c>
      <c r="AA519" s="21">
        <f t="shared" si="1"/>
        <v>596200.00000055134</v>
      </c>
      <c r="AC519" s="12">
        <f>B519+'share performance'!$B$6*100*(port.ssec!$M$511-port.ssec!M519)</f>
        <v>19986922.298493799</v>
      </c>
      <c r="AD519" s="12">
        <f>C519+'share performance'!$C$6*100*(-port.ssec!$N$511+port.ssec!N519)</f>
        <v>14539514.748406101</v>
      </c>
      <c r="AE519" s="12">
        <f>F519+'share performance'!$F$6*100*(port.ssec!$Q$511-port.ssec!Q519)</f>
        <v>26571522.144344099</v>
      </c>
      <c r="AF519" s="12">
        <f>G519+'share performance'!$G$6*100*(port.ssec!$R$511-port.ssec!R519)</f>
        <v>12403434.954507999</v>
      </c>
      <c r="AG519" s="12">
        <f>H519+'share performance'!$H$6*100*(-port.ssec!$S$511+port.ssec!S519)</f>
        <v>21671442.345732097</v>
      </c>
      <c r="AH519" s="12">
        <f t="shared" si="2"/>
        <v>128573910.05111745</v>
      </c>
      <c r="AI519" s="21">
        <f t="shared" si="3"/>
        <v>1287330.0000005513</v>
      </c>
      <c r="AK519" s="12">
        <f>J519+'share performance'!$B$10*50*(port.ssec!$L$511-port.ssec!L519)</f>
        <v>4266727.9259955101</v>
      </c>
      <c r="AL519" s="12">
        <f>K519+'share performance'!$C$10*50*(-port.ssec!$L$511+port.ssec!L519)</f>
        <v>130043802.551118</v>
      </c>
      <c r="AM519" s="12">
        <f>N519+'share performance'!$F$10*50*(-port.ssec!$L$511+port.ssec!L519)</f>
        <v>362355.1</v>
      </c>
      <c r="AN519" s="12">
        <f>O519+'share performance'!$G$10*50*(port.ssec!$L$511-port.ssec!L519)</f>
        <v>-284957.90000000002</v>
      </c>
      <c r="AO519" s="12">
        <f>P519+'share performance'!$H$10*50*(-port.ssec!$L$511+port.ssec!L519)</f>
        <v>412935.05</v>
      </c>
      <c r="AP519" s="12">
        <f t="shared" si="4"/>
        <v>168201936.28674686</v>
      </c>
      <c r="AQ519" s="12">
        <f t="shared" si="5"/>
        <v>-38340696.235628858</v>
      </c>
    </row>
    <row r="520" spans="1:43">
      <c r="A520" s="1">
        <v>41376</v>
      </c>
      <c r="B520">
        <v>20572912.298493799</v>
      </c>
      <c r="C520">
        <v>14198033.9946039</v>
      </c>
      <c r="D520" s="19">
        <v>11938308.0141258</v>
      </c>
      <c r="E520" s="19">
        <v>15017873.0545382</v>
      </c>
      <c r="F520">
        <v>27601293.112053599</v>
      </c>
      <c r="G520">
        <v>12607673.0751298</v>
      </c>
      <c r="H520">
        <v>21112628.5873111</v>
      </c>
      <c r="I520" s="19">
        <v>1598529.2364829001</v>
      </c>
      <c r="J520" s="19">
        <v>4721204.3457589103</v>
      </c>
      <c r="K520">
        <v>129368455.71849801</v>
      </c>
      <c r="L520">
        <v>1582</v>
      </c>
      <c r="M520">
        <v>545.5</v>
      </c>
      <c r="N520">
        <v>406.3</v>
      </c>
      <c r="O520">
        <v>780</v>
      </c>
      <c r="P520">
        <v>184.45</v>
      </c>
      <c r="Q520">
        <v>479.6</v>
      </c>
      <c r="R520">
        <v>416.1</v>
      </c>
      <c r="S520">
        <v>303.39999999999998</v>
      </c>
      <c r="T520">
        <v>408.2</v>
      </c>
      <c r="U520">
        <v>404.4</v>
      </c>
      <c r="V520" s="12">
        <f>D520+'share performance'!$D$6*100*(port.ssec!$O$511-port.ssec!O520)</f>
        <v>12119748.0141258</v>
      </c>
      <c r="W520" s="12">
        <f>E520+'share performance'!$E$6*250*(port.ssec!$P$511-port.ssec!P520)</f>
        <v>14659823.0545382</v>
      </c>
      <c r="X520" s="12">
        <f>I520+'share performance'!$I$6*100*(port.ssec!$T$511-port.ssec!T520)</f>
        <v>1600489.2364829003</v>
      </c>
      <c r="Y520" s="12">
        <f>J520+'share performance'!$J$6*100*(port.ssec!$U$511-port.ssec!U520)</f>
        <v>4565114.3457589103</v>
      </c>
      <c r="Z520" s="12">
        <f t="shared" si="0"/>
        <v>129037715.71849801</v>
      </c>
      <c r="AA520" s="21">
        <f t="shared" si="1"/>
        <v>330740</v>
      </c>
      <c r="AC520" s="12">
        <f>B520+'share performance'!$B$6*100*(port.ssec!$M$511-port.ssec!M520)</f>
        <v>19883512.298493799</v>
      </c>
      <c r="AD520" s="12">
        <f>C520+'share performance'!$C$6*100*(-port.ssec!$N$511+port.ssec!N520)</f>
        <v>14520593.9946039</v>
      </c>
      <c r="AE520" s="12">
        <f>F520+'share performance'!$F$6*100*(port.ssec!$Q$511-port.ssec!Q520)</f>
        <v>26494993.112053599</v>
      </c>
      <c r="AF520" s="12">
        <f>G520+'share performance'!$G$6*100*(port.ssec!$R$511-port.ssec!R520)</f>
        <v>12458713.075129798</v>
      </c>
      <c r="AG520" s="12">
        <f>H520+'share performance'!$H$6*100*(-port.ssec!$S$511+port.ssec!S520)</f>
        <v>21342638.587311096</v>
      </c>
      <c r="AH520" s="12">
        <f t="shared" si="2"/>
        <v>127976365.71849799</v>
      </c>
      <c r="AI520" s="21">
        <f t="shared" si="3"/>
        <v>1392090.0000000149</v>
      </c>
      <c r="AK520" s="12">
        <f>J520+'share performance'!$B$10*50*(port.ssec!$L$511-port.ssec!L520)</f>
        <v>4353304.3457589103</v>
      </c>
      <c r="AL520" s="12">
        <f>K520+'share performance'!$C$10*50*(-port.ssec!$L$511+port.ssec!L520)</f>
        <v>129517955.71849801</v>
      </c>
      <c r="AM520" s="12">
        <f>N520+'share performance'!$F$10*50*(-port.ssec!$L$511+port.ssec!L520)</f>
        <v>296806.3</v>
      </c>
      <c r="AN520" s="12">
        <f>O520+'share performance'!$G$10*50*(port.ssec!$L$511-port.ssec!L520)</f>
        <v>-233220</v>
      </c>
      <c r="AO520" s="12">
        <f>P520+'share performance'!$H$10*50*(-port.ssec!$L$511+port.ssec!L520)</f>
        <v>338184.45</v>
      </c>
      <c r="AP520" s="12">
        <f t="shared" si="4"/>
        <v>167548945.46516272</v>
      </c>
      <c r="AQ520" s="12">
        <f t="shared" si="5"/>
        <v>-38180489.746664718</v>
      </c>
    </row>
    <row r="521" spans="1:43">
      <c r="A521" s="1">
        <v>41379</v>
      </c>
      <c r="B521">
        <v>20005500.844513901</v>
      </c>
      <c r="C521">
        <v>13899361.8608509</v>
      </c>
      <c r="D521" s="19">
        <v>11553201.3039927</v>
      </c>
      <c r="E521" s="19">
        <v>14749984.492808901</v>
      </c>
      <c r="F521">
        <v>27220464.402165402</v>
      </c>
      <c r="G521">
        <v>12115931.879943499</v>
      </c>
      <c r="H521">
        <v>20544530.104660101</v>
      </c>
      <c r="I521" s="19">
        <v>1563524.9466329101</v>
      </c>
      <c r="J521" s="19">
        <v>4671672.1080066096</v>
      </c>
      <c r="K521">
        <v>126324171.94357499</v>
      </c>
      <c r="L521">
        <v>1543.5</v>
      </c>
      <c r="M521">
        <v>531.6</v>
      </c>
      <c r="N521">
        <v>400.8</v>
      </c>
      <c r="O521">
        <v>747.7</v>
      </c>
      <c r="P521">
        <v>180.45</v>
      </c>
      <c r="Q521">
        <v>471.4</v>
      </c>
      <c r="R521">
        <v>403.1</v>
      </c>
      <c r="S521">
        <v>298.60000000000002</v>
      </c>
      <c r="T521">
        <v>392.5</v>
      </c>
      <c r="U521">
        <v>399.1</v>
      </c>
      <c r="V521" s="12">
        <f>D521+'share performance'!$D$6*100*(port.ssec!$O$511-port.ssec!O521)</f>
        <v>12257901.3039927</v>
      </c>
      <c r="W521" s="12">
        <f>E521+'share performance'!$E$6*250*(port.ssec!$P$511-port.ssec!P521)</f>
        <v>14763934.492808901</v>
      </c>
      <c r="X521" s="12">
        <f>I521+'share performance'!$I$6*100*(port.ssec!$T$511-port.ssec!T521)</f>
        <v>1642414.9466329101</v>
      </c>
      <c r="Y521" s="12">
        <f>J521+'share performance'!$J$6*100*(port.ssec!$U$511-port.ssec!U521)</f>
        <v>4579712.1080066096</v>
      </c>
      <c r="Z521" s="12">
        <f t="shared" si="0"/>
        <v>127029751.94357494</v>
      </c>
      <c r="AA521" s="21">
        <f t="shared" si="1"/>
        <v>-705579.9999999404</v>
      </c>
      <c r="AC521" s="12">
        <f>B521+'share performance'!$B$6*100*(port.ssec!$M$511-port.ssec!M521)</f>
        <v>19848470.844513901</v>
      </c>
      <c r="AD521" s="12">
        <f>C521+'share performance'!$C$6*100*(-port.ssec!$N$511+port.ssec!N521)</f>
        <v>14037121.8608509</v>
      </c>
      <c r="AE521" s="12">
        <f>F521+'share performance'!$F$6*100*(port.ssec!$Q$511-port.ssec!Q521)</f>
        <v>26604524.402165405</v>
      </c>
      <c r="AF521" s="12">
        <f>G521+'share performance'!$G$6*100*(port.ssec!$R$511-port.ssec!R521)</f>
        <v>12362171.879943497</v>
      </c>
      <c r="AG521" s="12">
        <f>H521+'share performance'!$H$6*100*(-port.ssec!$S$511+port.ssec!S521)</f>
        <v>20439980.104660101</v>
      </c>
      <c r="AH521" s="12">
        <f t="shared" si="2"/>
        <v>125830651.94357491</v>
      </c>
      <c r="AI521" s="21">
        <f t="shared" si="3"/>
        <v>493520.00000008941</v>
      </c>
      <c r="AK521" s="12">
        <f>J521+'share performance'!$B$10*50*(port.ssec!$L$511-port.ssec!L521)</f>
        <v>4848547.1080066096</v>
      </c>
      <c r="AL521" s="12">
        <f>K521+'share performance'!$C$10*50*(-port.ssec!$L$511+port.ssec!L521)</f>
        <v>126252296.94357499</v>
      </c>
      <c r="AM521" s="12">
        <f>N521+'share performance'!$F$10*50*(-port.ssec!$L$511+port.ssec!L521)</f>
        <v>-142099.20000000001</v>
      </c>
      <c r="AN521" s="12">
        <f>O521+'share performance'!$G$10*50*(port.ssec!$L$511-port.ssec!L521)</f>
        <v>113247.7</v>
      </c>
      <c r="AO521" s="12">
        <f>P521+'share performance'!$H$10*50*(-port.ssec!$L$511+port.ssec!L521)</f>
        <v>-162319.54999999999</v>
      </c>
      <c r="AP521" s="12">
        <f t="shared" si="4"/>
        <v>163448055.85302272</v>
      </c>
      <c r="AQ521" s="12">
        <f t="shared" si="5"/>
        <v>-37123883.90944773</v>
      </c>
    </row>
    <row r="522" spans="1:43">
      <c r="A522" s="1">
        <v>41380</v>
      </c>
      <c r="B522">
        <v>20640865.766036302</v>
      </c>
      <c r="C522">
        <v>14225186.006763199</v>
      </c>
      <c r="D522" s="19">
        <v>11682047.4151896</v>
      </c>
      <c r="E522" s="19">
        <v>14512308.9267634</v>
      </c>
      <c r="F522">
        <v>27513409.5636179</v>
      </c>
      <c r="G522">
        <v>12459525.999992</v>
      </c>
      <c r="H522">
        <v>20980157.1922535</v>
      </c>
      <c r="I522" s="19">
        <v>1575193.0432495701</v>
      </c>
      <c r="J522" s="19">
        <v>4692527.7870602095</v>
      </c>
      <c r="K522">
        <v>128281221.70092601</v>
      </c>
      <c r="L522">
        <v>1568.75</v>
      </c>
      <c r="M522">
        <v>538.5</v>
      </c>
      <c r="N522">
        <v>407.5</v>
      </c>
      <c r="O522">
        <v>757.1</v>
      </c>
      <c r="P522">
        <v>183.25</v>
      </c>
      <c r="Q522">
        <v>477.7</v>
      </c>
      <c r="R522">
        <v>408.9</v>
      </c>
      <c r="S522">
        <v>302</v>
      </c>
      <c r="T522">
        <v>399.6</v>
      </c>
      <c r="U522">
        <v>403.4</v>
      </c>
      <c r="V522" s="12">
        <f>D522+'share performance'!$D$6*100*(port.ssec!$O$511-port.ssec!O522)</f>
        <v>12234467.4151896</v>
      </c>
      <c r="W522" s="12">
        <f>E522+'share performance'!$E$6*250*(port.ssec!$P$511-port.ssec!P522)</f>
        <v>14265858.9267634</v>
      </c>
      <c r="X522" s="12">
        <f>I522+'share performance'!$I$6*100*(port.ssec!$T$511-port.ssec!T522)</f>
        <v>1619293.0432495701</v>
      </c>
      <c r="Y522" s="12">
        <f>J522+'share performance'!$J$6*100*(port.ssec!$U$511-port.ssec!U522)</f>
        <v>4548537.7870602095</v>
      </c>
      <c r="Z522" s="12">
        <f t="shared" si="0"/>
        <v>128487301.70092569</v>
      </c>
      <c r="AA522" s="21">
        <f t="shared" si="1"/>
        <v>-206079.99999968708</v>
      </c>
      <c r="AC522" s="12">
        <f>B522+'share performance'!$B$6*100*(port.ssec!$M$511-port.ssec!M522)</f>
        <v>20219565.766036302</v>
      </c>
      <c r="AD522" s="12">
        <f>C522+'share performance'!$C$6*100*(-port.ssec!$N$511+port.ssec!N522)</f>
        <v>14588066.006763199</v>
      </c>
      <c r="AE522" s="12">
        <f>F522+'share performance'!$F$6*100*(port.ssec!$Q$511-port.ssec!Q522)</f>
        <v>26520729.563617904</v>
      </c>
      <c r="AF522" s="12">
        <f>G522+'share performance'!$G$6*100*(port.ssec!$R$511-port.ssec!R522)</f>
        <v>12529445.999992</v>
      </c>
      <c r="AG522" s="12">
        <f>H522+'share performance'!$H$6*100*(-port.ssec!$S$511+port.ssec!S522)</f>
        <v>21112587.1922535</v>
      </c>
      <c r="AH522" s="12">
        <f t="shared" si="2"/>
        <v>127432471.70092568</v>
      </c>
      <c r="AI522" s="21">
        <f t="shared" si="3"/>
        <v>848750.00000032783</v>
      </c>
      <c r="AK522" s="12">
        <f>J522+'share performance'!$B$10*50*(port.ssec!$L$511-port.ssec!L522)</f>
        <v>4512115.2870602095</v>
      </c>
      <c r="AL522" s="12">
        <f>K522+'share performance'!$C$10*50*(-port.ssec!$L$511+port.ssec!L522)</f>
        <v>128354534.20092601</v>
      </c>
      <c r="AM522" s="12">
        <f>N522+'share performance'!$F$10*50*(-port.ssec!$L$511+port.ssec!L522)</f>
        <v>145757.5</v>
      </c>
      <c r="AN522" s="12">
        <f>O522+'share performance'!$G$10*50*(port.ssec!$L$511-port.ssec!L522)</f>
        <v>-113992.9</v>
      </c>
      <c r="AO522" s="12">
        <f>P522+'share performance'!$H$10*50*(-port.ssec!$L$511+port.ssec!L522)</f>
        <v>165933.25</v>
      </c>
      <c r="AP522" s="12">
        <f t="shared" si="4"/>
        <v>165526424.51024899</v>
      </c>
      <c r="AQ522" s="12">
        <f t="shared" si="5"/>
        <v>-37245202.809322983</v>
      </c>
    </row>
    <row r="523" spans="1:43">
      <c r="A523" s="1">
        <v>41381</v>
      </c>
      <c r="B523">
        <v>20617082.052396402</v>
      </c>
      <c r="C523">
        <v>14121514.6876093</v>
      </c>
      <c r="D523" s="19">
        <v>11517410.717549101</v>
      </c>
      <c r="E523" s="19">
        <v>14159823.9771195</v>
      </c>
      <c r="F523">
        <v>27396231.499036901</v>
      </c>
      <c r="G523">
        <v>12221241.2466077</v>
      </c>
      <c r="H523">
        <v>20664263.865577601</v>
      </c>
      <c r="I523" s="19">
        <v>1547967.48447736</v>
      </c>
      <c r="J523" s="19">
        <v>4701652.1466461597</v>
      </c>
      <c r="K523">
        <v>126947187.67702</v>
      </c>
      <c r="L523">
        <v>1546</v>
      </c>
      <c r="M523">
        <v>533.4</v>
      </c>
      <c r="N523">
        <v>404.1</v>
      </c>
      <c r="O523">
        <v>740.6</v>
      </c>
      <c r="P523">
        <v>179.65</v>
      </c>
      <c r="Q523">
        <v>475.7</v>
      </c>
      <c r="R523">
        <v>402.1</v>
      </c>
      <c r="S523">
        <v>295.89999999999998</v>
      </c>
      <c r="T523">
        <v>394.2</v>
      </c>
      <c r="U523">
        <v>401.4</v>
      </c>
      <c r="V523" s="12">
        <f>D523+'share performance'!$D$6*100*(port.ssec!$O$511-port.ssec!O523)</f>
        <v>12337130.717549101</v>
      </c>
      <c r="W523" s="12">
        <f>E523+'share performance'!$E$6*250*(port.ssec!$P$511-port.ssec!P523)</f>
        <v>14248173.977119498</v>
      </c>
      <c r="X523" s="12">
        <f>I523+'share performance'!$I$6*100*(port.ssec!$T$511-port.ssec!T523)</f>
        <v>1618527.4844773603</v>
      </c>
      <c r="Y523" s="12">
        <f>J523+'share performance'!$J$6*100*(port.ssec!$U$511-port.ssec!U523)</f>
        <v>4581862.1466461597</v>
      </c>
      <c r="Z523" s="12">
        <f t="shared" si="0"/>
        <v>127806027.67702001</v>
      </c>
      <c r="AA523" s="21">
        <f t="shared" si="1"/>
        <v>-858840.0000000149</v>
      </c>
      <c r="AC523" s="12">
        <f>B523+'share performance'!$B$6*100*(port.ssec!$M$511-port.ssec!M523)</f>
        <v>20391112.052396402</v>
      </c>
      <c r="AD523" s="12">
        <f>C523+'share performance'!$C$6*100*(-port.ssec!$N$511+port.ssec!N523)</f>
        <v>14370154.687609302</v>
      </c>
      <c r="AE523" s="12">
        <f>F523+'share performance'!$F$6*100*(port.ssec!$Q$511-port.ssec!Q523)</f>
        <v>26523151.499036904</v>
      </c>
      <c r="AF523" s="12">
        <f>G523+'share performance'!$G$6*100*(port.ssec!$R$511-port.ssec!R523)</f>
        <v>12497881.246607699</v>
      </c>
      <c r="AG523" s="12">
        <f>H523+'share performance'!$H$6*100*(-port.ssec!$S$511+port.ssec!S523)</f>
        <v>20371523.865577597</v>
      </c>
      <c r="AH523" s="12">
        <f t="shared" si="2"/>
        <v>126080677.67702003</v>
      </c>
      <c r="AI523" s="21">
        <f t="shared" si="3"/>
        <v>866509.9999999702</v>
      </c>
      <c r="AK523" s="12">
        <f>J523+'share performance'!$B$10*50*(port.ssec!$L$511-port.ssec!L523)</f>
        <v>4843152.1466461597</v>
      </c>
      <c r="AL523" s="12">
        <f>K523+'share performance'!$C$10*50*(-port.ssec!$L$511+port.ssec!L523)</f>
        <v>126889687.67702</v>
      </c>
      <c r="AM523" s="12">
        <f>N523+'share performance'!$F$10*50*(-port.ssec!$L$511+port.ssec!L523)</f>
        <v>-113595.9</v>
      </c>
      <c r="AN523" s="12">
        <f>O523+'share performance'!$G$10*50*(port.ssec!$L$511-port.ssec!L523)</f>
        <v>90740.6</v>
      </c>
      <c r="AO523" s="12">
        <f>P523+'share performance'!$H$10*50*(-port.ssec!$L$511+port.ssec!L523)</f>
        <v>-129820.35</v>
      </c>
      <c r="AP523" s="12">
        <f t="shared" si="4"/>
        <v>163507018.49945828</v>
      </c>
      <c r="AQ523" s="12">
        <f t="shared" si="5"/>
        <v>-36559830.822438285</v>
      </c>
    </row>
    <row r="524" spans="1:43">
      <c r="A524" s="1">
        <v>41382</v>
      </c>
      <c r="B524">
        <v>20382642.589374799</v>
      </c>
      <c r="C524">
        <v>14037590.2863895</v>
      </c>
      <c r="D524" s="19">
        <v>11440103.050830901</v>
      </c>
      <c r="E524" s="19">
        <v>13958404.005894501</v>
      </c>
      <c r="F524">
        <v>27279053.434455901</v>
      </c>
      <c r="G524">
        <v>12713874.894053901</v>
      </c>
      <c r="H524">
        <v>20559815.265628301</v>
      </c>
      <c r="I524" s="19">
        <v>1561580.2638634599</v>
      </c>
      <c r="J524" s="19">
        <v>4752487.86433932</v>
      </c>
      <c r="K524">
        <v>126685551.65483101</v>
      </c>
      <c r="L524">
        <v>1534</v>
      </c>
      <c r="M524">
        <v>527.1</v>
      </c>
      <c r="N524">
        <v>403.1</v>
      </c>
      <c r="O524">
        <v>746.8</v>
      </c>
      <c r="P524">
        <v>177.8</v>
      </c>
      <c r="Q524">
        <v>469.6</v>
      </c>
      <c r="R524">
        <v>400.3</v>
      </c>
      <c r="S524">
        <v>293</v>
      </c>
      <c r="T524">
        <v>393.2</v>
      </c>
      <c r="U524">
        <v>402.5</v>
      </c>
      <c r="V524" s="12">
        <f>D524+'share performance'!$D$6*100*(port.ssec!$O$511-port.ssec!O524)</f>
        <v>12159383.050830903</v>
      </c>
      <c r="W524" s="12">
        <f>E524+'share performance'!$E$6*250*(port.ssec!$P$511-port.ssec!P524)</f>
        <v>14218804.005894499</v>
      </c>
      <c r="X524" s="12">
        <f>I524+'share performance'!$I$6*100*(port.ssec!$T$511-port.ssec!T524)</f>
        <v>1637040.2638634602</v>
      </c>
      <c r="Y524" s="12">
        <f>J524+'share performance'!$J$6*100*(port.ssec!$U$511-port.ssec!U524)</f>
        <v>4619387.86433932</v>
      </c>
      <c r="Z524" s="12">
        <f t="shared" si="0"/>
        <v>127607591.65483057</v>
      </c>
      <c r="AA524" s="21">
        <f t="shared" si="1"/>
        <v>-922039.99999956787</v>
      </c>
      <c r="AC524" s="12">
        <f>B524+'share performance'!$B$6*100*(port.ssec!$M$511-port.ssec!M524)</f>
        <v>20397962.589374799</v>
      </c>
      <c r="AD524" s="12">
        <f>C524+'share performance'!$C$6*100*(-port.ssec!$N$511+port.ssec!N524)</f>
        <v>14252630.286389502</v>
      </c>
      <c r="AE524" s="12">
        <f>F524+'share performance'!$F$6*100*(port.ssec!$Q$511-port.ssec!Q524)</f>
        <v>26770753.434455901</v>
      </c>
      <c r="AF524" s="12">
        <f>G524+'share performance'!$G$6*100*(port.ssec!$R$511-port.ssec!R524)</f>
        <v>13045234.894053901</v>
      </c>
      <c r="AG524" s="12">
        <f>H524+'share performance'!$H$6*100*(-port.ssec!$S$511+port.ssec!S524)</f>
        <v>20064945.265628301</v>
      </c>
      <c r="AH524" s="12">
        <f t="shared" si="2"/>
        <v>126244101.65483057</v>
      </c>
      <c r="AI524" s="21">
        <f t="shared" si="3"/>
        <v>441450.00000043213</v>
      </c>
      <c r="AK524" s="12">
        <f>J524+'share performance'!$B$10*50*(port.ssec!$L$511-port.ssec!L524)</f>
        <v>5063787.86433932</v>
      </c>
      <c r="AL524" s="12">
        <f>K524+'share performance'!$C$10*50*(-port.ssec!$L$511+port.ssec!L524)</f>
        <v>126559051.65483101</v>
      </c>
      <c r="AM524" s="12">
        <f>N524+'share performance'!$F$10*50*(-port.ssec!$L$511+port.ssec!L524)</f>
        <v>-250396.9</v>
      </c>
      <c r="AN524" s="12">
        <f>O524+'share performance'!$G$10*50*(port.ssec!$L$511-port.ssec!L524)</f>
        <v>198746.8</v>
      </c>
      <c r="AO524" s="12">
        <f>P524+'share performance'!$H$10*50*(-port.ssec!$L$511+port.ssec!L524)</f>
        <v>-285822.2</v>
      </c>
      <c r="AP524" s="12">
        <f t="shared" si="4"/>
        <v>162997942.40409854</v>
      </c>
      <c r="AQ524" s="12">
        <f t="shared" si="5"/>
        <v>-36312390.749267533</v>
      </c>
    </row>
    <row r="525" spans="1:43">
      <c r="A525" s="1">
        <v>41383</v>
      </c>
      <c r="B525">
        <v>20916077.3095835</v>
      </c>
      <c r="C525">
        <v>14316515.502208401</v>
      </c>
      <c r="D525" s="19">
        <v>11397154.3470986</v>
      </c>
      <c r="E525" s="19">
        <v>13970489.204167999</v>
      </c>
      <c r="F525">
        <v>27823931.434757501</v>
      </c>
      <c r="G525">
        <v>13016416.2101485</v>
      </c>
      <c r="H525">
        <v>20884624.936202299</v>
      </c>
      <c r="I525" s="19">
        <v>1571303.6777106801</v>
      </c>
      <c r="J525" s="19">
        <v>4781164.4230380198</v>
      </c>
      <c r="K525">
        <v>128677677.04491501</v>
      </c>
      <c r="L525">
        <v>1547.5</v>
      </c>
      <c r="M525">
        <v>533.70000000000005</v>
      </c>
      <c r="N525">
        <v>409.3</v>
      </c>
      <c r="O525">
        <v>745.2</v>
      </c>
      <c r="P525">
        <v>180.25</v>
      </c>
      <c r="Q525">
        <v>476.5</v>
      </c>
      <c r="R525">
        <v>402</v>
      </c>
      <c r="S525">
        <v>293</v>
      </c>
      <c r="T525">
        <v>396.9</v>
      </c>
      <c r="U525">
        <v>408.5</v>
      </c>
      <c r="V525" s="12">
        <f>D525+'share performance'!$D$6*100*(port.ssec!$O$511-port.ssec!O525)</f>
        <v>12142354.3470986</v>
      </c>
      <c r="W525" s="12">
        <f>E525+'share performance'!$E$6*250*(port.ssec!$P$511-port.ssec!P525)</f>
        <v>14003039.204167999</v>
      </c>
      <c r="X525" s="12">
        <f>I525+'share performance'!$I$6*100*(port.ssec!$T$511-port.ssec!T525)</f>
        <v>1628633.6777106803</v>
      </c>
      <c r="Y525" s="12">
        <f>J525+'share performance'!$J$6*100*(port.ssec!$U$511-port.ssec!U525)</f>
        <v>4575464.4230380198</v>
      </c>
      <c r="Z525" s="12">
        <f t="shared" si="0"/>
        <v>129307057.04491551</v>
      </c>
      <c r="AA525" s="21">
        <f t="shared" si="1"/>
        <v>-629380.00000050664</v>
      </c>
      <c r="AC525" s="12">
        <f>B525+'share performance'!$B$6*100*(port.ssec!$M$511-port.ssec!M525)</f>
        <v>20678617.3095835</v>
      </c>
      <c r="AD525" s="12">
        <f>C525+'share performance'!$C$6*100*(-port.ssec!$N$511+port.ssec!N525)</f>
        <v>14739875.502208401</v>
      </c>
      <c r="AE525" s="12">
        <f>F525+'share performance'!$F$6*100*(port.ssec!$Q$511-port.ssec!Q525)</f>
        <v>26903011.434757501</v>
      </c>
      <c r="AF525" s="12">
        <f>G525+'share performance'!$G$6*100*(port.ssec!$R$511-port.ssec!R525)</f>
        <v>13296096.2101485</v>
      </c>
      <c r="AG525" s="12">
        <f>H525+'share performance'!$H$6*100*(-port.ssec!$S$511+port.ssec!S525)</f>
        <v>20389754.936202299</v>
      </c>
      <c r="AH525" s="12">
        <f t="shared" si="2"/>
        <v>127727467.0449155</v>
      </c>
      <c r="AI525" s="21">
        <f t="shared" si="3"/>
        <v>950209.99999950826</v>
      </c>
      <c r="AK525" s="12">
        <f>J525+'share performance'!$B$10*50*(port.ssec!$L$511-port.ssec!L525)</f>
        <v>4901439.4230380198</v>
      </c>
      <c r="AL525" s="12">
        <f>K525+'share performance'!$C$10*50*(-port.ssec!$L$511+port.ssec!L525)</f>
        <v>128628802.04491501</v>
      </c>
      <c r="AM525" s="12">
        <f>N525+'share performance'!$F$10*50*(-port.ssec!$L$511+port.ssec!L525)</f>
        <v>-96490.7</v>
      </c>
      <c r="AN525" s="12">
        <f>O525+'share performance'!$G$10*50*(port.ssec!$L$511-port.ssec!L525)</f>
        <v>77245.2</v>
      </c>
      <c r="AO525" s="12">
        <f>P525+'share performance'!$H$10*50*(-port.ssec!$L$511+port.ssec!L525)</f>
        <v>-110319.75</v>
      </c>
      <c r="AP525" s="12">
        <f t="shared" si="4"/>
        <v>165120787.86996832</v>
      </c>
      <c r="AQ525" s="12">
        <f t="shared" si="5"/>
        <v>-36443110.825053319</v>
      </c>
    </row>
    <row r="526" spans="1:43">
      <c r="A526" s="1">
        <v>41386</v>
      </c>
      <c r="B526">
        <v>21068972.611554101</v>
      </c>
      <c r="C526">
        <v>14399311.052138999</v>
      </c>
      <c r="D526" s="19">
        <v>11533158.5755843</v>
      </c>
      <c r="E526" s="19">
        <v>14051057.192658</v>
      </c>
      <c r="F526">
        <v>28075864.273606699</v>
      </c>
      <c r="G526">
        <v>13158316.119467201</v>
      </c>
      <c r="H526">
        <v>20829853.109399602</v>
      </c>
      <c r="I526" s="19">
        <v>1577137.7260190099</v>
      </c>
      <c r="J526" s="19">
        <v>4779860.9430971704</v>
      </c>
      <c r="K526">
        <v>129473531.603525</v>
      </c>
      <c r="L526">
        <v>1556</v>
      </c>
      <c r="M526">
        <v>535.79999999999995</v>
      </c>
      <c r="N526">
        <v>410.5</v>
      </c>
      <c r="O526">
        <v>753.7</v>
      </c>
      <c r="P526">
        <v>180.35</v>
      </c>
      <c r="Q526">
        <v>479.3</v>
      </c>
      <c r="R526">
        <v>402.7</v>
      </c>
      <c r="S526">
        <v>295.39999999999998</v>
      </c>
      <c r="T526">
        <v>401.4</v>
      </c>
      <c r="U526">
        <v>408.4</v>
      </c>
      <c r="V526" s="12">
        <f>D526+'share performance'!$D$6*100*(port.ssec!$O$511-port.ssec!O526)</f>
        <v>12140658.5755843</v>
      </c>
      <c r="W526" s="12">
        <f>E526+'share performance'!$E$6*250*(port.ssec!$P$511-port.ssec!P526)</f>
        <v>14074307.192658</v>
      </c>
      <c r="X526" s="12">
        <f>I526+'share performance'!$I$6*100*(port.ssec!$T$511-port.ssec!T526)</f>
        <v>1612417.7260190102</v>
      </c>
      <c r="Y526" s="12">
        <f>J526+'share performance'!$J$6*100*(port.ssec!$U$511-port.ssec!U526)</f>
        <v>4575370.9430971704</v>
      </c>
      <c r="Z526" s="12">
        <f t="shared" si="0"/>
        <v>129935071.60352509</v>
      </c>
      <c r="AA526" s="21">
        <f t="shared" si="1"/>
        <v>-461540.00000008941</v>
      </c>
      <c r="AC526" s="12">
        <f>B526+'share performance'!$B$6*100*(port.ssec!$M$511-port.ssec!M526)</f>
        <v>20751082.611554101</v>
      </c>
      <c r="AD526" s="12">
        <f>C526+'share performance'!$C$6*100*(-port.ssec!$N$511+port.ssec!N526)</f>
        <v>14862991.052138999</v>
      </c>
      <c r="AE526" s="12">
        <f>F526+'share performance'!$F$6*100*(port.ssec!$Q$511-port.ssec!Q526)</f>
        <v>26987504.273606699</v>
      </c>
      <c r="AF526" s="12">
        <f>G526+'share performance'!$G$6*100*(port.ssec!$R$511-port.ssec!R526)</f>
        <v>13416716.119467201</v>
      </c>
      <c r="AG526" s="12">
        <f>H526+'share performance'!$H$6*100*(-port.ssec!$S$511+port.ssec!S526)</f>
        <v>20502263.109399598</v>
      </c>
      <c r="AH526" s="12">
        <f t="shared" si="2"/>
        <v>128461771.60352509</v>
      </c>
      <c r="AI526" s="21">
        <f t="shared" si="3"/>
        <v>1011759.9999999106</v>
      </c>
      <c r="AK526" s="12">
        <f>J526+'share performance'!$B$10*50*(port.ssec!$L$511-port.ssec!L526)</f>
        <v>4779860.9430971704</v>
      </c>
      <c r="AL526" s="12">
        <f>K526+'share performance'!$C$10*50*(-port.ssec!$L$511+port.ssec!L526)</f>
        <v>129473531.603525</v>
      </c>
      <c r="AM526" s="12">
        <f>N526+'share performance'!$F$10*50*(-port.ssec!$L$511+port.ssec!L526)</f>
        <v>410.5</v>
      </c>
      <c r="AN526" s="12">
        <f>O526+'share performance'!$G$10*50*(port.ssec!$L$511-port.ssec!L526)</f>
        <v>753.7</v>
      </c>
      <c r="AO526" s="12">
        <f>P526+'share performance'!$H$10*50*(-port.ssec!$L$511+port.ssec!L526)</f>
        <v>180.35</v>
      </c>
      <c r="AP526" s="12">
        <f t="shared" si="4"/>
        <v>166195951.53398064</v>
      </c>
      <c r="AQ526" s="12">
        <f t="shared" si="5"/>
        <v>-36722419.93045564</v>
      </c>
    </row>
    <row r="527" spans="1:43">
      <c r="A527" s="1">
        <v>41387</v>
      </c>
      <c r="B527">
        <v>21266037.667427398</v>
      </c>
      <c r="C527">
        <v>14377009.589487201</v>
      </c>
      <c r="D527" s="19">
        <v>11694932.0263093</v>
      </c>
      <c r="E527" s="19">
        <v>14395485.3434528</v>
      </c>
      <c r="F527">
        <v>28491846.402869198</v>
      </c>
      <c r="G527">
        <v>13157423.667207399</v>
      </c>
      <c r="H527">
        <v>21101164.716584999</v>
      </c>
      <c r="I527" s="19">
        <v>1579082.4087884601</v>
      </c>
      <c r="J527" s="19">
        <v>4805930.5419141697</v>
      </c>
      <c r="K527">
        <v>130868912.364041</v>
      </c>
      <c r="L527">
        <v>1573.5</v>
      </c>
      <c r="M527">
        <v>541.20000000000005</v>
      </c>
      <c r="N527">
        <v>413.4</v>
      </c>
      <c r="O527">
        <v>762.3</v>
      </c>
      <c r="P527">
        <v>183.85</v>
      </c>
      <c r="Q527">
        <v>482.1</v>
      </c>
      <c r="R527">
        <v>405.4</v>
      </c>
      <c r="S527">
        <v>298.5</v>
      </c>
      <c r="T527">
        <v>404.5</v>
      </c>
      <c r="U527">
        <v>409.1</v>
      </c>
      <c r="V527" s="12">
        <f>D527+'share performance'!$D$6*100*(port.ssec!$O$511-port.ssec!O527)</f>
        <v>12163112.026309302</v>
      </c>
      <c r="W527" s="12">
        <f>E527+'share performance'!$E$6*250*(port.ssec!$P$511-port.ssec!P527)</f>
        <v>14093235.3434528</v>
      </c>
      <c r="X527" s="12">
        <f>I527+'share performance'!$I$6*100*(port.ssec!$T$511-port.ssec!T527)</f>
        <v>1599172.4087884601</v>
      </c>
      <c r="Y527" s="12">
        <f>J527+'share performance'!$J$6*100*(port.ssec!$U$511-port.ssec!U527)</f>
        <v>4592970.5419141697</v>
      </c>
      <c r="Z527" s="12">
        <f t="shared" si="0"/>
        <v>130841972.36404091</v>
      </c>
      <c r="AA527" s="21">
        <f t="shared" si="1"/>
        <v>26940.000000089407</v>
      </c>
      <c r="AC527" s="12">
        <f>B527+'share performance'!$B$6*100*(port.ssec!$M$511-port.ssec!M527)</f>
        <v>20741327.667427398</v>
      </c>
      <c r="AD527" s="12">
        <f>C527+'share performance'!$C$6*100*(-port.ssec!$N$511+port.ssec!N527)</f>
        <v>14938129.589487201</v>
      </c>
      <c r="AE527" s="12">
        <f>F527+'share performance'!$F$6*100*(port.ssec!$Q$511-port.ssec!Q527)</f>
        <v>27236046.402869198</v>
      </c>
      <c r="AF527" s="12">
        <f>G527+'share performance'!$G$6*100*(port.ssec!$R$511-port.ssec!R527)</f>
        <v>13333743.667207399</v>
      </c>
      <c r="AG527" s="12">
        <f>H527+'share performance'!$H$6*100*(-port.ssec!$S$511+port.ssec!S527)</f>
        <v>20989644.716584999</v>
      </c>
      <c r="AH527" s="12">
        <f t="shared" si="2"/>
        <v>129714322.36404093</v>
      </c>
      <c r="AI527" s="21">
        <f t="shared" si="3"/>
        <v>1154590.0000000745</v>
      </c>
      <c r="AK527" s="12">
        <f>J527+'share performance'!$B$10*50*(port.ssec!$L$511-port.ssec!L527)</f>
        <v>4558305.5419141697</v>
      </c>
      <c r="AL527" s="12">
        <f>K527+'share performance'!$C$10*50*(-port.ssec!$L$511+port.ssec!L527)</f>
        <v>130969537.364041</v>
      </c>
      <c r="AM527" s="12">
        <f>N527+'share performance'!$F$10*50*(-port.ssec!$L$511+port.ssec!L527)</f>
        <v>199913.4</v>
      </c>
      <c r="AN527" s="12">
        <f>O527+'share performance'!$G$10*50*(port.ssec!$L$511-port.ssec!L527)</f>
        <v>-156737.70000000001</v>
      </c>
      <c r="AO527" s="12">
        <f>P527+'share performance'!$H$10*50*(-port.ssec!$L$511+port.ssec!L527)</f>
        <v>227683.85</v>
      </c>
      <c r="AP527" s="12">
        <f t="shared" si="4"/>
        <v>168274132.77641991</v>
      </c>
      <c r="AQ527" s="12">
        <f t="shared" si="5"/>
        <v>-37405220.412378907</v>
      </c>
    </row>
    <row r="528" spans="1:43">
      <c r="A528" s="1">
        <v>41388</v>
      </c>
      <c r="B528">
        <v>21045188.897914201</v>
      </c>
      <c r="C528">
        <v>14267980.2165232</v>
      </c>
      <c r="D528" s="19">
        <v>12072880.619153701</v>
      </c>
      <c r="E528" s="19">
        <v>14495188.2292092</v>
      </c>
      <c r="F528">
        <v>28093440.983293802</v>
      </c>
      <c r="G528">
        <v>13145821.787829099</v>
      </c>
      <c r="H528">
        <v>21279491.594547201</v>
      </c>
      <c r="I528" s="19">
        <v>1635478.20910233</v>
      </c>
      <c r="J528" s="19">
        <v>4843731.4601988196</v>
      </c>
      <c r="K528">
        <v>130879201.99777199</v>
      </c>
      <c r="L528">
        <v>1574</v>
      </c>
      <c r="M528">
        <v>541.79999999999995</v>
      </c>
      <c r="N528">
        <v>407.4</v>
      </c>
      <c r="O528">
        <v>772.5</v>
      </c>
      <c r="P528">
        <v>185.1</v>
      </c>
      <c r="Q528">
        <v>474.4</v>
      </c>
      <c r="R528">
        <v>409.5</v>
      </c>
      <c r="S528">
        <v>299.2</v>
      </c>
      <c r="T528">
        <v>410.8</v>
      </c>
      <c r="U528">
        <v>410.6</v>
      </c>
      <c r="V528" s="12">
        <f>D528+'share performance'!$D$6*100*(port.ssec!$O$511-port.ssec!O528)</f>
        <v>12375820.619153701</v>
      </c>
      <c r="W528" s="12">
        <f>E528+'share performance'!$E$6*250*(port.ssec!$P$511-port.ssec!P528)</f>
        <v>14076688.2292092</v>
      </c>
      <c r="X528" s="12">
        <f>I528+'share performance'!$I$6*100*(port.ssec!$T$511-port.ssec!T528)</f>
        <v>1624698.20910233</v>
      </c>
      <c r="Y528" s="12">
        <f>J528+'share performance'!$J$6*100*(port.ssec!$U$511-port.ssec!U528)</f>
        <v>4612621.4601988196</v>
      </c>
      <c r="Z528" s="12">
        <f t="shared" si="0"/>
        <v>130521751.99777155</v>
      </c>
      <c r="AA528" s="21">
        <f t="shared" si="1"/>
        <v>357450.00000044703</v>
      </c>
      <c r="AC528" s="12">
        <f>B528+'share performance'!$B$6*100*(port.ssec!$M$511-port.ssec!M528)</f>
        <v>20497498.897914201</v>
      </c>
      <c r="AD528" s="12">
        <f>C528+'share performance'!$C$6*100*(-port.ssec!$N$511+port.ssec!N528)</f>
        <v>14627500.2165232</v>
      </c>
      <c r="AE528" s="12">
        <f>F528+'share performance'!$F$6*100*(port.ssec!$Q$511-port.ssec!Q528)</f>
        <v>27298100.983293805</v>
      </c>
      <c r="AF528" s="12">
        <f>G528+'share performance'!$G$6*100*(port.ssec!$R$511-port.ssec!R528)</f>
        <v>13197501.787829099</v>
      </c>
      <c r="AG528" s="12">
        <f>H528+'share performance'!$H$6*100*(-port.ssec!$S$511+port.ssec!S528)</f>
        <v>21216761.594547197</v>
      </c>
      <c r="AH528" s="12">
        <f t="shared" si="2"/>
        <v>129884641.99777155</v>
      </c>
      <c r="AI528" s="21">
        <f t="shared" si="3"/>
        <v>994560.00000044703</v>
      </c>
      <c r="AK528" s="12">
        <f>J528+'share performance'!$B$10*50*(port.ssec!$L$511-port.ssec!L528)</f>
        <v>4589031.4601988196</v>
      </c>
      <c r="AL528" s="12">
        <f>K528+'share performance'!$C$10*50*(-port.ssec!$L$511+port.ssec!L528)</f>
        <v>130982701.99777199</v>
      </c>
      <c r="AM528" s="12">
        <f>N528+'share performance'!$F$10*50*(-port.ssec!$L$511+port.ssec!L528)</f>
        <v>205607.4</v>
      </c>
      <c r="AN528" s="12">
        <f>O528+'share performance'!$G$10*50*(port.ssec!$L$511-port.ssec!L528)</f>
        <v>-161227.5</v>
      </c>
      <c r="AO528" s="12">
        <f>P528+'share performance'!$H$10*50*(-port.ssec!$L$511+port.ssec!L528)</f>
        <v>234185.1</v>
      </c>
      <c r="AP528" s="12">
        <f t="shared" si="4"/>
        <v>168897576.97563487</v>
      </c>
      <c r="AQ528" s="12">
        <f t="shared" si="5"/>
        <v>-38018374.97786288</v>
      </c>
    </row>
    <row r="529" spans="1:43">
      <c r="A529" s="1">
        <v>41389</v>
      </c>
      <c r="B529">
        <v>21065574.938177001</v>
      </c>
      <c r="C529">
        <v>14357186.0671301</v>
      </c>
      <c r="D529" s="19">
        <v>12247538.6809984</v>
      </c>
      <c r="E529" s="19">
        <v>14578777.5172676</v>
      </c>
      <c r="F529">
        <v>27741906.7895508</v>
      </c>
      <c r="G529">
        <v>13227927.395736801</v>
      </c>
      <c r="H529">
        <v>21496031.374929801</v>
      </c>
      <c r="I529" s="19">
        <v>1631588.84356344</v>
      </c>
      <c r="J529" s="19">
        <v>4847641.9000213696</v>
      </c>
      <c r="K529">
        <v>131194173.507375</v>
      </c>
      <c r="L529">
        <v>1581.75</v>
      </c>
      <c r="M529">
        <v>546.20000000000005</v>
      </c>
      <c r="N529">
        <v>408.5</v>
      </c>
      <c r="O529">
        <v>773</v>
      </c>
      <c r="P529">
        <v>185.75</v>
      </c>
      <c r="Q529">
        <v>475.9</v>
      </c>
      <c r="R529">
        <v>411.8</v>
      </c>
      <c r="S529">
        <v>300.10000000000002</v>
      </c>
      <c r="T529">
        <v>415.3</v>
      </c>
      <c r="U529">
        <v>411</v>
      </c>
      <c r="V529" s="12">
        <f>D529+'share performance'!$D$6*100*(port.ssec!$O$511-port.ssec!O529)</f>
        <v>12542378.6809984</v>
      </c>
      <c r="W529" s="12">
        <f>E529+'share performance'!$E$6*250*(port.ssec!$P$511-port.ssec!P529)</f>
        <v>14099827.5172676</v>
      </c>
      <c r="X529" s="12">
        <f>I529+'share performance'!$I$6*100*(port.ssec!$T$511-port.ssec!T529)</f>
        <v>1598758.84356344</v>
      </c>
      <c r="Y529" s="12">
        <f>J529+'share performance'!$J$6*100*(port.ssec!$U$511-port.ssec!U529)</f>
        <v>4611691.9000213696</v>
      </c>
      <c r="Z529" s="12">
        <f t="shared" si="0"/>
        <v>130741283.50737531</v>
      </c>
      <c r="AA529" s="21">
        <f t="shared" si="1"/>
        <v>452889.99999968708</v>
      </c>
      <c r="AC529" s="12">
        <f>B529+'share performance'!$B$6*100*(port.ssec!$M$511-port.ssec!M529)</f>
        <v>20349364.938177001</v>
      </c>
      <c r="AD529" s="12">
        <f>C529+'share performance'!$C$6*100*(-port.ssec!$N$511+port.ssec!N529)</f>
        <v>14753666.0671301</v>
      </c>
      <c r="AE529" s="12">
        <f>F529+'share performance'!$F$6*100*(port.ssec!$Q$511-port.ssec!Q529)</f>
        <v>26856866.789550804</v>
      </c>
      <c r="AF529" s="12">
        <f>G529+'share performance'!$G$6*100*(port.ssec!$R$511-port.ssec!R529)</f>
        <v>13209687.395736801</v>
      </c>
      <c r="AG529" s="12">
        <f>H529+'share performance'!$H$6*100*(-port.ssec!$S$511+port.ssec!S529)</f>
        <v>21496031.374929801</v>
      </c>
      <c r="AH529" s="12">
        <f t="shared" si="2"/>
        <v>129971163.50737533</v>
      </c>
      <c r="AI529" s="21">
        <f t="shared" si="3"/>
        <v>1223009.9999996722</v>
      </c>
      <c r="AK529" s="12">
        <f>J529+'share performance'!$B$10*50*(port.ssec!$L$511-port.ssec!L529)</f>
        <v>4483279.4000213696</v>
      </c>
      <c r="AL529" s="12">
        <f>K529+'share performance'!$C$10*50*(-port.ssec!$L$511+port.ssec!L529)</f>
        <v>131342236.007375</v>
      </c>
      <c r="AM529" s="12">
        <f>N529+'share performance'!$F$10*50*(-port.ssec!$L$511+port.ssec!L529)</f>
        <v>293958.5</v>
      </c>
      <c r="AN529" s="12">
        <f>O529+'share performance'!$G$10*50*(port.ssec!$L$511-port.ssec!L529)</f>
        <v>-230977</v>
      </c>
      <c r="AO529" s="12">
        <f>P529+'share performance'!$H$10*50*(-port.ssec!$L$511+port.ssec!L529)</f>
        <v>334935.75</v>
      </c>
      <c r="AP529" s="12">
        <f t="shared" si="4"/>
        <v>169528979.59924719</v>
      </c>
      <c r="AQ529" s="12">
        <f t="shared" si="5"/>
        <v>-38334806.091872185</v>
      </c>
    </row>
    <row r="530" spans="1:43">
      <c r="A530" s="1">
        <v>41390</v>
      </c>
      <c r="B530">
        <v>21021405.184274301</v>
      </c>
      <c r="C530">
        <v>14305149.3209427</v>
      </c>
      <c r="D530" s="19">
        <v>12406448.884808</v>
      </c>
      <c r="E530" s="19">
        <v>14513316.0266195</v>
      </c>
      <c r="F530">
        <v>28046569.757461399</v>
      </c>
      <c r="G530">
        <v>13165455.7375462</v>
      </c>
      <c r="H530">
        <v>21301145.5725854</v>
      </c>
      <c r="I530" s="19">
        <v>1608252.65033012</v>
      </c>
      <c r="J530" s="19">
        <v>4865890.6191932699</v>
      </c>
      <c r="K530">
        <v>131233633.75376099</v>
      </c>
      <c r="L530">
        <v>1576.5</v>
      </c>
      <c r="M530">
        <v>543.9</v>
      </c>
      <c r="N530">
        <v>408.4</v>
      </c>
      <c r="O530">
        <v>771.7</v>
      </c>
      <c r="P530">
        <v>185.25</v>
      </c>
      <c r="Q530">
        <v>476.1</v>
      </c>
      <c r="R530">
        <v>410.9</v>
      </c>
      <c r="S530">
        <v>300.3</v>
      </c>
      <c r="T530">
        <v>409.3</v>
      </c>
      <c r="U530">
        <v>411.2</v>
      </c>
      <c r="V530" s="12">
        <f>D530+'share performance'!$D$6*100*(port.ssec!$O$511-port.ssec!O530)</f>
        <v>12722348.884808</v>
      </c>
      <c r="W530" s="12">
        <f>E530+'share performance'!$E$6*250*(port.ssec!$P$511-port.ssec!P530)</f>
        <v>14080866.0266195</v>
      </c>
      <c r="X530" s="12">
        <f>I530+'share performance'!$I$6*100*(port.ssec!$T$511-port.ssec!T530)</f>
        <v>1604822.65033012</v>
      </c>
      <c r="Y530" s="12">
        <f>J530+'share performance'!$J$6*100*(port.ssec!$U$511-port.ssec!U530)</f>
        <v>4627520.6191932699</v>
      </c>
      <c r="Z530" s="12">
        <f t="shared" si="0"/>
        <v>130875283.7537609</v>
      </c>
      <c r="AA530" s="21">
        <f t="shared" si="1"/>
        <v>358350.00000008941</v>
      </c>
      <c r="AC530" s="12">
        <f>B530+'share performance'!$B$6*100*(port.ssec!$M$511-port.ssec!M530)</f>
        <v>20393285.184274301</v>
      </c>
      <c r="AD530" s="12">
        <f>C530+'share performance'!$C$6*100*(-port.ssec!$N$511+port.ssec!N530)</f>
        <v>14698269.3209427</v>
      </c>
      <c r="AE530" s="12">
        <f>F530+'share performance'!$F$6*100*(port.ssec!$Q$511-port.ssec!Q530)</f>
        <v>27149569.757461399</v>
      </c>
      <c r="AF530" s="12">
        <f>G530+'share performance'!$G$6*100*(port.ssec!$R$511-port.ssec!R530)</f>
        <v>13174575.7375462</v>
      </c>
      <c r="AG530" s="12">
        <f>H530+'share performance'!$H$6*100*(-port.ssec!$S$511+port.ssec!S530)</f>
        <v>21315085.5725854</v>
      </c>
      <c r="AH530" s="12">
        <f t="shared" si="2"/>
        <v>130124693.7537609</v>
      </c>
      <c r="AI530" s="21">
        <f t="shared" si="3"/>
        <v>1108940.0000000894</v>
      </c>
      <c r="AK530" s="12">
        <f>J530+'share performance'!$B$10*50*(port.ssec!$L$511-port.ssec!L530)</f>
        <v>4575815.6191932699</v>
      </c>
      <c r="AL530" s="12">
        <f>K530+'share performance'!$C$10*50*(-port.ssec!$L$511+port.ssec!L530)</f>
        <v>131351508.75376099</v>
      </c>
      <c r="AM530" s="12">
        <f>N530+'share performance'!$F$10*50*(-port.ssec!$L$511+port.ssec!L530)</f>
        <v>234108.4</v>
      </c>
      <c r="AN530" s="12">
        <f>O530+'share performance'!$G$10*50*(port.ssec!$L$511-port.ssec!L530)</f>
        <v>-183728.3</v>
      </c>
      <c r="AO530" s="12">
        <f>P530+'share performance'!$H$10*50*(-port.ssec!$L$511+port.ssec!L530)</f>
        <v>266685.25</v>
      </c>
      <c r="AP530" s="12">
        <f t="shared" si="4"/>
        <v>169638297.90390515</v>
      </c>
      <c r="AQ530" s="12">
        <f t="shared" si="5"/>
        <v>-38404664.15014416</v>
      </c>
    </row>
    <row r="531" spans="1:43">
      <c r="A531" s="1">
        <v>41393</v>
      </c>
      <c r="B531">
        <v>21405342.275889501</v>
      </c>
      <c r="C531">
        <v>14233289.0523983</v>
      </c>
      <c r="D531" s="19">
        <v>12578243.699737299</v>
      </c>
      <c r="E531" s="19">
        <v>14614026.012232</v>
      </c>
      <c r="F531">
        <v>28017275.241316199</v>
      </c>
      <c r="G531">
        <v>13156531.214947499</v>
      </c>
      <c r="H531">
        <v>21386487.7213245</v>
      </c>
      <c r="I531" s="19">
        <v>1637422.8918717799</v>
      </c>
      <c r="J531" s="19">
        <v>4924547.2165315198</v>
      </c>
      <c r="K531">
        <v>131953165.32624801</v>
      </c>
      <c r="L531">
        <v>1588.25</v>
      </c>
      <c r="M531">
        <v>545.79999999999995</v>
      </c>
      <c r="N531">
        <v>409.4</v>
      </c>
      <c r="O531">
        <v>779.4</v>
      </c>
      <c r="P531">
        <v>185.8</v>
      </c>
      <c r="Q531">
        <v>477.7</v>
      </c>
      <c r="R531">
        <v>412.5</v>
      </c>
      <c r="S531">
        <v>304.2</v>
      </c>
      <c r="T531">
        <v>415.4</v>
      </c>
      <c r="U531">
        <v>414.6</v>
      </c>
      <c r="V531" s="12">
        <f>D531+'share performance'!$D$6*100*(port.ssec!$O$511-port.ssec!O531)</f>
        <v>12769403.699737301</v>
      </c>
      <c r="W531" s="12">
        <f>E531+'share performance'!$E$6*250*(port.ssec!$P$511-port.ssec!P531)</f>
        <v>14130426.012231998</v>
      </c>
      <c r="X531" s="12">
        <f>I531+'share performance'!$I$6*100*(port.ssec!$T$511-port.ssec!T531)</f>
        <v>1604102.8918717802</v>
      </c>
      <c r="Y531" s="12">
        <f>J531+'share performance'!$J$6*100*(port.ssec!$U$511-port.ssec!U531)</f>
        <v>4645037.2165315198</v>
      </c>
      <c r="Z531" s="12">
        <f t="shared" si="0"/>
        <v>131347895.32624859</v>
      </c>
      <c r="AA531" s="21">
        <f t="shared" si="1"/>
        <v>605269.99999941885</v>
      </c>
      <c r="AC531" s="12">
        <f>B531+'share performance'!$B$6*100*(port.ssec!$M$511-port.ssec!M531)</f>
        <v>20704452.275889501</v>
      </c>
      <c r="AD531" s="12">
        <f>C531+'share performance'!$C$6*100*(-port.ssec!$N$511+port.ssec!N531)</f>
        <v>14660009.0523983</v>
      </c>
      <c r="AE531" s="12">
        <f>F531+'share performance'!$F$6*100*(port.ssec!$Q$511-port.ssec!Q531)</f>
        <v>27024595.241316203</v>
      </c>
      <c r="AF531" s="12">
        <f>G531+'share performance'!$G$6*100*(port.ssec!$R$511-port.ssec!R531)</f>
        <v>13117011.214947499</v>
      </c>
      <c r="AG531" s="12">
        <f>H531+'share performance'!$H$6*100*(-port.ssec!$S$511+port.ssec!S531)</f>
        <v>21672257.721324496</v>
      </c>
      <c r="AH531" s="12">
        <f t="shared" si="2"/>
        <v>130932565.32624862</v>
      </c>
      <c r="AI531" s="21">
        <f t="shared" si="3"/>
        <v>1020599.9999993891</v>
      </c>
      <c r="AK531" s="12">
        <f>J531+'share performance'!$B$10*50*(port.ssec!$L$511-port.ssec!L531)</f>
        <v>4468209.7165315198</v>
      </c>
      <c r="AL531" s="12">
        <f>K531+'share performance'!$C$10*50*(-port.ssec!$L$511+port.ssec!L531)</f>
        <v>132138602.82624801</v>
      </c>
      <c r="AM531" s="12">
        <f>N531+'share performance'!$F$10*50*(-port.ssec!$L$511+port.ssec!L531)</f>
        <v>368059.4</v>
      </c>
      <c r="AN531" s="12">
        <f>O531+'share performance'!$G$10*50*(port.ssec!$L$511-port.ssec!L531)</f>
        <v>-289470.59999999998</v>
      </c>
      <c r="AO531" s="12">
        <f>P531+'share performance'!$H$10*50*(-port.ssec!$L$511+port.ssec!L531)</f>
        <v>419435.8</v>
      </c>
      <c r="AP531" s="12">
        <f t="shared" si="4"/>
        <v>170859076.96315217</v>
      </c>
      <c r="AQ531" s="12">
        <f t="shared" si="5"/>
        <v>-38905911.636904165</v>
      </c>
    </row>
    <row r="532" spans="1:43">
      <c r="A532" s="1">
        <v>41394</v>
      </c>
      <c r="B532">
        <v>21350979.5018555</v>
      </c>
      <c r="C532">
        <v>14416656.6342014</v>
      </c>
      <c r="D532" s="19">
        <v>12778670.9838214</v>
      </c>
      <c r="E532" s="19">
        <v>14710707.59842</v>
      </c>
      <c r="F532">
        <v>27536845.176534101</v>
      </c>
      <c r="G532">
        <v>13204723.636980301</v>
      </c>
      <c r="H532">
        <v>21457818.472509399</v>
      </c>
      <c r="I532" s="19">
        <v>1652980.3540273299</v>
      </c>
      <c r="J532" s="19">
        <v>4889353.2581285704</v>
      </c>
      <c r="K532">
        <v>131998735.616478</v>
      </c>
      <c r="L532">
        <v>1592.25</v>
      </c>
      <c r="M532">
        <v>547</v>
      </c>
      <c r="N532">
        <v>408.8</v>
      </c>
      <c r="O532">
        <v>783</v>
      </c>
      <c r="P532">
        <v>186.3</v>
      </c>
      <c r="Q532">
        <v>473.4</v>
      </c>
      <c r="R532">
        <v>413.1</v>
      </c>
      <c r="S532">
        <v>307.3</v>
      </c>
      <c r="T532">
        <v>416</v>
      </c>
      <c r="U532">
        <v>415.7</v>
      </c>
      <c r="V532" s="12">
        <f>D532+'share performance'!$D$6*100*(port.ssec!$O$511-port.ssec!O532)</f>
        <v>12911510.9838214</v>
      </c>
      <c r="W532" s="12">
        <f>E532+'share performance'!$E$6*250*(port.ssec!$P$511-port.ssec!P532)</f>
        <v>14180607.598419998</v>
      </c>
      <c r="X532" s="12">
        <f>I532+'share performance'!$I$6*100*(port.ssec!$T$511-port.ssec!T532)</f>
        <v>1616720.3540273299</v>
      </c>
      <c r="Y532" s="12">
        <f>J532+'share performance'!$J$6*100*(port.ssec!$U$511-port.ssec!U532)</f>
        <v>4596533.2581285704</v>
      </c>
      <c r="Z532" s="12">
        <f t="shared" si="0"/>
        <v>131272395.61647798</v>
      </c>
      <c r="AA532" s="21">
        <f t="shared" si="1"/>
        <v>726340.0000000149</v>
      </c>
      <c r="AC532" s="12">
        <f>B532+'share performance'!$B$6*100*(port.ssec!$M$511-port.ssec!M532)</f>
        <v>20604129.5018555</v>
      </c>
      <c r="AD532" s="12">
        <f>C532+'share performance'!$C$6*100*(-port.ssec!$N$511+port.ssec!N532)</f>
        <v>14823216.6342014</v>
      </c>
      <c r="AE532" s="12">
        <f>F532+'share performance'!$F$6*100*(port.ssec!$Q$511-port.ssec!Q532)</f>
        <v>26801305.176534105</v>
      </c>
      <c r="AF532" s="12">
        <f>G532+'share performance'!$G$6*100*(port.ssec!$R$511-port.ssec!R532)</f>
        <v>13146963.636980299</v>
      </c>
      <c r="AG532" s="12">
        <f>H532+'share performance'!$H$6*100*(-port.ssec!$S$511+port.ssec!S532)</f>
        <v>21959658.472509399</v>
      </c>
      <c r="AH532" s="12">
        <f t="shared" si="2"/>
        <v>131366985.616478</v>
      </c>
      <c r="AI532" s="21">
        <f t="shared" si="3"/>
        <v>631750</v>
      </c>
      <c r="AK532" s="12">
        <f>J532+'share performance'!$B$10*50*(port.ssec!$L$511-port.ssec!L532)</f>
        <v>4376415.7581285704</v>
      </c>
      <c r="AL532" s="12">
        <f>K532+'share performance'!$C$10*50*(-port.ssec!$L$511+port.ssec!L532)</f>
        <v>132207173.116478</v>
      </c>
      <c r="AM532" s="12">
        <f>N532+'share performance'!$F$10*50*(-port.ssec!$L$511+port.ssec!L532)</f>
        <v>413658.8</v>
      </c>
      <c r="AN532" s="12">
        <f>O532+'share performance'!$G$10*50*(port.ssec!$L$511-port.ssec!L532)</f>
        <v>-325467</v>
      </c>
      <c r="AO532" s="12">
        <f>P532+'share performance'!$H$10*50*(-port.ssec!$L$511+port.ssec!L532)</f>
        <v>471436.3</v>
      </c>
      <c r="AP532" s="12">
        <f t="shared" si="4"/>
        <v>171174929.1690039</v>
      </c>
      <c r="AQ532" s="12">
        <f t="shared" si="5"/>
        <v>-39176193.552525908</v>
      </c>
    </row>
    <row r="533" spans="1:43">
      <c r="A533" s="1">
        <v>41395</v>
      </c>
      <c r="B533">
        <v>21476693.416809101</v>
      </c>
      <c r="C533">
        <v>14557899.2309958</v>
      </c>
      <c r="D533" s="19">
        <v>12533863.3725472</v>
      </c>
      <c r="E533" s="19">
        <v>14362251.0482007</v>
      </c>
      <c r="F533">
        <v>26769328.8535286</v>
      </c>
      <c r="G533">
        <v>13000352.069470899</v>
      </c>
      <c r="H533">
        <v>21147020.1994895</v>
      </c>
      <c r="I533" s="19">
        <v>1639367.57464122</v>
      </c>
      <c r="J533" s="19">
        <v>4790288.7826239699</v>
      </c>
      <c r="K533">
        <v>130277064.548307</v>
      </c>
      <c r="L533">
        <v>1577.25</v>
      </c>
      <c r="M533">
        <v>544.79999999999995</v>
      </c>
      <c r="N533">
        <v>408.4</v>
      </c>
      <c r="O533">
        <v>770</v>
      </c>
      <c r="P533">
        <v>184.85</v>
      </c>
      <c r="Q533">
        <v>469.3</v>
      </c>
      <c r="R533">
        <v>407.5</v>
      </c>
      <c r="S533">
        <v>304.89999999999998</v>
      </c>
      <c r="T533">
        <v>409.3</v>
      </c>
      <c r="U533">
        <v>411.7</v>
      </c>
      <c r="V533" s="12">
        <f>D533+'share performance'!$D$6*100*(port.ssec!$O$511-port.ssec!O533)</f>
        <v>12877303.3725472</v>
      </c>
      <c r="W533" s="12">
        <f>E533+'share performance'!$E$6*250*(port.ssec!$P$511-port.ssec!P533)</f>
        <v>13967001.0482007</v>
      </c>
      <c r="X533" s="12">
        <f>I533+'share performance'!$I$6*100*(port.ssec!$T$511-port.ssec!T533)</f>
        <v>1635937.57464122</v>
      </c>
      <c r="Y533" s="12">
        <f>J533+'share performance'!$J$6*100*(port.ssec!$U$511-port.ssec!U533)</f>
        <v>4545868.7826239699</v>
      </c>
      <c r="Z533" s="12">
        <f t="shared" si="0"/>
        <v>129977404.54830699</v>
      </c>
      <c r="AA533" s="21">
        <f t="shared" si="1"/>
        <v>299660.0000000149</v>
      </c>
      <c r="AC533" s="12">
        <f>B533+'share performance'!$B$6*100*(port.ssec!$M$511-port.ssec!M533)</f>
        <v>20814103.416809101</v>
      </c>
      <c r="AD533" s="12">
        <f>C533+'share performance'!$C$6*100*(-port.ssec!$N$511+port.ssec!N533)</f>
        <v>14951019.2309958</v>
      </c>
      <c r="AE533" s="12">
        <f>F533+'share performance'!$F$6*100*(port.ssec!$Q$511-port.ssec!Q533)</f>
        <v>26278968.8535286</v>
      </c>
      <c r="AF533" s="12">
        <f>G533+'share performance'!$G$6*100*(port.ssec!$R$511-port.ssec!R533)</f>
        <v>13112832.069470899</v>
      </c>
      <c r="AG533" s="12">
        <f>H533+'share performance'!$H$6*100*(-port.ssec!$S$511+port.ssec!S533)</f>
        <v>21481580.199489497</v>
      </c>
      <c r="AH533" s="12">
        <f t="shared" si="2"/>
        <v>129964274.548307</v>
      </c>
      <c r="AI533" s="21">
        <f t="shared" si="3"/>
        <v>312790</v>
      </c>
      <c r="AK533" s="12">
        <f>J533+'share performance'!$B$10*50*(port.ssec!$L$511-port.ssec!L533)</f>
        <v>4489601.2826239699</v>
      </c>
      <c r="AL533" s="12">
        <f>K533+'share performance'!$C$10*50*(-port.ssec!$L$511+port.ssec!L533)</f>
        <v>130399252.048307</v>
      </c>
      <c r="AM533" s="12">
        <f>N533+'share performance'!$F$10*50*(-port.ssec!$L$511+port.ssec!L533)</f>
        <v>242658.4</v>
      </c>
      <c r="AN533" s="12">
        <f>O533+'share performance'!$G$10*50*(port.ssec!$L$511-port.ssec!L533)</f>
        <v>-190480</v>
      </c>
      <c r="AO533" s="12">
        <f>P533+'share performance'!$H$10*50*(-port.ssec!$L$511+port.ssec!L533)</f>
        <v>276434.84999999998</v>
      </c>
      <c r="AP533" s="12">
        <f t="shared" si="4"/>
        <v>168543237.35894406</v>
      </c>
      <c r="AQ533" s="12">
        <f t="shared" si="5"/>
        <v>-38266172.810637057</v>
      </c>
    </row>
    <row r="534" spans="1:43">
      <c r="A534" s="1">
        <v>41396</v>
      </c>
      <c r="B534">
        <v>21704337.533076499</v>
      </c>
      <c r="C534">
        <v>14607458.036888501</v>
      </c>
      <c r="D534" s="19">
        <v>12611171.0392654</v>
      </c>
      <c r="E534" s="19">
        <v>14469003.63295</v>
      </c>
      <c r="F534">
        <v>26792764.466444802</v>
      </c>
      <c r="G534">
        <v>13134219.908450801</v>
      </c>
      <c r="H534">
        <v>22341810.281836301</v>
      </c>
      <c r="I534" s="19">
        <v>1645201.6229495499</v>
      </c>
      <c r="J534" s="19">
        <v>4736846.1050491203</v>
      </c>
      <c r="K534">
        <v>132042812.626911</v>
      </c>
      <c r="L534">
        <v>1592.25</v>
      </c>
      <c r="M534">
        <v>549.4</v>
      </c>
      <c r="N534">
        <v>409.9</v>
      </c>
      <c r="O534">
        <v>780.5</v>
      </c>
      <c r="P534">
        <v>185.95</v>
      </c>
      <c r="Q534">
        <v>473.5</v>
      </c>
      <c r="R534">
        <v>412.3</v>
      </c>
      <c r="S534">
        <v>308.8</v>
      </c>
      <c r="T534">
        <v>411.5</v>
      </c>
      <c r="U534">
        <v>410.7</v>
      </c>
      <c r="V534" s="12">
        <f>D534+'share performance'!$D$6*100*(port.ssec!$O$511-port.ssec!O534)</f>
        <v>12784511.0392654</v>
      </c>
      <c r="W534" s="12">
        <f>E534+'share performance'!$E$6*250*(port.ssec!$P$511-port.ssec!P534)</f>
        <v>13971453.63295</v>
      </c>
      <c r="X534" s="12">
        <f>I534+'share performance'!$I$6*100*(port.ssec!$T$511-port.ssec!T534)</f>
        <v>1630991.6229495499</v>
      </c>
      <c r="Y534" s="12">
        <f>J534+'share performance'!$J$6*100*(port.ssec!$U$511-port.ssec!U534)</f>
        <v>4504526.1050491203</v>
      </c>
      <c r="Z534" s="12">
        <f t="shared" si="0"/>
        <v>131472072.62691095</v>
      </c>
      <c r="AA534" s="21">
        <f t="shared" si="1"/>
        <v>570740.0000000447</v>
      </c>
      <c r="AC534" s="12">
        <f>B534+'share performance'!$B$6*100*(port.ssec!$M$511-port.ssec!M534)</f>
        <v>20865567.533076499</v>
      </c>
      <c r="AD534" s="12">
        <f>C534+'share performance'!$C$6*100*(-port.ssec!$N$511+port.ssec!N534)</f>
        <v>15050978.036888501</v>
      </c>
      <c r="AE534" s="12">
        <f>F534+'share performance'!$F$6*100*(port.ssec!$Q$511-port.ssec!Q534)</f>
        <v>26051244.466444802</v>
      </c>
      <c r="AF534" s="12">
        <f>G534+'share performance'!$G$6*100*(port.ssec!$R$511-port.ssec!R534)</f>
        <v>13100779.908450801</v>
      </c>
      <c r="AG534" s="12">
        <f>H534+'share performance'!$H$6*100*(-port.ssec!$S$511+port.ssec!S534)</f>
        <v>22948200.281836301</v>
      </c>
      <c r="AH534" s="12">
        <f t="shared" si="2"/>
        <v>131478992.62691097</v>
      </c>
      <c r="AI534" s="21">
        <f t="shared" si="3"/>
        <v>563820.0000000298</v>
      </c>
      <c r="AK534" s="12">
        <f>J534+'share performance'!$B$10*50*(port.ssec!$L$511-port.ssec!L534)</f>
        <v>4223908.6050491203</v>
      </c>
      <c r="AL534" s="12">
        <f>K534+'share performance'!$C$10*50*(-port.ssec!$L$511+port.ssec!L534)</f>
        <v>132251250.126911</v>
      </c>
      <c r="AM534" s="12">
        <f>N534+'share performance'!$F$10*50*(-port.ssec!$L$511+port.ssec!L534)</f>
        <v>413659.9</v>
      </c>
      <c r="AN534" s="12">
        <f>O534+'share performance'!$G$10*50*(port.ssec!$L$511-port.ssec!L534)</f>
        <v>-325469.5</v>
      </c>
      <c r="AO534" s="12">
        <f>P534+'share performance'!$H$10*50*(-port.ssec!$L$511+port.ssec!L534)</f>
        <v>471435.95</v>
      </c>
      <c r="AP534" s="12">
        <f t="shared" si="4"/>
        <v>170497007.48217419</v>
      </c>
      <c r="AQ534" s="12">
        <f t="shared" si="5"/>
        <v>-38454194.855263188</v>
      </c>
    </row>
    <row r="535" spans="1:43">
      <c r="A535" s="1">
        <v>41397</v>
      </c>
      <c r="B535">
        <v>22016923.483772099</v>
      </c>
      <c r="C535">
        <v>14530641.8877548</v>
      </c>
      <c r="D535" s="19">
        <v>12993414.502482999</v>
      </c>
      <c r="E535" s="19">
        <v>14640210.608491199</v>
      </c>
      <c r="F535">
        <v>26757611.0470705</v>
      </c>
      <c r="G535">
        <v>13335914.119180599</v>
      </c>
      <c r="H535">
        <v>22869148.335238799</v>
      </c>
      <c r="I535" s="19">
        <v>1676316.54726065</v>
      </c>
      <c r="J535" s="19">
        <v>4667761.6681840597</v>
      </c>
      <c r="K535">
        <v>133487942.19943599</v>
      </c>
      <c r="L535">
        <v>1608.5</v>
      </c>
      <c r="M535">
        <v>556.79999999999995</v>
      </c>
      <c r="N535">
        <v>411.7</v>
      </c>
      <c r="O535">
        <v>795</v>
      </c>
      <c r="P535">
        <v>188.05</v>
      </c>
      <c r="Q535">
        <v>476.9</v>
      </c>
      <c r="R535">
        <v>419.7</v>
      </c>
      <c r="S535">
        <v>311.7</v>
      </c>
      <c r="T535">
        <v>418.9</v>
      </c>
      <c r="U535">
        <v>410.3</v>
      </c>
      <c r="V535" s="12">
        <f>D535+'share performance'!$D$6*100*(port.ssec!$O$511-port.ssec!O535)</f>
        <v>12931854.502482999</v>
      </c>
      <c r="W535" s="12">
        <f>E535+'share performance'!$E$6*250*(port.ssec!$P$511-port.ssec!P535)</f>
        <v>13947360.608491197</v>
      </c>
      <c r="X535" s="12">
        <f>I535+'share performance'!$I$6*100*(port.ssec!$T$511-port.ssec!T535)</f>
        <v>1625846.5472606502</v>
      </c>
      <c r="Y535" s="12">
        <f>J535+'share performance'!$J$6*100*(port.ssec!$U$511-port.ssec!U535)</f>
        <v>4440281.6681840597</v>
      </c>
      <c r="Z535" s="12">
        <f t="shared" si="0"/>
        <v>132455582.19943571</v>
      </c>
      <c r="AA535" s="21">
        <f t="shared" si="1"/>
        <v>1032360.0000002831</v>
      </c>
      <c r="AC535" s="12">
        <f>B535+'share performance'!$B$6*100*(port.ssec!$M$511-port.ssec!M535)</f>
        <v>20894733.483772099</v>
      </c>
      <c r="AD535" s="12">
        <f>C535+'share performance'!$C$6*100*(-port.ssec!$N$511+port.ssec!N535)</f>
        <v>15034641.8877548</v>
      </c>
      <c r="AE535" s="12">
        <f>F535+'share performance'!$F$6*100*(port.ssec!$Q$511-port.ssec!Q535)</f>
        <v>25812771.047070503</v>
      </c>
      <c r="AF535" s="12">
        <f>G535+'share performance'!$G$6*100*(port.ssec!$R$511-port.ssec!R535)</f>
        <v>13077514.119180599</v>
      </c>
      <c r="AG535" s="12">
        <f>H535+'share performance'!$H$6*100*(-port.ssec!$S$511+port.ssec!S535)</f>
        <v>23677668.335238796</v>
      </c>
      <c r="AH535" s="12">
        <f t="shared" si="2"/>
        <v>132475032.19943571</v>
      </c>
      <c r="AI535" s="21">
        <f t="shared" si="3"/>
        <v>1012910.0000002831</v>
      </c>
      <c r="AK535" s="12">
        <f>J535+'share performance'!$B$10*50*(port.ssec!$L$511-port.ssec!L535)</f>
        <v>3924886.6681840597</v>
      </c>
      <c r="AL535" s="12">
        <f>K535+'share performance'!$C$10*50*(-port.ssec!$L$511+port.ssec!L535)</f>
        <v>133789817.19943599</v>
      </c>
      <c r="AM535" s="12">
        <f>N535+'share performance'!$F$10*50*(-port.ssec!$L$511+port.ssec!L535)</f>
        <v>598911.69999999995</v>
      </c>
      <c r="AN535" s="12">
        <f>O535+'share performance'!$G$10*50*(port.ssec!$L$511-port.ssec!L535)</f>
        <v>-471705</v>
      </c>
      <c r="AO535" s="12">
        <f>P535+'share performance'!$H$10*50*(-port.ssec!$L$511+port.ssec!L535)</f>
        <v>682688.05</v>
      </c>
      <c r="AP535" s="12">
        <f t="shared" si="4"/>
        <v>172502301.94403896</v>
      </c>
      <c r="AQ535" s="12">
        <f t="shared" si="5"/>
        <v>-39014359.744602963</v>
      </c>
    </row>
    <row r="536" spans="1:43">
      <c r="A536" s="1">
        <v>41400</v>
      </c>
      <c r="B536">
        <v>22105262.991577301</v>
      </c>
      <c r="C536">
        <v>14357186.0671301</v>
      </c>
      <c r="D536" s="19">
        <v>12792987.2183988</v>
      </c>
      <c r="E536" s="19">
        <v>14950397.364177801</v>
      </c>
      <c r="F536">
        <v>26353346.724266</v>
      </c>
      <c r="G536">
        <v>13511727.2143742</v>
      </c>
      <c r="H536">
        <v>22786353.713327799</v>
      </c>
      <c r="I536" s="19">
        <v>1689929.3266467601</v>
      </c>
      <c r="J536" s="19">
        <v>4594766.7914964603</v>
      </c>
      <c r="K536">
        <v>133141957.411395</v>
      </c>
      <c r="L536">
        <v>1613.5</v>
      </c>
      <c r="M536">
        <v>558.4</v>
      </c>
      <c r="N536">
        <v>408.5</v>
      </c>
      <c r="O536">
        <v>800.4</v>
      </c>
      <c r="P536">
        <v>189.85</v>
      </c>
      <c r="Q536">
        <v>474.4</v>
      </c>
      <c r="R536">
        <v>422.1</v>
      </c>
      <c r="S536">
        <v>313</v>
      </c>
      <c r="T536">
        <v>420</v>
      </c>
      <c r="U536">
        <v>404.5</v>
      </c>
      <c r="V536" s="12">
        <f>D536+'share performance'!$D$6*100*(port.ssec!$O$511-port.ssec!O536)</f>
        <v>12643947.218398802</v>
      </c>
      <c r="W536" s="12">
        <f>E536+'share performance'!$E$6*250*(port.ssec!$P$511-port.ssec!P536)</f>
        <v>14090147.364177801</v>
      </c>
      <c r="X536" s="12">
        <f>I536+'share performance'!$I$6*100*(port.ssec!$T$511-port.ssec!T536)</f>
        <v>1634069.3266467601</v>
      </c>
      <c r="Y536" s="12">
        <f>J536+'share performance'!$J$6*100*(port.ssec!$U$511-port.ssec!U536)</f>
        <v>4437466.7914964603</v>
      </c>
      <c r="Z536" s="12">
        <f t="shared" si="0"/>
        <v>131919507.41139521</v>
      </c>
      <c r="AA536" s="21">
        <f t="shared" si="1"/>
        <v>1222449.9999997914</v>
      </c>
      <c r="AC536" s="12">
        <f>B536+'share performance'!$B$6*100*(port.ssec!$M$511-port.ssec!M536)</f>
        <v>20921792.991577301</v>
      </c>
      <c r="AD536" s="12">
        <f>C536+'share performance'!$C$6*100*(-port.ssec!$N$511+port.ssec!N536)</f>
        <v>14753666.0671301</v>
      </c>
      <c r="AE536" s="12">
        <f>F536+'share performance'!$F$6*100*(port.ssec!$Q$511-port.ssec!Q536)</f>
        <v>25558006.724266004</v>
      </c>
      <c r="AF536" s="12">
        <f>G536+'share performance'!$G$6*100*(port.ssec!$R$511-port.ssec!R536)</f>
        <v>13180367.214374198</v>
      </c>
      <c r="AG536" s="12">
        <f>H536+'share performance'!$H$6*100*(-port.ssec!$S$511+port.ssec!S536)</f>
        <v>23685483.713327799</v>
      </c>
      <c r="AH536" s="12">
        <f t="shared" si="2"/>
        <v>132127397.41139524</v>
      </c>
      <c r="AI536" s="21">
        <f t="shared" si="3"/>
        <v>1014559.9999997616</v>
      </c>
      <c r="AK536" s="12">
        <f>J536+'share performance'!$B$10*50*(port.ssec!$L$511-port.ssec!L536)</f>
        <v>3781141.7914964603</v>
      </c>
      <c r="AL536" s="12">
        <f>K536+'share performance'!$C$10*50*(-port.ssec!$L$511+port.ssec!L536)</f>
        <v>133472582.411395</v>
      </c>
      <c r="AM536" s="12">
        <f>N536+'share performance'!$F$10*50*(-port.ssec!$L$511+port.ssec!L536)</f>
        <v>655908.5</v>
      </c>
      <c r="AN536" s="12">
        <f>O536+'share performance'!$G$10*50*(port.ssec!$L$511-port.ssec!L536)</f>
        <v>-516699.6</v>
      </c>
      <c r="AO536" s="12">
        <f>P536+'share performance'!$H$10*50*(-port.ssec!$L$511+port.ssec!L536)</f>
        <v>747689.85</v>
      </c>
      <c r="AP536" s="12">
        <f t="shared" si="4"/>
        <v>172168703.6536113</v>
      </c>
      <c r="AQ536" s="12">
        <f t="shared" si="5"/>
        <v>-39026746.242216304</v>
      </c>
    </row>
    <row r="537" spans="1:43">
      <c r="A537" s="1">
        <v>41401</v>
      </c>
      <c r="B537">
        <v>22448428.002666999</v>
      </c>
      <c r="C537">
        <v>14505862.4848084</v>
      </c>
      <c r="D537" s="19">
        <v>12777239.360363699</v>
      </c>
      <c r="E537" s="19">
        <v>15038015.0516607</v>
      </c>
      <c r="F537">
        <v>26523254.917908501</v>
      </c>
      <c r="G537">
        <v>13718776.138663201</v>
      </c>
      <c r="H537">
        <v>22900992.420589201</v>
      </c>
      <c r="I537" s="19">
        <v>1680205.91279954</v>
      </c>
      <c r="J537" s="19">
        <v>4628657.2699585604</v>
      </c>
      <c r="K537">
        <v>134221431.55941901</v>
      </c>
      <c r="L537">
        <v>1620.5</v>
      </c>
      <c r="M537">
        <v>562.20000000000005</v>
      </c>
      <c r="N537">
        <v>411.7</v>
      </c>
      <c r="O537">
        <v>805.8</v>
      </c>
      <c r="P537">
        <v>191.2</v>
      </c>
      <c r="Q537">
        <v>475.6</v>
      </c>
      <c r="R537">
        <v>425.8</v>
      </c>
      <c r="S537">
        <v>312.5</v>
      </c>
      <c r="T537">
        <v>423.7</v>
      </c>
      <c r="U537">
        <v>408.2</v>
      </c>
      <c r="V537" s="12">
        <f>D537+'share performance'!$D$6*100*(port.ssec!$O$511-port.ssec!O537)</f>
        <v>12540719.360363701</v>
      </c>
      <c r="W537" s="12">
        <f>E537+'share performance'!$E$6*250*(port.ssec!$P$511-port.ssec!P537)</f>
        <v>14052215.0516607</v>
      </c>
      <c r="X537" s="12">
        <f>I537+'share performance'!$I$6*100*(port.ssec!$T$511-port.ssec!T537)</f>
        <v>1606215.9127995402</v>
      </c>
      <c r="Y537" s="12">
        <f>J537+'share performance'!$J$6*100*(port.ssec!$U$511-port.ssec!U537)</f>
        <v>4426587.2699585604</v>
      </c>
      <c r="Z537" s="12">
        <f t="shared" si="0"/>
        <v>132723051.5594188</v>
      </c>
      <c r="AA537" s="21">
        <f t="shared" si="1"/>
        <v>1498380.0000002086</v>
      </c>
      <c r="AC537" s="12">
        <f>B537+'share performance'!$B$6*100*(port.ssec!$M$511-port.ssec!M537)</f>
        <v>21119418.002666999</v>
      </c>
      <c r="AD537" s="12">
        <f>C537+'share performance'!$C$6*100*(-port.ssec!$N$511+port.ssec!N537)</f>
        <v>15009862.4848084</v>
      </c>
      <c r="AE537" s="12">
        <f>F537+'share performance'!$F$6*100*(port.ssec!$Q$511-port.ssec!Q537)</f>
        <v>25656154.917908501</v>
      </c>
      <c r="AF537" s="12">
        <f>G537+'share performance'!$G$6*100*(port.ssec!$R$511-port.ssec!R537)</f>
        <v>13274936.138663201</v>
      </c>
      <c r="AG537" s="12">
        <f>H537+'share performance'!$H$6*100*(-port.ssec!$S$511+port.ssec!S537)</f>
        <v>23765272.420589201</v>
      </c>
      <c r="AH537" s="12">
        <f t="shared" si="2"/>
        <v>132949761.5594188</v>
      </c>
      <c r="AI537" s="21">
        <f t="shared" si="3"/>
        <v>1271670.0000002086</v>
      </c>
      <c r="AK537" s="12">
        <f>J537+'share performance'!$B$10*50*(port.ssec!$L$511-port.ssec!L537)</f>
        <v>3715982.2699585604</v>
      </c>
      <c r="AL537" s="12">
        <f>K537+'share performance'!$C$10*50*(-port.ssec!$L$511+port.ssec!L537)</f>
        <v>134592306.55941901</v>
      </c>
      <c r="AM537" s="12">
        <f>N537+'share performance'!$F$10*50*(-port.ssec!$L$511+port.ssec!L537)</f>
        <v>735711.7</v>
      </c>
      <c r="AN537" s="12">
        <f>O537+'share performance'!$G$10*50*(port.ssec!$L$511-port.ssec!L537)</f>
        <v>-579694.19999999995</v>
      </c>
      <c r="AO537" s="12">
        <f>P537+'share performance'!$H$10*50*(-port.ssec!$L$511+port.ssec!L537)</f>
        <v>838691.2</v>
      </c>
      <c r="AP537" s="12">
        <f t="shared" si="4"/>
        <v>173427115.12416005</v>
      </c>
      <c r="AQ537" s="12">
        <f t="shared" si="5"/>
        <v>-39205683.564741045</v>
      </c>
    </row>
    <row r="538" spans="1:43">
      <c r="A538" s="1">
        <v>41402</v>
      </c>
      <c r="B538">
        <v>22421246.615649998</v>
      </c>
      <c r="C538">
        <v>14443913.977442401</v>
      </c>
      <c r="D538" s="19">
        <v>12781534.2307369</v>
      </c>
      <c r="E538" s="19">
        <v>15132682.438136401</v>
      </c>
      <c r="F538">
        <v>26359205.627495099</v>
      </c>
      <c r="G538">
        <v>13866923.213801</v>
      </c>
      <c r="H538">
        <v>22833482.9596464</v>
      </c>
      <c r="I538" s="19">
        <v>1724933.6164967499</v>
      </c>
      <c r="J538" s="19">
        <v>4654726.8687755596</v>
      </c>
      <c r="K538">
        <v>134218649.548181</v>
      </c>
      <c r="L538">
        <v>1628.75</v>
      </c>
      <c r="M538">
        <v>563.5</v>
      </c>
      <c r="N538">
        <v>412.1</v>
      </c>
      <c r="O538">
        <v>807.2</v>
      </c>
      <c r="P538">
        <v>192.45</v>
      </c>
      <c r="Q538">
        <v>477.1</v>
      </c>
      <c r="R538">
        <v>428.8</v>
      </c>
      <c r="S538">
        <v>315.39999999999998</v>
      </c>
      <c r="T538">
        <v>427.6</v>
      </c>
      <c r="U538">
        <v>405</v>
      </c>
      <c r="V538" s="12">
        <f>D538+'share performance'!$D$6*100*(port.ssec!$O$511-port.ssec!O538)</f>
        <v>12522334.2307369</v>
      </c>
      <c r="W538" s="12">
        <f>E538+'share performance'!$E$6*250*(port.ssec!$P$511-port.ssec!P538)</f>
        <v>14030632.438136401</v>
      </c>
      <c r="X538" s="12">
        <f>I538+'share performance'!$I$6*100*(port.ssec!$T$511-port.ssec!T538)</f>
        <v>1631833.6164967499</v>
      </c>
      <c r="Y538" s="12">
        <f>J538+'share performance'!$J$6*100*(port.ssec!$U$511-port.ssec!U538)</f>
        <v>4491376.8687755596</v>
      </c>
      <c r="Z538" s="12">
        <f t="shared" si="0"/>
        <v>132600949.54818051</v>
      </c>
      <c r="AA538" s="21">
        <f t="shared" si="1"/>
        <v>1617700.0000004917</v>
      </c>
      <c r="AC538" s="12">
        <f>B538+'share performance'!$B$6*100*(port.ssec!$M$511-port.ssec!M538)</f>
        <v>21042446.615649998</v>
      </c>
      <c r="AD538" s="12">
        <f>C538+'share performance'!$C$6*100*(-port.ssec!$N$511+port.ssec!N538)</f>
        <v>14961353.977442402</v>
      </c>
      <c r="AE538" s="12">
        <f>F538+'share performance'!$F$6*100*(port.ssec!$Q$511-port.ssec!Q538)</f>
        <v>25402405.627495099</v>
      </c>
      <c r="AF538" s="12">
        <f>G538+'share performance'!$G$6*100*(port.ssec!$R$511-port.ssec!R538)</f>
        <v>13331883.213801</v>
      </c>
      <c r="AG538" s="12">
        <f>H538+'share performance'!$H$6*100*(-port.ssec!$S$511+port.ssec!S538)</f>
        <v>23899892.959646396</v>
      </c>
      <c r="AH538" s="12">
        <f t="shared" si="2"/>
        <v>132931859.54818049</v>
      </c>
      <c r="AI538" s="21">
        <f t="shared" si="3"/>
        <v>1286790.0000005066</v>
      </c>
      <c r="AK538" s="12">
        <f>J538+'share performance'!$B$10*50*(port.ssec!$L$511-port.ssec!L538)</f>
        <v>3625314.3687755596</v>
      </c>
      <c r="AL538" s="12">
        <f>K538+'share performance'!$C$10*50*(-port.ssec!$L$511+port.ssec!L538)</f>
        <v>134636962.048181</v>
      </c>
      <c r="AM538" s="12">
        <f>N538+'share performance'!$F$10*50*(-port.ssec!$L$511+port.ssec!L538)</f>
        <v>829762.1</v>
      </c>
      <c r="AN538" s="12">
        <f>O538+'share performance'!$G$10*50*(port.ssec!$L$511-port.ssec!L538)</f>
        <v>-653942.80000000005</v>
      </c>
      <c r="AO538" s="12">
        <f>P538+'share performance'!$H$10*50*(-port.ssec!$L$511+port.ssec!L538)</f>
        <v>945942.45</v>
      </c>
      <c r="AP538" s="12">
        <f t="shared" si="4"/>
        <v>173677915.32110214</v>
      </c>
      <c r="AQ538" s="12">
        <f t="shared" si="5"/>
        <v>-39459265.772921145</v>
      </c>
    </row>
    <row r="539" spans="1:43">
      <c r="A539" s="1">
        <v>41403</v>
      </c>
      <c r="B539">
        <v>22652288.4052945</v>
      </c>
      <c r="C539">
        <v>14245678.7538714</v>
      </c>
      <c r="D539" s="19">
        <v>12626918.897300599</v>
      </c>
      <c r="E539" s="19">
        <v>14959461.262882899</v>
      </c>
      <c r="F539">
        <v>26652150.788947601</v>
      </c>
      <c r="G539">
        <v>13714313.8773639</v>
      </c>
      <c r="H539">
        <v>22746867.047493301</v>
      </c>
      <c r="I539" s="19">
        <v>1709376.1543411999</v>
      </c>
      <c r="J539" s="19">
        <v>4640388.5894262102</v>
      </c>
      <c r="K539">
        <v>133947443.776922</v>
      </c>
      <c r="L539">
        <v>1624.5</v>
      </c>
      <c r="M539">
        <v>564.4</v>
      </c>
      <c r="N539">
        <v>409</v>
      </c>
      <c r="O539">
        <v>806.5</v>
      </c>
      <c r="P539">
        <v>191.15</v>
      </c>
      <c r="Q539">
        <v>477.7</v>
      </c>
      <c r="R539">
        <v>428.6</v>
      </c>
      <c r="S539">
        <v>314.60000000000002</v>
      </c>
      <c r="T539">
        <v>427.4</v>
      </c>
      <c r="U539">
        <v>398.3</v>
      </c>
      <c r="V539" s="12">
        <f>D539+'share performance'!$D$6*100*(port.ssec!$O$511-port.ssec!O539)</f>
        <v>12379058.897300599</v>
      </c>
      <c r="W539" s="12">
        <f>E539+'share performance'!$E$6*250*(port.ssec!$P$511-port.ssec!P539)</f>
        <v>13978311.262882898</v>
      </c>
      <c r="X539" s="12">
        <f>I539+'share performance'!$I$6*100*(port.ssec!$T$511-port.ssec!T539)</f>
        <v>1617256.1543412001</v>
      </c>
      <c r="Y539" s="12">
        <f>J539+'share performance'!$J$6*100*(port.ssec!$U$511-port.ssec!U539)</f>
        <v>4558108.5894262102</v>
      </c>
      <c r="Z539" s="12">
        <f t="shared" si="0"/>
        <v>132544033.77692162</v>
      </c>
      <c r="AA539" s="21">
        <f t="shared" si="1"/>
        <v>1403410.0000003874</v>
      </c>
      <c r="AC539" s="12">
        <f>B539+'share performance'!$B$6*100*(port.ssec!$M$511-port.ssec!M539)</f>
        <v>21239018.4052945</v>
      </c>
      <c r="AD539" s="12">
        <f>C539+'share performance'!$C$6*100*(-port.ssec!$N$511+port.ssec!N539)</f>
        <v>14658958.7538714</v>
      </c>
      <c r="AE539" s="12">
        <f>F539+'share performance'!$F$6*100*(port.ssec!$Q$511-port.ssec!Q539)</f>
        <v>25659470.788947605</v>
      </c>
      <c r="AF539" s="12">
        <f>G539+'share performance'!$G$6*100*(port.ssec!$R$511-port.ssec!R539)</f>
        <v>13185353.877363898</v>
      </c>
      <c r="AG539" s="12">
        <f>H539+'share performance'!$H$6*100*(-port.ssec!$S$511+port.ssec!S539)</f>
        <v>23757517.047493301</v>
      </c>
      <c r="AH539" s="12">
        <f t="shared" si="2"/>
        <v>132436463.7769216</v>
      </c>
      <c r="AI539" s="21">
        <f t="shared" si="3"/>
        <v>1510980.0000004023</v>
      </c>
      <c r="AK539" s="12">
        <f>J539+'share performance'!$B$10*50*(port.ssec!$L$511-port.ssec!L539)</f>
        <v>3671113.5894262102</v>
      </c>
      <c r="AL539" s="12">
        <f>K539+'share performance'!$C$10*50*(-port.ssec!$L$511+port.ssec!L539)</f>
        <v>134341318.77692199</v>
      </c>
      <c r="AM539" s="12">
        <f>N539+'share performance'!$F$10*50*(-port.ssec!$L$511+port.ssec!L539)</f>
        <v>781309</v>
      </c>
      <c r="AN539" s="12">
        <f>O539+'share performance'!$G$10*50*(port.ssec!$L$511-port.ssec!L539)</f>
        <v>-615693.5</v>
      </c>
      <c r="AO539" s="12">
        <f>P539+'share performance'!$H$10*50*(-port.ssec!$L$511+port.ssec!L539)</f>
        <v>890691.15</v>
      </c>
      <c r="AP539" s="12">
        <f t="shared" si="4"/>
        <v>173004883.92029911</v>
      </c>
      <c r="AQ539" s="12">
        <f t="shared" si="5"/>
        <v>-39057440.14337711</v>
      </c>
    </row>
    <row r="540" spans="1:43">
      <c r="A540" s="1">
        <v>41404</v>
      </c>
      <c r="B540">
        <v>22832365.094282102</v>
      </c>
      <c r="C540">
        <v>14379487.5297819</v>
      </c>
      <c r="D540" s="19">
        <v>12765786.372701701</v>
      </c>
      <c r="E540" s="19">
        <v>15015858.854825901</v>
      </c>
      <c r="F540">
        <v>26921660.337483902</v>
      </c>
      <c r="G540">
        <v>13770538.369735399</v>
      </c>
      <c r="H540">
        <v>22768521.025531601</v>
      </c>
      <c r="I540" s="19">
        <v>1697648.3234415201</v>
      </c>
      <c r="J540" s="19">
        <v>4659940.7885389598</v>
      </c>
      <c r="K540">
        <v>134811806.69632301</v>
      </c>
      <c r="L540">
        <v>1629.5</v>
      </c>
      <c r="M540">
        <v>568.70000000000005</v>
      </c>
      <c r="N540">
        <v>410.8</v>
      </c>
      <c r="O540">
        <v>802.4</v>
      </c>
      <c r="P540">
        <v>191.85</v>
      </c>
      <c r="Q540">
        <v>482.7</v>
      </c>
      <c r="R540">
        <v>429.9</v>
      </c>
      <c r="S540">
        <v>315.5</v>
      </c>
      <c r="T540">
        <v>426.9</v>
      </c>
      <c r="U540">
        <v>399.6</v>
      </c>
      <c r="V540" s="12">
        <f>D540+'share performance'!$D$6*100*(port.ssec!$O$511-port.ssec!O540)</f>
        <v>12584346.372701703</v>
      </c>
      <c r="W540" s="12">
        <f>E540+'share performance'!$E$6*250*(port.ssec!$P$511-port.ssec!P540)</f>
        <v>13969608.854825901</v>
      </c>
      <c r="X540" s="12">
        <f>I540+'share performance'!$I$6*100*(port.ssec!$T$511-port.ssec!T540)</f>
        <v>1607978.3234415203</v>
      </c>
      <c r="Y540" s="12">
        <f>J540+'share performance'!$J$6*100*(port.ssec!$U$511-port.ssec!U540)</f>
        <v>4561930.7885389598</v>
      </c>
      <c r="Z540" s="12">
        <f t="shared" si="0"/>
        <v>133396436.69632299</v>
      </c>
      <c r="AA540" s="21">
        <f t="shared" si="1"/>
        <v>1415370.0000000149</v>
      </c>
      <c r="AC540" s="12">
        <f>B540+'share performance'!$B$6*100*(port.ssec!$M$511-port.ssec!M540)</f>
        <v>21254405.094282102</v>
      </c>
      <c r="AD540" s="12">
        <f>C540+'share performance'!$C$6*100*(-port.ssec!$N$511+port.ssec!N540)</f>
        <v>14853247.5297819</v>
      </c>
      <c r="AE540" s="12">
        <f>F540+'share performance'!$F$6*100*(port.ssec!$Q$511-port.ssec!Q540)</f>
        <v>25629980.337483905</v>
      </c>
      <c r="AF540" s="12">
        <f>G540+'share performance'!$G$6*100*(port.ssec!$R$511-port.ssec!R540)</f>
        <v>13202058.369735399</v>
      </c>
      <c r="AG540" s="12">
        <f>H540+'share performance'!$H$6*100*(-port.ssec!$S$511+port.ssec!S540)</f>
        <v>23841901.025531601</v>
      </c>
      <c r="AH540" s="12">
        <f t="shared" si="2"/>
        <v>132920826.69632301</v>
      </c>
      <c r="AI540" s="21">
        <f t="shared" si="3"/>
        <v>1890980</v>
      </c>
      <c r="AK540" s="12">
        <f>J540+'share performance'!$B$10*50*(port.ssec!$L$511-port.ssec!L540)</f>
        <v>3619915.7885389598</v>
      </c>
      <c r="AL540" s="12">
        <f>K540+'share performance'!$C$10*50*(-port.ssec!$L$511+port.ssec!L540)</f>
        <v>135234431.69632301</v>
      </c>
      <c r="AM540" s="12">
        <f>N540+'share performance'!$F$10*50*(-port.ssec!$L$511+port.ssec!L540)</f>
        <v>838310.8</v>
      </c>
      <c r="AN540" s="12">
        <f>O540+'share performance'!$G$10*50*(port.ssec!$L$511-port.ssec!L540)</f>
        <v>-660697.59999999998</v>
      </c>
      <c r="AO540" s="12">
        <f>P540+'share performance'!$H$10*50*(-port.ssec!$L$511+port.ssec!L540)</f>
        <v>955691.85</v>
      </c>
      <c r="AP540" s="12">
        <f t="shared" si="4"/>
        <v>174126886.87437007</v>
      </c>
      <c r="AQ540" s="12">
        <f t="shared" si="5"/>
        <v>-39315080.178047061</v>
      </c>
    </row>
    <row r="541" spans="1:43">
      <c r="A541" s="1">
        <v>41407</v>
      </c>
      <c r="B541">
        <v>22873137.174807601</v>
      </c>
      <c r="C541">
        <v>14508340.425102999</v>
      </c>
      <c r="D541" s="19">
        <v>12960487.1629549</v>
      </c>
      <c r="E541" s="19">
        <v>15069235.147200599</v>
      </c>
      <c r="F541">
        <v>27050556.208522901</v>
      </c>
      <c r="G541">
        <v>13734840.2793408</v>
      </c>
      <c r="H541">
        <v>22791448.7669839</v>
      </c>
      <c r="I541" s="19">
        <v>1664475.8849374901</v>
      </c>
      <c r="J541" s="19">
        <v>4553055.4333892604</v>
      </c>
      <c r="K541">
        <v>135205576.48324001</v>
      </c>
      <c r="L541">
        <v>1630.75</v>
      </c>
      <c r="M541">
        <v>568.9</v>
      </c>
      <c r="N541">
        <v>411.5</v>
      </c>
      <c r="O541">
        <v>802.2</v>
      </c>
      <c r="P541">
        <v>192.5</v>
      </c>
      <c r="Q541">
        <v>486.3</v>
      </c>
      <c r="R541">
        <v>428.6</v>
      </c>
      <c r="S541">
        <v>314.39999999999998</v>
      </c>
      <c r="T541">
        <v>423.9</v>
      </c>
      <c r="U541">
        <v>397.5</v>
      </c>
      <c r="V541" s="12">
        <f>D541+'share performance'!$D$6*100*(port.ssec!$O$511-port.ssec!O541)</f>
        <v>12782287.1629549</v>
      </c>
      <c r="W541" s="12">
        <f>E541+'share performance'!$E$6*250*(port.ssec!$P$511-port.ssec!P541)</f>
        <v>13962535.147200599</v>
      </c>
      <c r="X541" s="12">
        <f>I541+'share performance'!$I$6*100*(port.ssec!$T$511-port.ssec!T541)</f>
        <v>1589505.8849374903</v>
      </c>
      <c r="Y541" s="12">
        <f>J541+'share performance'!$J$6*100*(port.ssec!$U$511-port.ssec!U541)</f>
        <v>4480455.4333892604</v>
      </c>
      <c r="Z541" s="12">
        <f t="shared" si="0"/>
        <v>133773106.48324046</v>
      </c>
      <c r="AA541" s="21">
        <f t="shared" si="1"/>
        <v>1432469.999999553</v>
      </c>
      <c r="AC541" s="12">
        <f>B541+'share performance'!$B$6*100*(port.ssec!$M$511-port.ssec!M541)</f>
        <v>21287517.174807601</v>
      </c>
      <c r="AD541" s="12">
        <f>C541+'share performance'!$C$6*100*(-port.ssec!$N$511+port.ssec!N541)</f>
        <v>15005620.425102999</v>
      </c>
      <c r="AE541" s="12">
        <f>F541+'share performance'!$F$6*100*(port.ssec!$Q$511-port.ssec!Q541)</f>
        <v>25543596.208522901</v>
      </c>
      <c r="AF541" s="12">
        <f>G541+'share performance'!$G$6*100*(port.ssec!$R$511-port.ssec!R541)</f>
        <v>13205880.279340798</v>
      </c>
      <c r="AG541" s="12">
        <f>H541+'share performance'!$H$6*100*(-port.ssec!$S$511+port.ssec!S541)</f>
        <v>23788158.766983896</v>
      </c>
      <c r="AH541" s="12">
        <f t="shared" si="2"/>
        <v>133078026.48324046</v>
      </c>
      <c r="AI541" s="21">
        <f t="shared" si="3"/>
        <v>2127549.999999553</v>
      </c>
      <c r="AK541" s="12">
        <f>J541+'share performance'!$B$10*50*(port.ssec!$L$511-port.ssec!L541)</f>
        <v>3495342.9333892604</v>
      </c>
      <c r="AL541" s="12">
        <f>K541+'share performance'!$C$10*50*(-port.ssec!$L$511+port.ssec!L541)</f>
        <v>135635388.98324001</v>
      </c>
      <c r="AM541" s="12">
        <f>N541+'share performance'!$F$10*50*(-port.ssec!$L$511+port.ssec!L541)</f>
        <v>852561.5</v>
      </c>
      <c r="AN541" s="12">
        <f>O541+'share performance'!$G$10*50*(port.ssec!$L$511-port.ssec!L541)</f>
        <v>-671947.8</v>
      </c>
      <c r="AO541" s="12">
        <f>P541+'share performance'!$H$10*50*(-port.ssec!$L$511+port.ssec!L541)</f>
        <v>971942.5</v>
      </c>
      <c r="AP541" s="12">
        <f t="shared" si="4"/>
        <v>174530541.74511153</v>
      </c>
      <c r="AQ541" s="12">
        <f t="shared" si="5"/>
        <v>-39324965.261871517</v>
      </c>
    </row>
    <row r="542" spans="1:43">
      <c r="A542" s="1">
        <v>41408</v>
      </c>
      <c r="B542">
        <v>22924102.275464501</v>
      </c>
      <c r="C542">
        <v>14884987.3498879</v>
      </c>
      <c r="D542" s="19">
        <v>13032068.335842101</v>
      </c>
      <c r="E542" s="19">
        <v>15561706.976845801</v>
      </c>
      <c r="F542">
        <v>27331783.563517299</v>
      </c>
      <c r="G542">
        <v>14006145.766340099</v>
      </c>
      <c r="H542">
        <v>22968501.881532099</v>
      </c>
      <c r="I542" s="19">
        <v>1670329.8446734899</v>
      </c>
      <c r="J542" s="19">
        <v>4602668.6488533197</v>
      </c>
      <c r="K542">
        <v>136982294.642957</v>
      </c>
      <c r="L542">
        <v>1648</v>
      </c>
      <c r="M542">
        <v>574.6</v>
      </c>
      <c r="N542">
        <v>416.3</v>
      </c>
      <c r="O542">
        <v>813.3</v>
      </c>
      <c r="P542">
        <v>195.95</v>
      </c>
      <c r="Q542">
        <v>491.5</v>
      </c>
      <c r="R542">
        <v>433.6</v>
      </c>
      <c r="S542">
        <v>315.60000000000002</v>
      </c>
      <c r="T542">
        <v>429</v>
      </c>
      <c r="U542">
        <v>400.2</v>
      </c>
      <c r="V542" s="12">
        <f>D542+'share performance'!$D$6*100*(port.ssec!$O$511-port.ssec!O542)</f>
        <v>12674048.335842103</v>
      </c>
      <c r="W542" s="12">
        <f>E542+'share performance'!$E$6*250*(port.ssec!$P$511-port.ssec!P542)</f>
        <v>14134156.976845801</v>
      </c>
      <c r="X542" s="12">
        <f>I542+'share performance'!$I$6*100*(port.ssec!$T$511-port.ssec!T542)</f>
        <v>1570369.8446734902</v>
      </c>
      <c r="Y542" s="12">
        <f>J542+'share performance'!$J$6*100*(port.ssec!$U$511-port.ssec!U542)</f>
        <v>4497398.6488533197</v>
      </c>
      <c r="Z542" s="12">
        <f t="shared" si="0"/>
        <v>134991494.64295661</v>
      </c>
      <c r="AA542" s="21">
        <f t="shared" si="1"/>
        <v>1990800.0000003874</v>
      </c>
      <c r="AC542" s="12">
        <f>B542+'share performance'!$B$6*100*(port.ssec!$M$511-port.ssec!M542)</f>
        <v>21120172.275464501</v>
      </c>
      <c r="AD542" s="12">
        <f>C542+'share performance'!$C$6*100*(-port.ssec!$N$511+port.ssec!N542)</f>
        <v>15543547.3498879</v>
      </c>
      <c r="AE542" s="12">
        <f>F542+'share performance'!$F$6*100*(port.ssec!$Q$511-port.ssec!Q542)</f>
        <v>25513863.563517299</v>
      </c>
      <c r="AF542" s="12">
        <f>G542+'share performance'!$G$6*100*(port.ssec!$R$511-port.ssec!R542)</f>
        <v>13325185.766340097</v>
      </c>
      <c r="AG542" s="12">
        <f>H542+'share performance'!$H$6*100*(-port.ssec!$S$511+port.ssec!S542)</f>
        <v>24048851.881532099</v>
      </c>
      <c r="AH542" s="12">
        <f t="shared" si="2"/>
        <v>134418394.64295658</v>
      </c>
      <c r="AI542" s="21">
        <f t="shared" si="3"/>
        <v>2563900.0000004172</v>
      </c>
      <c r="AK542" s="12">
        <f>J542+'share performance'!$B$10*50*(port.ssec!$L$511-port.ssec!L542)</f>
        <v>3300868.6488533197</v>
      </c>
      <c r="AL542" s="12">
        <f>K542+'share performance'!$C$10*50*(-port.ssec!$L$511+port.ssec!L542)</f>
        <v>137511294.642957</v>
      </c>
      <c r="AM542" s="12">
        <f>N542+'share performance'!$F$10*50*(-port.ssec!$L$511+port.ssec!L542)</f>
        <v>1049216.3</v>
      </c>
      <c r="AN542" s="12">
        <f>O542+'share performance'!$G$10*50*(port.ssec!$L$511-port.ssec!L542)</f>
        <v>-827186.7</v>
      </c>
      <c r="AO542" s="12">
        <f>P542+'share performance'!$H$10*50*(-port.ssec!$L$511+port.ssec!L542)</f>
        <v>1196195.95</v>
      </c>
      <c r="AP542" s="12">
        <f t="shared" si="4"/>
        <v>177097162.64802504</v>
      </c>
      <c r="AQ542" s="12">
        <f t="shared" si="5"/>
        <v>-40114868.005068034</v>
      </c>
    </row>
    <row r="543" spans="1:43">
      <c r="A543" s="1">
        <v>41409</v>
      </c>
      <c r="B543">
        <v>22992055.743007001</v>
      </c>
      <c r="C543">
        <v>14954369.6781378</v>
      </c>
      <c r="D543" s="19">
        <v>13017752.1012646</v>
      </c>
      <c r="E543" s="19">
        <v>15671480.8611634</v>
      </c>
      <c r="F543">
        <v>27378654.789349701</v>
      </c>
      <c r="G543">
        <v>14103423.0626655</v>
      </c>
      <c r="H543">
        <v>23151923.813150302</v>
      </c>
      <c r="I543" s="19">
        <v>1658621.92520148</v>
      </c>
      <c r="J543" s="19">
        <v>4627654.5643756604</v>
      </c>
      <c r="K543">
        <v>137555936.53831601</v>
      </c>
      <c r="L543">
        <v>1654.25</v>
      </c>
      <c r="M543">
        <v>577.9</v>
      </c>
      <c r="N543">
        <v>420.6</v>
      </c>
      <c r="O543">
        <v>811.2</v>
      </c>
      <c r="P543">
        <v>197.55</v>
      </c>
      <c r="Q543">
        <v>493.8</v>
      </c>
      <c r="R543">
        <v>435.3</v>
      </c>
      <c r="S543">
        <v>316.39999999999998</v>
      </c>
      <c r="T543">
        <v>431.2</v>
      </c>
      <c r="U543">
        <v>404.3</v>
      </c>
      <c r="V543" s="12">
        <f>D543+'share performance'!$D$6*100*(port.ssec!$O$511-port.ssec!O543)</f>
        <v>12693752.1012646</v>
      </c>
      <c r="W543" s="12">
        <f>E543+'share performance'!$E$6*250*(port.ssec!$P$511-port.ssec!P543)</f>
        <v>14095130.861163398</v>
      </c>
      <c r="X543" s="12">
        <f>I543+'share performance'!$I$6*100*(port.ssec!$T$511-port.ssec!T543)</f>
        <v>1547881.9252014803</v>
      </c>
      <c r="Y543" s="12">
        <f>J543+'share performance'!$J$6*100*(port.ssec!$U$511-port.ssec!U543)</f>
        <v>4472774.5643756604</v>
      </c>
      <c r="Z543" s="12">
        <f t="shared" si="0"/>
        <v>135389966.53831545</v>
      </c>
      <c r="AA543" s="21">
        <f t="shared" si="1"/>
        <v>2165970.0000005662</v>
      </c>
      <c r="AC543" s="12">
        <f>B543+'share performance'!$B$6*100*(port.ssec!$M$511-port.ssec!M543)</f>
        <v>21061735.743007001</v>
      </c>
      <c r="AD543" s="12">
        <f>C543+'share performance'!$C$6*100*(-port.ssec!$N$511+port.ssec!N543)</f>
        <v>15757409.678137802</v>
      </c>
      <c r="AE543" s="12">
        <f>F543+'share performance'!$F$6*100*(port.ssec!$Q$511-port.ssec!Q543)</f>
        <v>25423194.789349701</v>
      </c>
      <c r="AF543" s="12">
        <f>G543+'share performance'!$G$6*100*(port.ssec!$R$511-port.ssec!R543)</f>
        <v>13370783.0626655</v>
      </c>
      <c r="AG543" s="12">
        <f>H543+'share performance'!$H$6*100*(-port.ssec!$S$511+port.ssec!S543)</f>
        <v>24288033.813150298</v>
      </c>
      <c r="AH543" s="12">
        <f t="shared" si="2"/>
        <v>134876666.53831542</v>
      </c>
      <c r="AI543" s="21">
        <f t="shared" si="3"/>
        <v>2679270.000000596</v>
      </c>
      <c r="AK543" s="12">
        <f>J543+'share performance'!$B$10*50*(port.ssec!$L$511-port.ssec!L543)</f>
        <v>3237417.0643756604</v>
      </c>
      <c r="AL543" s="12">
        <f>K543+'share performance'!$C$10*50*(-port.ssec!$L$511+port.ssec!L543)</f>
        <v>138120874.03831601</v>
      </c>
      <c r="AM543" s="12">
        <f>N543+'share performance'!$F$10*50*(-port.ssec!$L$511+port.ssec!L543)</f>
        <v>1120470.6000000001</v>
      </c>
      <c r="AN543" s="12">
        <f>O543+'share performance'!$G$10*50*(port.ssec!$L$511-port.ssec!L543)</f>
        <v>-883438.8</v>
      </c>
      <c r="AO543" s="12">
        <f>P543+'share performance'!$H$10*50*(-port.ssec!$L$511+port.ssec!L543)</f>
        <v>1277447.55</v>
      </c>
      <c r="AP543" s="12">
        <f t="shared" si="4"/>
        <v>177848279.90469679</v>
      </c>
      <c r="AQ543" s="12">
        <f t="shared" si="5"/>
        <v>-40292343.366380781</v>
      </c>
    </row>
    <row r="544" spans="1:43">
      <c r="A544" s="1">
        <v>41410</v>
      </c>
      <c r="B544">
        <v>22584334.937752001</v>
      </c>
      <c r="C544">
        <v>14711531.529263301</v>
      </c>
      <c r="D544" s="19">
        <v>13032068.335842101</v>
      </c>
      <c r="E544" s="19">
        <v>15556671.4775651</v>
      </c>
      <c r="F544">
        <v>27167734.2731039</v>
      </c>
      <c r="G544">
        <v>14015070.2889388</v>
      </c>
      <c r="H544">
        <v>22943847.103021301</v>
      </c>
      <c r="I544" s="19">
        <v>1658621.92520148</v>
      </c>
      <c r="J544" s="19">
        <v>4575052.6369602</v>
      </c>
      <c r="K544">
        <v>136244932.50764799</v>
      </c>
      <c r="L544">
        <v>1648</v>
      </c>
      <c r="M544">
        <v>571.29999999999995</v>
      </c>
      <c r="N544">
        <v>417.8</v>
      </c>
      <c r="O544">
        <v>806.9</v>
      </c>
      <c r="P544">
        <v>196.25</v>
      </c>
      <c r="Q544">
        <v>489</v>
      </c>
      <c r="R544">
        <v>433.7</v>
      </c>
      <c r="S544">
        <v>318.5</v>
      </c>
      <c r="T544">
        <v>429.4</v>
      </c>
      <c r="U544">
        <v>400.5</v>
      </c>
      <c r="V544" s="12">
        <f>D544+'share performance'!$D$6*100*(port.ssec!$O$511-port.ssec!O544)</f>
        <v>12777728.335842103</v>
      </c>
      <c r="W544" s="12">
        <f>E544+'share performance'!$E$6*250*(port.ssec!$P$511-port.ssec!P544)</f>
        <v>14101221.4775651</v>
      </c>
      <c r="X544" s="12">
        <f>I544+'share performance'!$I$6*100*(port.ssec!$T$511-port.ssec!T544)</f>
        <v>1556701.9252014803</v>
      </c>
      <c r="Y544" s="12">
        <f>J544+'share performance'!$J$6*100*(port.ssec!$U$511-port.ssec!U544)</f>
        <v>4466152.6369602</v>
      </c>
      <c r="Z544" s="12">
        <f t="shared" si="0"/>
        <v>134324322.50764817</v>
      </c>
      <c r="AA544" s="21">
        <f t="shared" si="1"/>
        <v>1920609.9999998212</v>
      </c>
      <c r="AC544" s="12">
        <f>B544+'share performance'!$B$6*100*(port.ssec!$M$511-port.ssec!M544)</f>
        <v>20906794.937752001</v>
      </c>
      <c r="AD544" s="12">
        <f>C544+'share performance'!$C$6*100*(-port.ssec!$N$511+port.ssec!N544)</f>
        <v>15420491.529263301</v>
      </c>
      <c r="AE544" s="12">
        <f>F544+'share performance'!$F$6*100*(port.ssec!$Q$511-port.ssec!Q544)</f>
        <v>25499314.2731039</v>
      </c>
      <c r="AF544" s="12">
        <f>G544+'share performance'!$G$6*100*(port.ssec!$R$511-port.ssec!R544)</f>
        <v>13331070.2889388</v>
      </c>
      <c r="AG544" s="12">
        <f>H544+'share performance'!$H$6*100*(-port.ssec!$S$511+port.ssec!S544)</f>
        <v>24226327.103021301</v>
      </c>
      <c r="AH544" s="12">
        <f t="shared" si="2"/>
        <v>134206412.5076482</v>
      </c>
      <c r="AI544" s="21">
        <f t="shared" si="3"/>
        <v>2038519.9999997914</v>
      </c>
      <c r="AK544" s="12">
        <f>J544+'share performance'!$B$10*50*(port.ssec!$L$511-port.ssec!L544)</f>
        <v>3273252.6369602</v>
      </c>
      <c r="AL544" s="12">
        <f>K544+'share performance'!$C$10*50*(-port.ssec!$L$511+port.ssec!L544)</f>
        <v>136773932.50764799</v>
      </c>
      <c r="AM544" s="12">
        <f>N544+'share performance'!$F$10*50*(-port.ssec!$L$511+port.ssec!L544)</f>
        <v>1049217.8</v>
      </c>
      <c r="AN544" s="12">
        <f>O544+'share performance'!$G$10*50*(port.ssec!$L$511-port.ssec!L544)</f>
        <v>-827193.1</v>
      </c>
      <c r="AO544" s="12">
        <f>P544+'share performance'!$H$10*50*(-port.ssec!$L$511+port.ssec!L544)</f>
        <v>1196196.25</v>
      </c>
      <c r="AP544" s="12">
        <f t="shared" si="4"/>
        <v>176287820.47017708</v>
      </c>
      <c r="AQ544" s="12">
        <f t="shared" si="5"/>
        <v>-40042887.962529093</v>
      </c>
    </row>
    <row r="545" spans="1:43">
      <c r="A545" s="1">
        <v>41411</v>
      </c>
      <c r="B545">
        <v>22621709.344900399</v>
      </c>
      <c r="C545">
        <v>14728877.1113258</v>
      </c>
      <c r="D545" s="19">
        <v>13291192.181693699</v>
      </c>
      <c r="E545" s="19">
        <v>15930305.5241876</v>
      </c>
      <c r="F545">
        <v>26945095.950400099</v>
      </c>
      <c r="G545">
        <v>14271204.0875204</v>
      </c>
      <c r="H545">
        <v>23552535.371549699</v>
      </c>
      <c r="I545" s="19">
        <v>1680086.4442334999</v>
      </c>
      <c r="J545" s="19">
        <v>4622394.3716341099</v>
      </c>
      <c r="K545">
        <v>137643400.387445</v>
      </c>
      <c r="L545">
        <v>1663</v>
      </c>
      <c r="M545">
        <v>576.9</v>
      </c>
      <c r="N545">
        <v>418.3</v>
      </c>
      <c r="O545">
        <v>821.1</v>
      </c>
      <c r="P545">
        <v>199.1</v>
      </c>
      <c r="Q545">
        <v>491.5</v>
      </c>
      <c r="R545">
        <v>439.7</v>
      </c>
      <c r="S545">
        <v>321.39999999999998</v>
      </c>
      <c r="T545">
        <v>434.5</v>
      </c>
      <c r="U545">
        <v>404.4</v>
      </c>
      <c r="V545" s="12">
        <f>D545+'share performance'!$D$6*100*(port.ssec!$O$511-port.ssec!O545)</f>
        <v>12806812.181693699</v>
      </c>
      <c r="W545" s="12">
        <f>E545+'share performance'!$E$6*250*(port.ssec!$P$511-port.ssec!P545)</f>
        <v>14209805.5241876</v>
      </c>
      <c r="X545" s="12">
        <f>I545+'share performance'!$I$6*100*(port.ssec!$T$511-port.ssec!T545)</f>
        <v>1553176.4442334999</v>
      </c>
      <c r="Y545" s="12">
        <f>J545+'share performance'!$J$6*100*(port.ssec!$U$511-port.ssec!U545)</f>
        <v>4466304.3716341099</v>
      </c>
      <c r="Z545" s="12">
        <f t="shared" si="0"/>
        <v>135155520.3874453</v>
      </c>
      <c r="AA545" s="21">
        <f t="shared" si="1"/>
        <v>2487879.999999702</v>
      </c>
      <c r="AC545" s="12">
        <f>B545+'share performance'!$B$6*100*(port.ssec!$M$511-port.ssec!M545)</f>
        <v>20729689.344900399</v>
      </c>
      <c r="AD545" s="12">
        <f>C545+'share performance'!$C$6*100*(-port.ssec!$N$511+port.ssec!N545)</f>
        <v>15454637.1113258</v>
      </c>
      <c r="AE545" s="12">
        <f>F545+'share performance'!$F$6*100*(port.ssec!$Q$511-port.ssec!Q545)</f>
        <v>25127175.950400099</v>
      </c>
      <c r="AF545" s="12">
        <f>G545+'share performance'!$G$6*100*(port.ssec!$R$511-port.ssec!R545)</f>
        <v>13404804.0875204</v>
      </c>
      <c r="AG545" s="12">
        <f>H545+'share performance'!$H$6*100*(-port.ssec!$S$511+port.ssec!S545)</f>
        <v>25037145.371549696</v>
      </c>
      <c r="AH545" s="12">
        <f t="shared" si="2"/>
        <v>135277430.3874453</v>
      </c>
      <c r="AI545" s="21">
        <f t="shared" si="3"/>
        <v>2365969.999999702</v>
      </c>
      <c r="AK545" s="12">
        <f>J545+'share performance'!$B$10*50*(port.ssec!$L$511-port.ssec!L545)</f>
        <v>3108344.3716341099</v>
      </c>
      <c r="AL545" s="12">
        <f>K545+'share performance'!$C$10*50*(-port.ssec!$L$511+port.ssec!L545)</f>
        <v>138258650.387445</v>
      </c>
      <c r="AM545" s="12">
        <f>N545+'share performance'!$F$10*50*(-port.ssec!$L$511+port.ssec!L545)</f>
        <v>1220218.3</v>
      </c>
      <c r="AN545" s="12">
        <f>O545+'share performance'!$G$10*50*(port.ssec!$L$511-port.ssec!L545)</f>
        <v>-962178.9</v>
      </c>
      <c r="AO545" s="12">
        <f>P545+'share performance'!$H$10*50*(-port.ssec!$L$511+port.ssec!L545)</f>
        <v>1391199.1</v>
      </c>
      <c r="AP545" s="12">
        <f t="shared" si="4"/>
        <v>178540211.78082803</v>
      </c>
      <c r="AQ545" s="12">
        <f t="shared" si="5"/>
        <v>-40896811.393383026</v>
      </c>
    </row>
    <row r="546" spans="1:43">
      <c r="A546" s="1">
        <v>41414</v>
      </c>
      <c r="B546">
        <v>22465416.369552601</v>
      </c>
      <c r="C546">
        <v>14614891.857772401</v>
      </c>
      <c r="D546" s="19">
        <v>13412880.1756019</v>
      </c>
      <c r="E546" s="19">
        <v>16002816.713828599</v>
      </c>
      <c r="F546">
        <v>26488101.498534199</v>
      </c>
      <c r="G546">
        <v>14246215.4242441</v>
      </c>
      <c r="H546">
        <v>23174816.8652931</v>
      </c>
      <c r="I546" s="19">
        <v>1709356.24291353</v>
      </c>
      <c r="J546" s="19">
        <v>4601353.6006679302</v>
      </c>
      <c r="K546">
        <v>136715848.74840799</v>
      </c>
      <c r="L546">
        <v>1664.5</v>
      </c>
      <c r="M546">
        <v>575.20000000000005</v>
      </c>
      <c r="N546">
        <v>414.5</v>
      </c>
      <c r="O546">
        <v>832.8</v>
      </c>
      <c r="P546">
        <v>199.5</v>
      </c>
      <c r="Q546">
        <v>488.5</v>
      </c>
      <c r="R546">
        <v>441.4</v>
      </c>
      <c r="S546">
        <v>321.2</v>
      </c>
      <c r="T546">
        <v>434.5</v>
      </c>
      <c r="U546">
        <v>402.7</v>
      </c>
      <c r="V546" s="12">
        <f>D546+'share performance'!$D$6*100*(port.ssec!$O$511-port.ssec!O546)</f>
        <v>12738960.175601901</v>
      </c>
      <c r="W546" s="12">
        <f>E546+'share performance'!$E$6*250*(port.ssec!$P$511-port.ssec!P546)</f>
        <v>14245116.713828599</v>
      </c>
      <c r="X546" s="12">
        <f>I546+'share performance'!$I$6*100*(port.ssec!$T$511-port.ssec!T546)</f>
        <v>1582446.2429135302</v>
      </c>
      <c r="Y546" s="12">
        <f>J546+'share performance'!$J$6*100*(port.ssec!$U$511-port.ssec!U546)</f>
        <v>4465833.6006679302</v>
      </c>
      <c r="Z546" s="12">
        <f t="shared" si="0"/>
        <v>134021798.74840835</v>
      </c>
      <c r="AA546" s="21">
        <f t="shared" si="1"/>
        <v>2694049.9999996424</v>
      </c>
      <c r="AC546" s="12">
        <f>B546+'share performance'!$B$6*100*(port.ssec!$M$511-port.ssec!M546)</f>
        <v>20638506.369552601</v>
      </c>
      <c r="AD546" s="12">
        <f>C546+'share performance'!$C$6*100*(-port.ssec!$N$511+port.ssec!N546)</f>
        <v>15212971.857772401</v>
      </c>
      <c r="AE546" s="12">
        <f>F546+'share performance'!$F$6*100*(port.ssec!$Q$511-port.ssec!Q546)</f>
        <v>24849581.498534199</v>
      </c>
      <c r="AF546" s="12">
        <f>G546+'share performance'!$G$6*100*(port.ssec!$R$511-port.ssec!R546)</f>
        <v>13328135.4242441</v>
      </c>
      <c r="AG546" s="12">
        <f>H546+'share performance'!$H$6*100*(-port.ssec!$S$511+port.ssec!S546)</f>
        <v>24645486.865293097</v>
      </c>
      <c r="AH546" s="12">
        <f t="shared" si="2"/>
        <v>134401088.74840835</v>
      </c>
      <c r="AI546" s="21">
        <f t="shared" si="3"/>
        <v>2314759.9999996424</v>
      </c>
      <c r="AK546" s="12">
        <f>J546+'share performance'!$B$10*50*(port.ssec!$L$511-port.ssec!L546)</f>
        <v>3066078.6006679302</v>
      </c>
      <c r="AL546" s="12">
        <f>K546+'share performance'!$C$10*50*(-port.ssec!$L$511+port.ssec!L546)</f>
        <v>137339723.74840799</v>
      </c>
      <c r="AM546" s="12">
        <f>N546+'share performance'!$F$10*50*(-port.ssec!$L$511+port.ssec!L546)</f>
        <v>1237314.5</v>
      </c>
      <c r="AN546" s="12">
        <f>O546+'share performance'!$G$10*50*(port.ssec!$L$511-port.ssec!L546)</f>
        <v>-975667.19999999995</v>
      </c>
      <c r="AO546" s="12">
        <f>P546+'share performance'!$H$10*50*(-port.ssec!$L$511+port.ssec!L546)</f>
        <v>1410699.5</v>
      </c>
      <c r="AP546" s="12">
        <f t="shared" si="4"/>
        <v>177804555.88208789</v>
      </c>
      <c r="AQ546" s="12">
        <f t="shared" si="5"/>
        <v>-41088707.133679897</v>
      </c>
    </row>
    <row r="547" spans="1:43">
      <c r="A547" s="1">
        <v>41415</v>
      </c>
      <c r="B547">
        <v>22366883.841616001</v>
      </c>
      <c r="C547">
        <v>14746222.693388199</v>
      </c>
      <c r="D547" s="19">
        <v>13322687.8977641</v>
      </c>
      <c r="E547" s="19">
        <v>16187115.9874995</v>
      </c>
      <c r="F547">
        <v>27730188.983092699</v>
      </c>
      <c r="G547">
        <v>14141798.509839799</v>
      </c>
      <c r="H547">
        <v>23167160.409085199</v>
      </c>
      <c r="I547" s="19">
        <v>1709356.24291353</v>
      </c>
      <c r="J547" s="19">
        <v>4603983.6970386999</v>
      </c>
      <c r="K547">
        <v>137975398.262238</v>
      </c>
      <c r="L547">
        <v>1665.5</v>
      </c>
      <c r="M547">
        <v>577.9</v>
      </c>
      <c r="N547">
        <v>414.5</v>
      </c>
      <c r="O547">
        <v>831.2</v>
      </c>
      <c r="P547">
        <v>200</v>
      </c>
      <c r="Q547">
        <v>492.9</v>
      </c>
      <c r="R547">
        <v>442</v>
      </c>
      <c r="S547">
        <v>320.3</v>
      </c>
      <c r="T547">
        <v>434.1</v>
      </c>
      <c r="U547">
        <v>403.3</v>
      </c>
      <c r="V547" s="12">
        <f>D547+'share performance'!$D$6*100*(port.ssec!$O$511-port.ssec!O547)</f>
        <v>12674687.8977641</v>
      </c>
      <c r="W547" s="12">
        <f>E547+'share performance'!$E$6*250*(port.ssec!$P$511-port.ssec!P547)</f>
        <v>14382915.9874995</v>
      </c>
      <c r="X547" s="12">
        <f>I547+'share performance'!$I$6*100*(port.ssec!$T$511-port.ssec!T547)</f>
        <v>1584406.24291353</v>
      </c>
      <c r="Y547" s="12">
        <f>J547+'share performance'!$J$6*100*(port.ssec!$U$511-port.ssec!U547)</f>
        <v>4461203.6970386999</v>
      </c>
      <c r="Z547" s="12">
        <f t="shared" si="0"/>
        <v>135255468.26223773</v>
      </c>
      <c r="AA547" s="21">
        <f t="shared" si="1"/>
        <v>2719930.0000002682</v>
      </c>
      <c r="AC547" s="12">
        <f>B547+'share performance'!$B$6*100*(port.ssec!$M$511-port.ssec!M547)</f>
        <v>20436563.841616001</v>
      </c>
      <c r="AD547" s="12">
        <f>C547+'share performance'!$C$6*100*(-port.ssec!$N$511+port.ssec!N547)</f>
        <v>15344302.693388199</v>
      </c>
      <c r="AE547" s="12">
        <f>F547+'share performance'!$F$6*100*(port.ssec!$Q$511-port.ssec!Q547)</f>
        <v>25828548.983092703</v>
      </c>
      <c r="AF547" s="12">
        <f>G547+'share performance'!$G$6*100*(port.ssec!$R$511-port.ssec!R547)</f>
        <v>13205478.509839799</v>
      </c>
      <c r="AG547" s="12">
        <f>H547+'share performance'!$H$6*100*(-port.ssec!$S$511+port.ssec!S547)</f>
        <v>24575100.409085199</v>
      </c>
      <c r="AH547" s="12">
        <f t="shared" si="2"/>
        <v>135213138.26223773</v>
      </c>
      <c r="AI547" s="21">
        <f t="shared" si="3"/>
        <v>2762260.0000002682</v>
      </c>
      <c r="AK547" s="12">
        <f>J547+'share performance'!$B$10*50*(port.ssec!$L$511-port.ssec!L547)</f>
        <v>3054558.6970386999</v>
      </c>
      <c r="AL547" s="12">
        <f>K547+'share performance'!$C$10*50*(-port.ssec!$L$511+port.ssec!L547)</f>
        <v>138605023.262238</v>
      </c>
      <c r="AM547" s="12">
        <f>N547+'share performance'!$F$10*50*(-port.ssec!$L$511+port.ssec!L547)</f>
        <v>1248714.5</v>
      </c>
      <c r="AN547" s="12">
        <f>O547+'share performance'!$G$10*50*(port.ssec!$L$511-port.ssec!L547)</f>
        <v>-984668.8</v>
      </c>
      <c r="AO547" s="12">
        <f>P547+'share performance'!$H$10*50*(-port.ssec!$L$511+port.ssec!L547)</f>
        <v>1423700</v>
      </c>
      <c r="AP547" s="12">
        <f t="shared" si="4"/>
        <v>179170471.48449251</v>
      </c>
      <c r="AQ547" s="12">
        <f t="shared" si="5"/>
        <v>-41195073.222254515</v>
      </c>
    </row>
    <row r="548" spans="1:43">
      <c r="A548" s="1">
        <v>41416</v>
      </c>
      <c r="B548">
        <v>22278544.333810698</v>
      </c>
      <c r="C548">
        <v>14545509.5295226</v>
      </c>
      <c r="D548" s="19">
        <v>13042089.700046301</v>
      </c>
      <c r="E548" s="19">
        <v>16047129.1074981</v>
      </c>
      <c r="F548">
        <v>27366936.982891601</v>
      </c>
      <c r="G548">
        <v>14064155.163231401</v>
      </c>
      <c r="H548">
        <v>22987233.688199401</v>
      </c>
      <c r="I548" s="19">
        <v>1695697.00352952</v>
      </c>
      <c r="J548" s="19">
        <v>4550066.72143785</v>
      </c>
      <c r="K548">
        <v>136577362.230167</v>
      </c>
      <c r="L548">
        <v>1655.5</v>
      </c>
      <c r="M548">
        <v>572.1</v>
      </c>
      <c r="N548">
        <v>413.5</v>
      </c>
      <c r="O548">
        <v>821.2</v>
      </c>
      <c r="P548">
        <v>197.65</v>
      </c>
      <c r="Q548">
        <v>492.6</v>
      </c>
      <c r="R548">
        <v>438</v>
      </c>
      <c r="S548">
        <v>317.3</v>
      </c>
      <c r="T548">
        <v>428.1</v>
      </c>
      <c r="U548">
        <v>396.3</v>
      </c>
      <c r="V548" s="12">
        <f>D548+'share performance'!$D$6*100*(port.ssec!$O$511-port.ssec!O548)</f>
        <v>12556089.700046301</v>
      </c>
      <c r="W548" s="12">
        <f>E548+'share performance'!$E$6*250*(port.ssec!$P$511-port.ssec!P548)</f>
        <v>14461479.107498098</v>
      </c>
      <c r="X548" s="12">
        <f>I548+'share performance'!$I$6*100*(port.ssec!$T$511-port.ssec!T548)</f>
        <v>1600147.00352952</v>
      </c>
      <c r="Y548" s="12">
        <f>J548+'share performance'!$J$6*100*(port.ssec!$U$511-port.ssec!U548)</f>
        <v>4491986.72143785</v>
      </c>
      <c r="Z548" s="12">
        <f t="shared" si="0"/>
        <v>134352082.23016748</v>
      </c>
      <c r="AA548" s="21">
        <f t="shared" si="1"/>
        <v>2225279.9999995232</v>
      </c>
      <c r="AC548" s="12">
        <f>B548+'share performance'!$B$6*100*(port.ssec!$M$511-port.ssec!M548)</f>
        <v>20570364.333810698</v>
      </c>
      <c r="AD548" s="12">
        <f>C548+'share performance'!$C$6*100*(-port.ssec!$N$511+port.ssec!N548)</f>
        <v>15109989.5295226</v>
      </c>
      <c r="AE548" s="12">
        <f>F548+'share performance'!$F$6*100*(port.ssec!$Q$511-port.ssec!Q548)</f>
        <v>25483236.982891601</v>
      </c>
      <c r="AF548" s="12">
        <f>G548+'share performance'!$G$6*100*(port.ssec!$R$511-port.ssec!R548)</f>
        <v>13249435.163231401</v>
      </c>
      <c r="AG548" s="12">
        <f>H548+'share performance'!$H$6*100*(-port.ssec!$S$511+port.ssec!S548)</f>
        <v>24186073.688199401</v>
      </c>
      <c r="AH548" s="12">
        <f t="shared" si="2"/>
        <v>133934082.23016748</v>
      </c>
      <c r="AI548" s="21">
        <f t="shared" si="3"/>
        <v>2643279.9999995232</v>
      </c>
      <c r="AK548" s="12">
        <f>J548+'share performance'!$B$10*50*(port.ssec!$L$511-port.ssec!L548)</f>
        <v>3142141.72143785</v>
      </c>
      <c r="AL548" s="12">
        <f>K548+'share performance'!$C$10*50*(-port.ssec!$L$511+port.ssec!L548)</f>
        <v>137149487.230167</v>
      </c>
      <c r="AM548" s="12">
        <f>N548+'share performance'!$F$10*50*(-port.ssec!$L$511+port.ssec!L548)</f>
        <v>1134713.5</v>
      </c>
      <c r="AN548" s="12">
        <f>O548+'share performance'!$G$10*50*(port.ssec!$L$511-port.ssec!L548)</f>
        <v>-894678.8</v>
      </c>
      <c r="AO548" s="12">
        <f>P548+'share performance'!$H$10*50*(-port.ssec!$L$511+port.ssec!L548)</f>
        <v>1293697.6499999999</v>
      </c>
      <c r="AP548" s="12">
        <f t="shared" si="4"/>
        <v>177160343.83411661</v>
      </c>
      <c r="AQ548" s="12">
        <f t="shared" si="5"/>
        <v>-40582981.603949606</v>
      </c>
    </row>
    <row r="549" spans="1:43">
      <c r="A549" s="1">
        <v>41417</v>
      </c>
      <c r="B549">
        <v>22163023.438988499</v>
      </c>
      <c r="C549">
        <v>14453825.738621</v>
      </c>
      <c r="D549" s="19">
        <v>12960487.1629549</v>
      </c>
      <c r="E549" s="19">
        <v>15852758.835265899</v>
      </c>
      <c r="F549">
        <v>27730188.983092699</v>
      </c>
      <c r="G549">
        <v>13928502.4197318</v>
      </c>
      <c r="H549">
        <v>22726914.177130699</v>
      </c>
      <c r="I549" s="19">
        <v>1666427.20484949</v>
      </c>
      <c r="J549" s="19">
        <v>4565847.2996624904</v>
      </c>
      <c r="K549">
        <v>136047975.260297</v>
      </c>
      <c r="L549">
        <v>1650</v>
      </c>
      <c r="M549">
        <v>570.9</v>
      </c>
      <c r="N549">
        <v>412.5</v>
      </c>
      <c r="O549">
        <v>820.6</v>
      </c>
      <c r="P549">
        <v>196.85</v>
      </c>
      <c r="Q549">
        <v>492.8</v>
      </c>
      <c r="R549">
        <v>436.6</v>
      </c>
      <c r="S549">
        <v>317.10000000000002</v>
      </c>
      <c r="T549">
        <v>427.9</v>
      </c>
      <c r="U549">
        <v>393.7</v>
      </c>
      <c r="V549" s="12">
        <f>D549+'share performance'!$D$6*100*(port.ssec!$O$511-port.ssec!O549)</f>
        <v>12484207.1629549</v>
      </c>
      <c r="W549" s="12">
        <f>E549+'share performance'!$E$6*250*(port.ssec!$P$511-port.ssec!P549)</f>
        <v>14341508.835265899</v>
      </c>
      <c r="X549" s="12">
        <f>I549+'share performance'!$I$6*100*(port.ssec!$T$511-port.ssec!T549)</f>
        <v>1571857.2048494902</v>
      </c>
      <c r="Y549" s="12">
        <f>J549+'share performance'!$J$6*100*(port.ssec!$U$511-port.ssec!U549)</f>
        <v>4539227.2996624904</v>
      </c>
      <c r="Z549" s="12">
        <f t="shared" si="0"/>
        <v>133939255.26029748</v>
      </c>
      <c r="AA549" s="21">
        <f t="shared" si="1"/>
        <v>2108719.9999995232</v>
      </c>
      <c r="AC549" s="12">
        <f>B549+'share performance'!$B$6*100*(port.ssec!$M$511-port.ssec!M549)</f>
        <v>20500803.438988499</v>
      </c>
      <c r="AD549" s="12">
        <f>C549+'share performance'!$C$6*100*(-port.ssec!$N$511+port.ssec!N549)</f>
        <v>14984705.738621</v>
      </c>
      <c r="AE549" s="12">
        <f>F549+'share performance'!$F$6*100*(port.ssec!$Q$511-port.ssec!Q549)</f>
        <v>25834528.983092699</v>
      </c>
      <c r="AF549" s="12">
        <f>G549+'share performance'!$G$6*100*(port.ssec!$R$511-port.ssec!R549)</f>
        <v>13156342.419731798</v>
      </c>
      <c r="AG549" s="12">
        <f>H549+'share performance'!$H$6*100*(-port.ssec!$S$511+port.ssec!S549)</f>
        <v>23911814.177130699</v>
      </c>
      <c r="AH549" s="12">
        <f t="shared" si="2"/>
        <v>133433715.26029748</v>
      </c>
      <c r="AI549" s="21">
        <f t="shared" si="3"/>
        <v>2614259.9999995232</v>
      </c>
      <c r="AK549" s="12">
        <f>J549+'share performance'!$B$10*50*(port.ssec!$L$511-port.ssec!L549)</f>
        <v>3235747.2996624904</v>
      </c>
      <c r="AL549" s="12">
        <f>K549+'share performance'!$C$10*50*(-port.ssec!$L$511+port.ssec!L549)</f>
        <v>136588475.260297</v>
      </c>
      <c r="AM549" s="12">
        <f>N549+'share performance'!$F$10*50*(-port.ssec!$L$511+port.ssec!L549)</f>
        <v>1072012.5</v>
      </c>
      <c r="AN549" s="12">
        <f>O549+'share performance'!$G$10*50*(port.ssec!$L$511-port.ssec!L549)</f>
        <v>-845179.4</v>
      </c>
      <c r="AO549" s="12">
        <f>P549+'share performance'!$H$10*50*(-port.ssec!$L$511+port.ssec!L549)</f>
        <v>1222196.8500000001</v>
      </c>
      <c r="AP549" s="12">
        <f t="shared" si="4"/>
        <v>176318773.01269227</v>
      </c>
      <c r="AQ549" s="12">
        <f t="shared" si="5"/>
        <v>-40270797.752395272</v>
      </c>
    </row>
    <row r="550" spans="1:43">
      <c r="A550" s="1">
        <v>41418</v>
      </c>
      <c r="B550">
        <v>22251362.946793701</v>
      </c>
      <c r="C550">
        <v>14669406.5442545</v>
      </c>
      <c r="D550" s="19">
        <v>12996277.7493985</v>
      </c>
      <c r="E550" s="19">
        <v>15984688.916418299</v>
      </c>
      <c r="F550">
        <v>27630587.628198899</v>
      </c>
      <c r="G550">
        <v>13994543.8869619</v>
      </c>
      <c r="H550">
        <v>23026792.045273598</v>
      </c>
      <c r="I550" s="19">
        <v>1654719.2853774801</v>
      </c>
      <c r="J550" s="19">
        <v>4556641.9623647798</v>
      </c>
      <c r="K550">
        <v>136765020.965042</v>
      </c>
      <c r="L550">
        <v>1650.5</v>
      </c>
      <c r="M550">
        <v>568.79999999999995</v>
      </c>
      <c r="N550">
        <v>415.8</v>
      </c>
      <c r="O550">
        <v>816.6</v>
      </c>
      <c r="P550">
        <v>196.95</v>
      </c>
      <c r="Q550">
        <v>491.3</v>
      </c>
      <c r="R550">
        <v>435.3</v>
      </c>
      <c r="S550">
        <v>316.5</v>
      </c>
      <c r="T550">
        <v>426.7</v>
      </c>
      <c r="U550">
        <v>389.3</v>
      </c>
      <c r="V550" s="12">
        <f>D550+'share performance'!$D$6*100*(port.ssec!$O$511-port.ssec!O550)</f>
        <v>12584797.7493985</v>
      </c>
      <c r="W550" s="12">
        <f>E550+'share performance'!$E$6*250*(port.ssec!$P$511-port.ssec!P550)</f>
        <v>14464138.916418299</v>
      </c>
      <c r="X550" s="12">
        <f>I550+'share performance'!$I$6*100*(port.ssec!$T$511-port.ssec!T550)</f>
        <v>1566029.2853774803</v>
      </c>
      <c r="Y550" s="12">
        <f>J550+'share performance'!$J$6*100*(port.ssec!$U$511-port.ssec!U550)</f>
        <v>4583261.9623647798</v>
      </c>
      <c r="Z550" s="12">
        <f t="shared" si="0"/>
        <v>134770920.96504167</v>
      </c>
      <c r="AA550" s="21">
        <f t="shared" si="1"/>
        <v>1994100.0000003278</v>
      </c>
      <c r="AC550" s="12">
        <f>B550+'share performance'!$B$6*100*(port.ssec!$M$511-port.ssec!M550)</f>
        <v>20669572.946793701</v>
      </c>
      <c r="AD550" s="12">
        <f>C550+'share performance'!$C$6*100*(-port.ssec!$N$511+port.ssec!N550)</f>
        <v>15311166.5442545</v>
      </c>
      <c r="AE550" s="12">
        <f>F550+'share performance'!$F$6*100*(port.ssec!$Q$511-port.ssec!Q550)</f>
        <v>25824627.628198899</v>
      </c>
      <c r="AF550" s="12">
        <f>G550+'share performance'!$G$6*100*(port.ssec!$R$511-port.ssec!R550)</f>
        <v>13261903.8869619</v>
      </c>
      <c r="AG550" s="12">
        <f>H550+'share performance'!$H$6*100*(-port.ssec!$S$511+port.ssec!S550)</f>
        <v>24169872.045273598</v>
      </c>
      <c r="AH550" s="12">
        <f t="shared" si="2"/>
        <v>134429470.96504167</v>
      </c>
      <c r="AI550" s="21">
        <f t="shared" si="3"/>
        <v>2335550.0000003278</v>
      </c>
      <c r="AK550" s="12">
        <f>J550+'share performance'!$B$10*50*(port.ssec!$L$511-port.ssec!L550)</f>
        <v>3219466.9623647798</v>
      </c>
      <c r="AL550" s="12">
        <f>K550+'share performance'!$C$10*50*(-port.ssec!$L$511+port.ssec!L550)</f>
        <v>137308395.965042</v>
      </c>
      <c r="AM550" s="12">
        <f>N550+'share performance'!$F$10*50*(-port.ssec!$L$511+port.ssec!L550)</f>
        <v>1077715.8</v>
      </c>
      <c r="AN550" s="12">
        <f>O550+'share performance'!$G$10*50*(port.ssec!$L$511-port.ssec!L550)</f>
        <v>-849683.4</v>
      </c>
      <c r="AO550" s="12">
        <f>P550+'share performance'!$H$10*50*(-port.ssec!$L$511+port.ssec!L550)</f>
        <v>1228696.95</v>
      </c>
      <c r="AP550" s="12">
        <f t="shared" si="4"/>
        <v>177176920.19096583</v>
      </c>
      <c r="AQ550" s="12">
        <f t="shared" si="5"/>
        <v>-40411899.225923836</v>
      </c>
    </row>
    <row r="551" spans="1:43">
      <c r="A551" s="1">
        <v>41422</v>
      </c>
      <c r="B551">
        <v>22659083.752048701</v>
      </c>
      <c r="C551">
        <v>14919678.514012899</v>
      </c>
      <c r="D551" s="19">
        <v>13263991.3359966</v>
      </c>
      <c r="E551" s="19">
        <v>16184094.6879311</v>
      </c>
      <c r="F551">
        <v>27900097.1767352</v>
      </c>
      <c r="G551">
        <v>14077541.9471294</v>
      </c>
      <c r="H551">
        <v>22973196.851818301</v>
      </c>
      <c r="I551" s="19">
        <v>1676183.8044095</v>
      </c>
      <c r="J551" s="19">
        <v>4213414.3859788598</v>
      </c>
      <c r="K551">
        <v>137867282.45605999</v>
      </c>
      <c r="L551">
        <v>1654.5</v>
      </c>
      <c r="M551">
        <v>574.70000000000005</v>
      </c>
      <c r="N551">
        <v>416.8</v>
      </c>
      <c r="O551">
        <v>825.4</v>
      </c>
      <c r="P551">
        <v>199.1</v>
      </c>
      <c r="Q551">
        <v>495.9</v>
      </c>
      <c r="R551">
        <v>437.6</v>
      </c>
      <c r="S551">
        <v>317.89999999999998</v>
      </c>
      <c r="T551">
        <v>430.3</v>
      </c>
      <c r="U551">
        <v>384.8</v>
      </c>
      <c r="V551" s="12">
        <f>D551+'share performance'!$D$6*100*(port.ssec!$O$511-port.ssec!O551)</f>
        <v>12709951.335996602</v>
      </c>
      <c r="W551" s="12">
        <f>E551+'share performance'!$E$6*250*(port.ssec!$P$511-port.ssec!P551)</f>
        <v>14463594.6879311</v>
      </c>
      <c r="X551" s="12">
        <f>I551+'share performance'!$I$6*100*(port.ssec!$T$511-port.ssec!T551)</f>
        <v>1569853.8044095</v>
      </c>
      <c r="Y551" s="12">
        <f>J551+'share performance'!$J$6*100*(port.ssec!$U$511-port.ssec!U551)</f>
        <v>4294484.3859788598</v>
      </c>
      <c r="Z551" s="12">
        <f t="shared" si="0"/>
        <v>135567482.45606059</v>
      </c>
      <c r="AA551" s="21">
        <f t="shared" si="1"/>
        <v>2299799.999999404</v>
      </c>
      <c r="AC551" s="12">
        <f>B551+'share performance'!$B$6*100*(port.ssec!$M$511-port.ssec!M551)</f>
        <v>20851323.752048701</v>
      </c>
      <c r="AD551" s="12">
        <f>C551+'share performance'!$C$6*100*(-port.ssec!$N$511+port.ssec!N551)</f>
        <v>15595038.514012899</v>
      </c>
      <c r="AE551" s="12">
        <f>F551+'share performance'!$F$6*100*(port.ssec!$Q$511-port.ssec!Q551)</f>
        <v>25819057.176735204</v>
      </c>
      <c r="AF551" s="12">
        <f>G551+'share performance'!$G$6*100*(port.ssec!$R$511-port.ssec!R551)</f>
        <v>13274981.947129399</v>
      </c>
      <c r="AG551" s="12">
        <f>H551+'share performance'!$H$6*100*(-port.ssec!$S$511+port.ssec!S551)</f>
        <v>24213856.851818297</v>
      </c>
      <c r="AH551" s="12">
        <f t="shared" si="2"/>
        <v>135091942.45606056</v>
      </c>
      <c r="AI551" s="21">
        <f t="shared" si="3"/>
        <v>2775339.9999994338</v>
      </c>
      <c r="AK551" s="12">
        <f>J551+'share performance'!$B$10*50*(port.ssec!$L$511-port.ssec!L551)</f>
        <v>2819639.3859788598</v>
      </c>
      <c r="AL551" s="12">
        <f>K551+'share performance'!$C$10*50*(-port.ssec!$L$511+port.ssec!L551)</f>
        <v>138433657.45605999</v>
      </c>
      <c r="AM551" s="12">
        <f>N551+'share performance'!$F$10*50*(-port.ssec!$L$511+port.ssec!L551)</f>
        <v>1123316.8</v>
      </c>
      <c r="AN551" s="12">
        <f>O551+'share performance'!$G$10*50*(port.ssec!$L$511-port.ssec!L551)</f>
        <v>-885674.6</v>
      </c>
      <c r="AO551" s="12">
        <f>P551+'share performance'!$H$10*50*(-port.ssec!$L$511+port.ssec!L551)</f>
        <v>1280699.1000000001</v>
      </c>
      <c r="AP551" s="12">
        <f t="shared" si="4"/>
        <v>178109322.35635492</v>
      </c>
      <c r="AQ551" s="12">
        <f t="shared" si="5"/>
        <v>-40242039.90029493</v>
      </c>
    </row>
    <row r="552" spans="1:43">
      <c r="A552" s="1">
        <v>41423</v>
      </c>
      <c r="B552">
        <v>22512983.796832401</v>
      </c>
      <c r="C552">
        <v>14679318.305433</v>
      </c>
      <c r="D552" s="19">
        <v>13535999.792967901</v>
      </c>
      <c r="E552" s="19">
        <v>16453670.314260701</v>
      </c>
      <c r="F552">
        <v>27460679.434556399</v>
      </c>
      <c r="G552">
        <v>13933857.1332909</v>
      </c>
      <c r="H552">
        <v>22732018.4812693</v>
      </c>
      <c r="I552" s="19">
        <v>1674232.4844974999</v>
      </c>
      <c r="J552" s="19">
        <v>4162127.5067487801</v>
      </c>
      <c r="K552">
        <v>137144887.24985701</v>
      </c>
      <c r="L552">
        <v>1647</v>
      </c>
      <c r="M552">
        <v>569</v>
      </c>
      <c r="N552">
        <v>408.8</v>
      </c>
      <c r="O552">
        <v>823.4</v>
      </c>
      <c r="P552">
        <v>199.2</v>
      </c>
      <c r="Q552">
        <v>488.6</v>
      </c>
      <c r="R552">
        <v>435.1</v>
      </c>
      <c r="S552">
        <v>317.10000000000002</v>
      </c>
      <c r="T552">
        <v>429.2</v>
      </c>
      <c r="U552">
        <v>379.1</v>
      </c>
      <c r="V552" s="12">
        <f>D552+'share performance'!$D$6*100*(port.ssec!$O$511-port.ssec!O552)</f>
        <v>13014359.792967902</v>
      </c>
      <c r="W552" s="12">
        <f>E552+'share performance'!$E$6*250*(port.ssec!$P$511-port.ssec!P552)</f>
        <v>14723870.314260701</v>
      </c>
      <c r="X552" s="12">
        <f>I552+'share performance'!$I$6*100*(port.ssec!$T$511-port.ssec!T552)</f>
        <v>1573292.4844975001</v>
      </c>
      <c r="Y552" s="12">
        <f>J552+'share performance'!$J$6*100*(port.ssec!$U$511-port.ssec!U552)</f>
        <v>4312167.5067487797</v>
      </c>
      <c r="Z552" s="12">
        <f t="shared" si="0"/>
        <v>134942547.24985689</v>
      </c>
      <c r="AA552" s="21">
        <f t="shared" si="1"/>
        <v>2202340.0000001192</v>
      </c>
      <c r="AC552" s="12">
        <f>B552+'share performance'!$B$6*100*(port.ssec!$M$511-port.ssec!M552)</f>
        <v>20923533.796832401</v>
      </c>
      <c r="AD552" s="12">
        <f>C552+'share performance'!$C$6*100*(-port.ssec!$N$511+port.ssec!N552)</f>
        <v>15085878.305433</v>
      </c>
      <c r="AE552" s="12">
        <f>F552+'share performance'!$F$6*100*(port.ssec!$Q$511-port.ssec!Q552)</f>
        <v>25816179.434556399</v>
      </c>
      <c r="AF552" s="12">
        <f>G552+'share performance'!$G$6*100*(port.ssec!$R$511-port.ssec!R552)</f>
        <v>13207297.133290898</v>
      </c>
      <c r="AG552" s="12">
        <f>H552+'share performance'!$H$6*100*(-port.ssec!$S$511+port.ssec!S552)</f>
        <v>23916918.4812693</v>
      </c>
      <c r="AH552" s="12">
        <f t="shared" si="2"/>
        <v>134775837.24985689</v>
      </c>
      <c r="AI552" s="21">
        <f t="shared" si="3"/>
        <v>2369050.0000001192</v>
      </c>
      <c r="AK552" s="12">
        <f>J552+'share performance'!$B$10*50*(port.ssec!$L$511-port.ssec!L552)</f>
        <v>2874477.5067487801</v>
      </c>
      <c r="AL552" s="12">
        <f>K552+'share performance'!$C$10*50*(-port.ssec!$L$511+port.ssec!L552)</f>
        <v>137668137.24985701</v>
      </c>
      <c r="AM552" s="12">
        <f>N552+'share performance'!$F$10*50*(-port.ssec!$L$511+port.ssec!L552)</f>
        <v>1037808.8</v>
      </c>
      <c r="AN552" s="12">
        <f>O552+'share performance'!$G$10*50*(port.ssec!$L$511-port.ssec!L552)</f>
        <v>-818176.6</v>
      </c>
      <c r="AO552" s="12">
        <f>P552+'share performance'!$H$10*50*(-port.ssec!$L$511+port.ssec!L552)</f>
        <v>1183199.2</v>
      </c>
      <c r="AP552" s="12">
        <f t="shared" si="4"/>
        <v>177771476.25508067</v>
      </c>
      <c r="AQ552" s="12">
        <f t="shared" si="5"/>
        <v>-40626589.005223662</v>
      </c>
    </row>
    <row r="553" spans="1:43">
      <c r="A553" s="1">
        <v>41424</v>
      </c>
      <c r="B553">
        <v>21965958.383115198</v>
      </c>
      <c r="C553">
        <v>14567810.992174299</v>
      </c>
      <c r="D553" s="19">
        <v>13564632.262122801</v>
      </c>
      <c r="E553" s="19">
        <v>16603184.8477236</v>
      </c>
      <c r="F553">
        <v>27577857.499137402</v>
      </c>
      <c r="G553">
        <v>14088661.5604655</v>
      </c>
      <c r="H553">
        <v>23100804.455283299</v>
      </c>
      <c r="I553" s="19">
        <v>1656670.60528948</v>
      </c>
      <c r="J553" s="19">
        <v>4142401.7839679802</v>
      </c>
      <c r="K553">
        <v>137267982.38927999</v>
      </c>
      <c r="L553">
        <v>1653.5</v>
      </c>
      <c r="M553">
        <v>568.9</v>
      </c>
      <c r="N553">
        <v>407.4</v>
      </c>
      <c r="O553">
        <v>821.5</v>
      </c>
      <c r="P553">
        <v>201.2</v>
      </c>
      <c r="Q553">
        <v>491.8</v>
      </c>
      <c r="R553">
        <v>437.8</v>
      </c>
      <c r="S553">
        <v>319.10000000000002</v>
      </c>
      <c r="T553">
        <v>430.3</v>
      </c>
      <c r="U553">
        <v>380.2</v>
      </c>
      <c r="V553" s="12">
        <f>D553+'share performance'!$D$6*100*(port.ssec!$O$511-port.ssec!O553)</f>
        <v>13073772.262122801</v>
      </c>
      <c r="W553" s="12">
        <f>E553+'share performance'!$E$6*250*(port.ssec!$P$511-port.ssec!P553)</f>
        <v>14687384.8477236</v>
      </c>
      <c r="X553" s="12">
        <f>I553+'share performance'!$I$6*100*(port.ssec!$T$511-port.ssec!T553)</f>
        <v>1550340.60528948</v>
      </c>
      <c r="Y553" s="12">
        <f>J553+'share performance'!$J$6*100*(port.ssec!$U$511-port.ssec!U553)</f>
        <v>4279131.7839679802</v>
      </c>
      <c r="Z553" s="12">
        <f t="shared" si="0"/>
        <v>134891722.38927954</v>
      </c>
      <c r="AA553" s="21">
        <f t="shared" si="1"/>
        <v>2376260.000000447</v>
      </c>
      <c r="AC553" s="12">
        <f>B553+'share performance'!$B$6*100*(port.ssec!$M$511-port.ssec!M553)</f>
        <v>20380338.383115198</v>
      </c>
      <c r="AD553" s="12">
        <f>C553+'share performance'!$C$6*100*(-port.ssec!$N$511+port.ssec!N553)</f>
        <v>14927330.992174299</v>
      </c>
      <c r="AE553" s="12">
        <f>F553+'share performance'!$F$6*100*(port.ssec!$Q$511-port.ssec!Q553)</f>
        <v>25741997.499137402</v>
      </c>
      <c r="AF553" s="12">
        <f>G553+'share performance'!$G$6*100*(port.ssec!$R$511-port.ssec!R553)</f>
        <v>13280021.5604655</v>
      </c>
      <c r="AG553" s="12">
        <f>H553+'share performance'!$H$6*100*(-port.ssec!$S$511+port.ssec!S553)</f>
        <v>24425104.455283299</v>
      </c>
      <c r="AH553" s="12">
        <f t="shared" si="2"/>
        <v>134721682.38927954</v>
      </c>
      <c r="AI553" s="21">
        <f t="shared" si="3"/>
        <v>2546300.000000447</v>
      </c>
      <c r="AK553" s="12">
        <f>J553+'share performance'!$B$10*50*(port.ssec!$L$511-port.ssec!L553)</f>
        <v>2762776.7839679802</v>
      </c>
      <c r="AL553" s="12">
        <f>K553+'share performance'!$C$10*50*(-port.ssec!$L$511+port.ssec!L553)</f>
        <v>137828607.38927999</v>
      </c>
      <c r="AM553" s="12">
        <f>N553+'share performance'!$F$10*50*(-port.ssec!$L$511+port.ssec!L553)</f>
        <v>1111907.3999999999</v>
      </c>
      <c r="AN553" s="12">
        <f>O553+'share performance'!$G$10*50*(port.ssec!$L$511-port.ssec!L553)</f>
        <v>-876678.5</v>
      </c>
      <c r="AO553" s="12">
        <f>P553+'share performance'!$H$10*50*(-port.ssec!$L$511+port.ssec!L553)</f>
        <v>1267701.2</v>
      </c>
      <c r="AP553" s="12">
        <f t="shared" si="4"/>
        <v>178061203.77235183</v>
      </c>
      <c r="AQ553" s="12">
        <f t="shared" si="5"/>
        <v>-40793221.38307184</v>
      </c>
    </row>
    <row r="554" spans="1:43">
      <c r="A554" s="1">
        <v>41425</v>
      </c>
      <c r="B554">
        <v>21432523.662906501</v>
      </c>
      <c r="C554">
        <v>14267980.2165232</v>
      </c>
      <c r="D554" s="19">
        <v>13180957.175447401</v>
      </c>
      <c r="E554" s="19">
        <v>16373861.8808582</v>
      </c>
      <c r="F554">
        <v>27361078.079662599</v>
      </c>
      <c r="G554">
        <v>13860080.4891466</v>
      </c>
      <c r="H554">
        <v>22732018.4812693</v>
      </c>
      <c r="I554" s="19">
        <v>1658621.92520148</v>
      </c>
      <c r="J554" s="19">
        <v>4121361.0130018</v>
      </c>
      <c r="K554">
        <v>134988482.92401701</v>
      </c>
      <c r="L554">
        <v>1629</v>
      </c>
      <c r="M554">
        <v>562.20000000000005</v>
      </c>
      <c r="N554">
        <v>399.7</v>
      </c>
      <c r="O554">
        <v>804.5</v>
      </c>
      <c r="P554">
        <v>197.6</v>
      </c>
      <c r="Q554">
        <v>481.3</v>
      </c>
      <c r="R554">
        <v>433.4</v>
      </c>
      <c r="S554">
        <v>315.89999999999998</v>
      </c>
      <c r="T554">
        <v>422.8</v>
      </c>
      <c r="U554">
        <v>377.8</v>
      </c>
      <c r="V554" s="12">
        <f>D554+'share performance'!$D$6*100*(port.ssec!$O$511-port.ssec!O554)</f>
        <v>12965497.175447401</v>
      </c>
      <c r="W554" s="12">
        <f>E554+'share performance'!$E$6*250*(port.ssec!$P$511-port.ssec!P554)</f>
        <v>14792861.8808582</v>
      </c>
      <c r="X554" s="12">
        <f>I554+'share performance'!$I$6*100*(port.ssec!$T$511-port.ssec!T554)</f>
        <v>1589041.92520148</v>
      </c>
      <c r="Y554" s="12">
        <f>J554+'share performance'!$J$6*100*(port.ssec!$U$511-port.ssec!U554)</f>
        <v>4287131.0130017996</v>
      </c>
      <c r="Z554" s="12">
        <f t="shared" si="0"/>
        <v>133288212.92401707</v>
      </c>
      <c r="AA554" s="21">
        <f t="shared" si="1"/>
        <v>1700269.9999999404</v>
      </c>
      <c r="AC554" s="12">
        <f>B554+'share performance'!$B$6*100*(port.ssec!$M$511-port.ssec!M554)</f>
        <v>20103513.662906501</v>
      </c>
      <c r="AD554" s="12">
        <f>C554+'share performance'!$C$6*100*(-port.ssec!$N$511+port.ssec!N554)</f>
        <v>14368780.2165232</v>
      </c>
      <c r="AE554" s="12">
        <f>F554+'share performance'!$F$6*100*(port.ssec!$Q$511-port.ssec!Q554)</f>
        <v>26153118.079662599</v>
      </c>
      <c r="AF554" s="12">
        <f>G554+'share performance'!$G$6*100*(port.ssec!$R$511-port.ssec!R554)</f>
        <v>13185200.4891466</v>
      </c>
      <c r="AG554" s="12">
        <f>H554+'share performance'!$H$6*100*(-port.ssec!$S$511+port.ssec!S554)</f>
        <v>23833278.481269296</v>
      </c>
      <c r="AH554" s="12">
        <f t="shared" si="2"/>
        <v>132978692.92401709</v>
      </c>
      <c r="AI554" s="21">
        <f t="shared" si="3"/>
        <v>2009789.9999999255</v>
      </c>
      <c r="AK554" s="12">
        <f>J554+'share performance'!$B$10*50*(port.ssec!$L$511-port.ssec!L554)</f>
        <v>3088411.0130018</v>
      </c>
      <c r="AL554" s="12">
        <f>K554+'share performance'!$C$10*50*(-port.ssec!$L$511+port.ssec!L554)</f>
        <v>135408232.92401701</v>
      </c>
      <c r="AM554" s="12">
        <f>N554+'share performance'!$F$10*50*(-port.ssec!$L$511+port.ssec!L554)</f>
        <v>832599.7</v>
      </c>
      <c r="AN554" s="12">
        <f>O554+'share performance'!$G$10*50*(port.ssec!$L$511-port.ssec!L554)</f>
        <v>-656195.5</v>
      </c>
      <c r="AO554" s="12">
        <f>P554+'share performance'!$H$10*50*(-port.ssec!$L$511+port.ssec!L554)</f>
        <v>949197.6</v>
      </c>
      <c r="AP554" s="12">
        <f t="shared" si="4"/>
        <v>174957047.73152769</v>
      </c>
      <c r="AQ554" s="12">
        <f t="shared" si="5"/>
        <v>-39968564.807510674</v>
      </c>
    </row>
    <row r="555" spans="1:43">
      <c r="A555" s="1">
        <v>41428</v>
      </c>
      <c r="B555">
        <v>21677156.146059498</v>
      </c>
      <c r="C555">
        <v>14533119.828049401</v>
      </c>
      <c r="D555" s="19">
        <v>13495914.336151101</v>
      </c>
      <c r="E555" s="19">
        <v>16523376.4143211</v>
      </c>
      <c r="F555">
        <v>28386386.1447463</v>
      </c>
      <c r="G555">
        <v>13973922.826626999</v>
      </c>
      <c r="H555">
        <v>22993614.0683727</v>
      </c>
      <c r="I555" s="19">
        <v>1662524.56502549</v>
      </c>
      <c r="J555" s="19">
        <v>4156867.3140072399</v>
      </c>
      <c r="K555">
        <v>137402881.64335999</v>
      </c>
      <c r="L555">
        <v>1636.25</v>
      </c>
      <c r="M555">
        <v>565.1</v>
      </c>
      <c r="N555">
        <v>403.7</v>
      </c>
      <c r="O555">
        <v>812.1</v>
      </c>
      <c r="P555">
        <v>197.75</v>
      </c>
      <c r="Q555">
        <v>483.7</v>
      </c>
      <c r="R555">
        <v>435.6</v>
      </c>
      <c r="S555">
        <v>317.60000000000002</v>
      </c>
      <c r="T555">
        <v>426.1</v>
      </c>
      <c r="U555">
        <v>378.3</v>
      </c>
      <c r="V555" s="12">
        <f>D555+'share performance'!$D$6*100*(port.ssec!$O$511-port.ssec!O555)</f>
        <v>13157334.336151101</v>
      </c>
      <c r="W555" s="12">
        <f>E555+'share performance'!$E$6*250*(port.ssec!$P$511-port.ssec!P555)</f>
        <v>14928426.4143211</v>
      </c>
      <c r="X555" s="12">
        <f>I555+'share performance'!$I$6*100*(port.ssec!$T$511-port.ssec!T555)</f>
        <v>1576774.56502549</v>
      </c>
      <c r="Y555" s="12">
        <f>J555+'share performance'!$J$6*100*(port.ssec!$U$511-port.ssec!U555)</f>
        <v>4316587.3140072394</v>
      </c>
      <c r="Z555" s="12">
        <f t="shared" si="0"/>
        <v>135543321.64335981</v>
      </c>
      <c r="AA555" s="21">
        <f t="shared" si="1"/>
        <v>1859560.0000001788</v>
      </c>
      <c r="AC555" s="12">
        <f>B555+'share performance'!$B$6*100*(port.ssec!$M$511-port.ssec!M555)</f>
        <v>20237076.146059498</v>
      </c>
      <c r="AD555" s="12">
        <f>C555+'share performance'!$C$6*100*(-port.ssec!$N$511+port.ssec!N555)</f>
        <v>14768319.828049401</v>
      </c>
      <c r="AE555" s="12">
        <f>F555+'share performance'!$F$6*100*(port.ssec!$Q$511-port.ssec!Q555)</f>
        <v>27034906.144746304</v>
      </c>
      <c r="AF555" s="12">
        <f>G555+'share performance'!$G$6*100*(port.ssec!$R$511-port.ssec!R555)</f>
        <v>13232162.826626997</v>
      </c>
      <c r="AG555" s="12">
        <f>H555+'share performance'!$H$6*100*(-port.ssec!$S$511+port.ssec!S555)</f>
        <v>24213364.0683727</v>
      </c>
      <c r="AH555" s="12">
        <f t="shared" si="2"/>
        <v>135324511.64335984</v>
      </c>
      <c r="AI555" s="21">
        <f t="shared" si="3"/>
        <v>2078370.000000149</v>
      </c>
      <c r="AK555" s="12">
        <f>J555+'share performance'!$B$10*50*(port.ssec!$L$511-port.ssec!L555)</f>
        <v>3021329.8140072399</v>
      </c>
      <c r="AL555" s="12">
        <f>K555+'share performance'!$C$10*50*(-port.ssec!$L$511+port.ssec!L555)</f>
        <v>137864319.14335999</v>
      </c>
      <c r="AM555" s="12">
        <f>N555+'share performance'!$F$10*50*(-port.ssec!$L$511+port.ssec!L555)</f>
        <v>915253.7</v>
      </c>
      <c r="AN555" s="12">
        <f>O555+'share performance'!$G$10*50*(port.ssec!$L$511-port.ssec!L555)</f>
        <v>-721437.9</v>
      </c>
      <c r="AO555" s="12">
        <f>P555+'share performance'!$H$10*50*(-port.ssec!$L$511+port.ssec!L555)</f>
        <v>1043447.75</v>
      </c>
      <c r="AP555" s="12">
        <f t="shared" si="4"/>
        <v>177961595.13687214</v>
      </c>
      <c r="AQ555" s="12">
        <f t="shared" si="5"/>
        <v>-40558713.493512154</v>
      </c>
    </row>
    <row r="556" spans="1:43">
      <c r="A556" s="1">
        <v>41429</v>
      </c>
      <c r="B556">
        <v>21864028.181801401</v>
      </c>
      <c r="C556">
        <v>14245678.7538714</v>
      </c>
      <c r="D556" s="19">
        <v>13494482.7126933</v>
      </c>
      <c r="E556" s="19">
        <v>16333452.5474898</v>
      </c>
      <c r="F556">
        <v>28966417.564422201</v>
      </c>
      <c r="G556">
        <v>13958684.088539099</v>
      </c>
      <c r="H556">
        <v>22994890.144407298</v>
      </c>
      <c r="I556" s="19">
        <v>1635206.0862574601</v>
      </c>
      <c r="J556" s="19">
        <v>4154237.21763646</v>
      </c>
      <c r="K556">
        <v>137647077.29711899</v>
      </c>
      <c r="L556">
        <v>1631.25</v>
      </c>
      <c r="M556">
        <v>562.9</v>
      </c>
      <c r="N556">
        <v>404.1</v>
      </c>
      <c r="O556">
        <v>806</v>
      </c>
      <c r="P556">
        <v>196.15</v>
      </c>
      <c r="Q556">
        <v>480.9</v>
      </c>
      <c r="R556">
        <v>432.9</v>
      </c>
      <c r="S556">
        <v>316.60000000000002</v>
      </c>
      <c r="T556">
        <v>425.1</v>
      </c>
      <c r="U556">
        <v>377.1</v>
      </c>
      <c r="V556" s="12">
        <f>D556+'share performance'!$D$6*100*(port.ssec!$O$511-port.ssec!O556)</f>
        <v>13254722.7126933</v>
      </c>
      <c r="W556" s="12">
        <f>E556+'share performance'!$E$6*250*(port.ssec!$P$511-port.ssec!P556)</f>
        <v>14887302.547489798</v>
      </c>
      <c r="X556" s="12">
        <f>I556+'share performance'!$I$6*100*(port.ssec!$T$511-port.ssec!T556)</f>
        <v>1554356.0862574601</v>
      </c>
      <c r="Y556" s="12">
        <f>J556+'share performance'!$J$6*100*(port.ssec!$U$511-port.ssec!U556)</f>
        <v>4328477.2176364595</v>
      </c>
      <c r="Z556" s="12">
        <f t="shared" si="0"/>
        <v>136054557.29711843</v>
      </c>
      <c r="AA556" s="21">
        <f t="shared" si="1"/>
        <v>1592520.0000005662</v>
      </c>
      <c r="AC556" s="12">
        <f>B556+'share performance'!$B$6*100*(port.ssec!$M$511-port.ssec!M556)</f>
        <v>20508208.181801401</v>
      </c>
      <c r="AD556" s="12">
        <f>C556+'share performance'!$C$6*100*(-port.ssec!$N$511+port.ssec!N556)</f>
        <v>14494318.753871402</v>
      </c>
      <c r="AE556" s="12">
        <f>F556+'share performance'!$F$6*100*(port.ssec!$Q$511-port.ssec!Q556)</f>
        <v>27782377.564422205</v>
      </c>
      <c r="AF556" s="12">
        <f>G556+'share performance'!$G$6*100*(port.ssec!$R$511-port.ssec!R556)</f>
        <v>13299004.088539099</v>
      </c>
      <c r="AG556" s="12">
        <f>H556+'share performance'!$H$6*100*(-port.ssec!$S$511+port.ssec!S556)</f>
        <v>24144940.144407298</v>
      </c>
      <c r="AH556" s="12">
        <f t="shared" si="2"/>
        <v>135846227.29711843</v>
      </c>
      <c r="AI556" s="21">
        <f t="shared" si="3"/>
        <v>1800850.0000005662</v>
      </c>
      <c r="AK556" s="12">
        <f>J556+'share performance'!$B$10*50*(port.ssec!$L$511-port.ssec!L556)</f>
        <v>3089449.71763646</v>
      </c>
      <c r="AL556" s="12">
        <f>K556+'share performance'!$C$10*50*(-port.ssec!$L$511+port.ssec!L556)</f>
        <v>138079764.79711899</v>
      </c>
      <c r="AM556" s="12">
        <f>N556+'share performance'!$F$10*50*(-port.ssec!$L$511+port.ssec!L556)</f>
        <v>858254.1</v>
      </c>
      <c r="AN556" s="12">
        <f>O556+'share performance'!$G$10*50*(port.ssec!$L$511-port.ssec!L556)</f>
        <v>-676444</v>
      </c>
      <c r="AO556" s="12">
        <f>P556+'share performance'!$H$10*50*(-port.ssec!$L$511+port.ssec!L556)</f>
        <v>978446.15</v>
      </c>
      <c r="AP556" s="12">
        <f t="shared" si="4"/>
        <v>177946849.32883248</v>
      </c>
      <c r="AQ556" s="12">
        <f t="shared" si="5"/>
        <v>-40299772.031713486</v>
      </c>
    </row>
    <row r="557" spans="1:43">
      <c r="A557" s="1">
        <v>41430</v>
      </c>
      <c r="B557">
        <v>21446114.356415</v>
      </c>
      <c r="C557">
        <v>14181252.3062109</v>
      </c>
      <c r="D557" s="19">
        <v>13368499.848411901</v>
      </c>
      <c r="E557" s="19">
        <v>15991993.680527201</v>
      </c>
      <c r="F557">
        <v>28550435.435159702</v>
      </c>
      <c r="G557">
        <v>13597436.3562194</v>
      </c>
      <c r="H557">
        <v>22614619.486081399</v>
      </c>
      <c r="I557" s="19">
        <v>1600082.32784143</v>
      </c>
      <c r="J557" s="19">
        <v>4130566.3502994999</v>
      </c>
      <c r="K557">
        <v>135481000.14716601</v>
      </c>
      <c r="L557">
        <v>1608</v>
      </c>
      <c r="M557">
        <v>553.79999999999995</v>
      </c>
      <c r="N557">
        <v>399.6</v>
      </c>
      <c r="O557">
        <v>796.7</v>
      </c>
      <c r="P557">
        <v>193.05</v>
      </c>
      <c r="Q557">
        <v>474.5</v>
      </c>
      <c r="R557">
        <v>425.8</v>
      </c>
      <c r="S557">
        <v>313.39999999999998</v>
      </c>
      <c r="T557">
        <v>416.6</v>
      </c>
      <c r="U557">
        <v>373.6</v>
      </c>
      <c r="V557" s="12">
        <f>D557+'share performance'!$D$6*100*(port.ssec!$O$511-port.ssec!O557)</f>
        <v>13279399.848411901</v>
      </c>
      <c r="W557" s="12">
        <f>E557+'share performance'!$E$6*250*(port.ssec!$P$511-port.ssec!P557)</f>
        <v>14834143.680527199</v>
      </c>
      <c r="X557" s="12">
        <f>I557+'share performance'!$I$6*100*(port.ssec!$T$511-port.ssec!T557)</f>
        <v>1560882.32784143</v>
      </c>
      <c r="Y557" s="12">
        <f>J557+'share performance'!$J$6*100*(port.ssec!$U$511-port.ssec!U557)</f>
        <v>4347156.3502994999</v>
      </c>
      <c r="Z557" s="12">
        <f t="shared" si="0"/>
        <v>134411440.14716643</v>
      </c>
      <c r="AA557" s="21">
        <f t="shared" si="1"/>
        <v>1069559.9999995828</v>
      </c>
      <c r="AC557" s="12">
        <f>B557+'share performance'!$B$6*100*(port.ssec!$M$511-port.ssec!M557)</f>
        <v>20438824.356415</v>
      </c>
      <c r="AD557" s="12">
        <f>C557+'share performance'!$C$6*100*(-port.ssec!$N$511+port.ssec!N557)</f>
        <v>14278692.306210902</v>
      </c>
      <c r="AE557" s="12">
        <f>F557+'share performance'!$F$6*100*(port.ssec!$Q$511-port.ssec!Q557)</f>
        <v>27749115.435159702</v>
      </c>
      <c r="AF557" s="12">
        <f>G557+'share performance'!$G$6*100*(port.ssec!$R$511-port.ssec!R557)</f>
        <v>13153596.3562194</v>
      </c>
      <c r="AG557" s="12">
        <f>H557+'share performance'!$H$6*100*(-port.ssec!$S$511+port.ssec!S557)</f>
        <v>23541629.486081395</v>
      </c>
      <c r="AH557" s="12">
        <f t="shared" si="2"/>
        <v>134253000.14716643</v>
      </c>
      <c r="AI557" s="21">
        <f t="shared" si="3"/>
        <v>1227999.9999995828</v>
      </c>
      <c r="AK557" s="12">
        <f>J557+'share performance'!$B$10*50*(port.ssec!$L$511-port.ssec!L557)</f>
        <v>3394766.3502994999</v>
      </c>
      <c r="AL557" s="12">
        <f>K557+'share performance'!$C$10*50*(-port.ssec!$L$511+port.ssec!L557)</f>
        <v>135780000.14716601</v>
      </c>
      <c r="AM557" s="12">
        <f>N557+'share performance'!$F$10*50*(-port.ssec!$L$511+port.ssec!L557)</f>
        <v>593199.6</v>
      </c>
      <c r="AN557" s="12">
        <f>O557+'share performance'!$G$10*50*(port.ssec!$L$511-port.ssec!L557)</f>
        <v>-467203.3</v>
      </c>
      <c r="AO557" s="12">
        <f>P557+'share performance'!$H$10*50*(-port.ssec!$L$511+port.ssec!L557)</f>
        <v>676193.05</v>
      </c>
      <c r="AP557" s="12">
        <f t="shared" si="4"/>
        <v>175068098.05454555</v>
      </c>
      <c r="AQ557" s="12">
        <f t="shared" si="5"/>
        <v>-39587097.907379538</v>
      </c>
    </row>
    <row r="558" spans="1:43">
      <c r="A558" s="1">
        <v>41431</v>
      </c>
      <c r="B558">
        <v>21452909.703169301</v>
      </c>
      <c r="C558">
        <v>14344796.365656899</v>
      </c>
      <c r="D558" s="19">
        <v>13249675.101419101</v>
      </c>
      <c r="E558" s="19">
        <v>16131405.880648</v>
      </c>
      <c r="F558">
        <v>28474269.6931821</v>
      </c>
      <c r="G558">
        <v>13849323.7328493</v>
      </c>
      <c r="H558">
        <v>22886423.681462001</v>
      </c>
      <c r="I558" s="19">
        <v>1611790.2473134401</v>
      </c>
      <c r="J558" s="19">
        <v>4142401.7839679802</v>
      </c>
      <c r="K558">
        <v>136142996.189668</v>
      </c>
      <c r="L558">
        <v>1622.75</v>
      </c>
      <c r="M558">
        <v>559.1</v>
      </c>
      <c r="N558">
        <v>400.9</v>
      </c>
      <c r="O558">
        <v>802.7</v>
      </c>
      <c r="P558">
        <v>195.55</v>
      </c>
      <c r="Q558">
        <v>480.5</v>
      </c>
      <c r="R558">
        <v>428.2</v>
      </c>
      <c r="S558">
        <v>314</v>
      </c>
      <c r="T558">
        <v>418.5</v>
      </c>
      <c r="U558">
        <v>378.2</v>
      </c>
      <c r="V558" s="12">
        <f>D558+'share performance'!$D$6*100*(port.ssec!$O$511-port.ssec!O558)</f>
        <v>13063375.101419101</v>
      </c>
      <c r="W558" s="12">
        <f>E558+'share performance'!$E$6*250*(port.ssec!$P$511-port.ssec!P558)</f>
        <v>14741055.880647998</v>
      </c>
      <c r="X558" s="12">
        <f>I558+'share performance'!$I$6*100*(port.ssec!$T$511-port.ssec!T558)</f>
        <v>1563280.2473134401</v>
      </c>
      <c r="Y558" s="12">
        <f>J558+'share performance'!$J$6*100*(port.ssec!$U$511-port.ssec!U558)</f>
        <v>4303331.7839679802</v>
      </c>
      <c r="Z558" s="12">
        <f t="shared" si="0"/>
        <v>134678766.18966812</v>
      </c>
      <c r="AA558" s="21">
        <f t="shared" si="1"/>
        <v>1464229.9999998808</v>
      </c>
      <c r="AC558" s="12">
        <f>B558+'share performance'!$B$6*100*(port.ssec!$M$511-port.ssec!M558)</f>
        <v>20242629.703169301</v>
      </c>
      <c r="AD558" s="12">
        <f>C558+'share performance'!$C$6*100*(-port.ssec!$N$511+port.ssec!N558)</f>
        <v>14485916.365656899</v>
      </c>
      <c r="AE558" s="12">
        <f>F558+'share performance'!$F$6*100*(port.ssec!$Q$511-port.ssec!Q558)</f>
        <v>27314149.6931821</v>
      </c>
      <c r="AF558" s="12">
        <f>G558+'share performance'!$G$6*100*(port.ssec!$R$511-port.ssec!R558)</f>
        <v>13332523.7328493</v>
      </c>
      <c r="AG558" s="12">
        <f>H558+'share performance'!$H$6*100*(-port.ssec!$S$511+port.ssec!S558)</f>
        <v>23855253.681462001</v>
      </c>
      <c r="AH558" s="12">
        <f t="shared" si="2"/>
        <v>134365746.18966812</v>
      </c>
      <c r="AI558" s="21">
        <f t="shared" si="3"/>
        <v>1777249.9999998808</v>
      </c>
      <c r="AK558" s="12">
        <f>J558+'share performance'!$B$10*50*(port.ssec!$L$511-port.ssec!L558)</f>
        <v>3197889.2839679802</v>
      </c>
      <c r="AL558" s="12">
        <f>K558+'share performance'!$C$10*50*(-port.ssec!$L$511+port.ssec!L558)</f>
        <v>136526808.689668</v>
      </c>
      <c r="AM558" s="12">
        <f>N558+'share performance'!$F$10*50*(-port.ssec!$L$511+port.ssec!L558)</f>
        <v>761350.9</v>
      </c>
      <c r="AN558" s="12">
        <f>O558+'share performance'!$G$10*50*(port.ssec!$L$511-port.ssec!L558)</f>
        <v>-599947.30000000005</v>
      </c>
      <c r="AO558" s="12">
        <f>P558+'share performance'!$H$10*50*(-port.ssec!$L$511+port.ssec!L558)</f>
        <v>867945.55</v>
      </c>
      <c r="AP558" s="12">
        <f t="shared" si="4"/>
        <v>175889320.1369845</v>
      </c>
      <c r="AQ558" s="12">
        <f t="shared" si="5"/>
        <v>-39746323.947316498</v>
      </c>
    </row>
    <row r="559" spans="1:43">
      <c r="A559" s="1">
        <v>41432</v>
      </c>
      <c r="B559">
        <v>22033911.850657701</v>
      </c>
      <c r="C559">
        <v>14493472.7833352</v>
      </c>
      <c r="D559" s="19">
        <v>13423465.836118801</v>
      </c>
      <c r="E559" s="19">
        <v>16770883.5812023</v>
      </c>
      <c r="F559">
        <v>28234054.660790998</v>
      </c>
      <c r="G559">
        <v>14174715.6108444</v>
      </c>
      <c r="H559">
        <v>22961712.1675064</v>
      </c>
      <c r="I559" s="19">
        <v>1625449.48669745</v>
      </c>
      <c r="J559" s="19">
        <v>4123991.1093725702</v>
      </c>
      <c r="K559">
        <v>137841657.08652601</v>
      </c>
      <c r="L559">
        <v>1638.5</v>
      </c>
      <c r="M559">
        <v>569.1</v>
      </c>
      <c r="N559">
        <v>406.4</v>
      </c>
      <c r="O559">
        <v>812.4</v>
      </c>
      <c r="P559">
        <v>198.7</v>
      </c>
      <c r="Q559">
        <v>485.3</v>
      </c>
      <c r="R559">
        <v>435.8</v>
      </c>
      <c r="S559">
        <v>316.8</v>
      </c>
      <c r="T559">
        <v>422.3</v>
      </c>
      <c r="U559">
        <v>381</v>
      </c>
      <c r="V559" s="12">
        <f>D559+'share performance'!$D$6*100*(port.ssec!$O$511-port.ssec!O559)</f>
        <v>13080025.836118802</v>
      </c>
      <c r="W559" s="12">
        <f>E559+'share performance'!$E$6*250*(port.ssec!$P$511-port.ssec!P559)</f>
        <v>15087583.5812023</v>
      </c>
      <c r="X559" s="12">
        <f>I559+'share performance'!$I$6*100*(port.ssec!$T$511-port.ssec!T559)</f>
        <v>1558319.48669745</v>
      </c>
      <c r="Y559" s="12">
        <f>J559+'share performance'!$J$6*100*(port.ssec!$U$511-port.ssec!U559)</f>
        <v>4251041.1093725702</v>
      </c>
      <c r="Z559" s="12">
        <f t="shared" si="0"/>
        <v>135874837.08652583</v>
      </c>
      <c r="AA559" s="21">
        <f t="shared" si="1"/>
        <v>1966820.0000001788</v>
      </c>
      <c r="AC559" s="12">
        <f>B559+'share performance'!$B$6*100*(port.ssec!$M$511-port.ssec!M559)</f>
        <v>20440631.850657701</v>
      </c>
      <c r="AD559" s="12">
        <f>C559+'share performance'!$C$6*100*(-port.ssec!$N$511+port.ssec!N559)</f>
        <v>14819392.7833352</v>
      </c>
      <c r="AE559" s="12">
        <f>F559+'share performance'!$F$6*100*(port.ssec!$Q$511-port.ssec!Q559)</f>
        <v>26786894.660790998</v>
      </c>
      <c r="AF559" s="12">
        <f>G559+'share performance'!$G$6*100*(port.ssec!$R$511-port.ssec!R559)</f>
        <v>13426875.6108444</v>
      </c>
      <c r="AG559" s="12">
        <f>H559+'share performance'!$H$6*100*(-port.ssec!$S$511+port.ssec!S559)</f>
        <v>24125702.1675064</v>
      </c>
      <c r="AH559" s="12">
        <f t="shared" si="2"/>
        <v>135543287.08652583</v>
      </c>
      <c r="AI559" s="21">
        <f t="shared" si="3"/>
        <v>2298370.0000001788</v>
      </c>
      <c r="AK559" s="12">
        <f>J559+'share performance'!$B$10*50*(port.ssec!$L$511-port.ssec!L559)</f>
        <v>2956616.1093725702</v>
      </c>
      <c r="AL559" s="12">
        <f>K559+'share performance'!$C$10*50*(-port.ssec!$L$511+port.ssec!L559)</f>
        <v>138316032.08652601</v>
      </c>
      <c r="AM559" s="12">
        <f>N559+'share performance'!$F$10*50*(-port.ssec!$L$511+port.ssec!L559)</f>
        <v>940906.4</v>
      </c>
      <c r="AN559" s="12">
        <f>O559+'share performance'!$G$10*50*(port.ssec!$L$511-port.ssec!L559)</f>
        <v>-741687.6</v>
      </c>
      <c r="AO559" s="12">
        <f>P559+'share performance'!$H$10*50*(-port.ssec!$L$511+port.ssec!L559)</f>
        <v>1072698.7</v>
      </c>
      <c r="AP559" s="12">
        <f t="shared" si="4"/>
        <v>178488355.7092897</v>
      </c>
      <c r="AQ559" s="12">
        <f t="shared" si="5"/>
        <v>-40646698.622763693</v>
      </c>
    </row>
    <row r="560" spans="1:43">
      <c r="A560" s="1">
        <v>41435</v>
      </c>
      <c r="B560">
        <v>21687349.1661909</v>
      </c>
      <c r="C560">
        <v>14520730.1265762</v>
      </c>
      <c r="D560" s="19">
        <v>13303819.394495299</v>
      </c>
      <c r="E560" s="19">
        <v>16920398.114665199</v>
      </c>
      <c r="F560">
        <v>28392245.047975399</v>
      </c>
      <c r="G560">
        <v>14080593.9932425</v>
      </c>
      <c r="H560">
        <v>23266694.3397879</v>
      </c>
      <c r="I560" s="19">
        <v>1631303.4464334601</v>
      </c>
      <c r="J560" s="19">
        <v>4127936.2539287298</v>
      </c>
      <c r="K560">
        <v>137931069.88329601</v>
      </c>
      <c r="L560">
        <v>1642</v>
      </c>
      <c r="M560">
        <v>568</v>
      </c>
      <c r="N560">
        <v>405.9</v>
      </c>
      <c r="O560">
        <v>810.1</v>
      </c>
      <c r="P560">
        <v>199</v>
      </c>
      <c r="Q560">
        <v>486.1</v>
      </c>
      <c r="R560">
        <v>434.9</v>
      </c>
      <c r="S560">
        <v>317.60000000000002</v>
      </c>
      <c r="T560">
        <v>424.4</v>
      </c>
      <c r="U560">
        <v>380.7</v>
      </c>
      <c r="V560" s="12">
        <f>D560+'share performance'!$D$6*100*(port.ssec!$O$511-port.ssec!O560)</f>
        <v>12997639.394495299</v>
      </c>
      <c r="W560" s="12">
        <f>E560+'share performance'!$E$6*250*(port.ssec!$P$511-port.ssec!P560)</f>
        <v>15209198.114665199</v>
      </c>
      <c r="X560" s="12">
        <f>I560+'share performance'!$I$6*100*(port.ssec!$T$511-port.ssec!T560)</f>
        <v>1553883.4464334603</v>
      </c>
      <c r="Y560" s="12">
        <f>J560+'share performance'!$J$6*100*(port.ssec!$U$511-port.ssec!U560)</f>
        <v>4258616.2539287303</v>
      </c>
      <c r="Z560" s="12">
        <f t="shared" si="0"/>
        <v>135966949.88329557</v>
      </c>
      <c r="AA560" s="21">
        <f t="shared" si="1"/>
        <v>1964120.000000447</v>
      </c>
      <c r="AC560" s="12">
        <f>B560+'share performance'!$B$6*100*(port.ssec!$M$511-port.ssec!M560)</f>
        <v>20136199.1661909</v>
      </c>
      <c r="AD560" s="12">
        <f>C560+'share performance'!$C$6*100*(-port.ssec!$N$511+port.ssec!N560)</f>
        <v>14829850.1265762</v>
      </c>
      <c r="AE560" s="12">
        <f>F560+'share performance'!$F$6*100*(port.ssec!$Q$511-port.ssec!Q560)</f>
        <v>26897245.047975399</v>
      </c>
      <c r="AF560" s="12">
        <f>G560+'share performance'!$G$6*100*(port.ssec!$R$511-port.ssec!R560)</f>
        <v>13360113.9932425</v>
      </c>
      <c r="AG560" s="12">
        <f>H560+'share performance'!$H$6*100*(-port.ssec!$S$511+port.ssec!S560)</f>
        <v>24486444.3397879</v>
      </c>
      <c r="AH560" s="12">
        <f t="shared" si="2"/>
        <v>135693309.8832956</v>
      </c>
      <c r="AI560" s="21">
        <f t="shared" si="3"/>
        <v>2237760.0000004172</v>
      </c>
      <c r="AK560" s="12">
        <f>J560+'share performance'!$B$10*50*(port.ssec!$L$511-port.ssec!L560)</f>
        <v>2911036.2539287298</v>
      </c>
      <c r="AL560" s="12">
        <f>K560+'share performance'!$C$10*50*(-port.ssec!$L$511+port.ssec!L560)</f>
        <v>138425569.88329601</v>
      </c>
      <c r="AM560" s="12">
        <f>N560+'share performance'!$F$10*50*(-port.ssec!$L$511+port.ssec!L560)</f>
        <v>980805.9</v>
      </c>
      <c r="AN560" s="12">
        <f>O560+'share performance'!$G$10*50*(port.ssec!$L$511-port.ssec!L560)</f>
        <v>-773189.9</v>
      </c>
      <c r="AO560" s="12">
        <f>P560+'share performance'!$H$10*50*(-port.ssec!$L$511+port.ssec!L560)</f>
        <v>1118199</v>
      </c>
      <c r="AP560" s="12">
        <f t="shared" si="4"/>
        <v>178645878.34674743</v>
      </c>
      <c r="AQ560" s="12">
        <f t="shared" si="5"/>
        <v>-40714808.463451415</v>
      </c>
    </row>
    <row r="561" spans="1:43">
      <c r="A561" s="1">
        <v>41436</v>
      </c>
      <c r="B561">
        <v>21677156.146059498</v>
      </c>
      <c r="C561">
        <v>14538075.7086387</v>
      </c>
      <c r="D561" s="19">
        <v>13153900.961617701</v>
      </c>
      <c r="E561" s="19">
        <v>16498120.580965901</v>
      </c>
      <c r="F561">
        <v>27864943.757360902</v>
      </c>
      <c r="G561">
        <v>13878008.4163089</v>
      </c>
      <c r="H561">
        <v>22925982.038536198</v>
      </c>
      <c r="I561" s="19">
        <v>1605936.28757744</v>
      </c>
      <c r="J561" s="19">
        <v>4102950.3384063798</v>
      </c>
      <c r="K561">
        <v>136245074.23547199</v>
      </c>
      <c r="L561">
        <v>1627</v>
      </c>
      <c r="M561">
        <v>562.79999999999995</v>
      </c>
      <c r="N561">
        <v>405.3</v>
      </c>
      <c r="O561">
        <v>797.7</v>
      </c>
      <c r="P561">
        <v>195.5</v>
      </c>
      <c r="Q561">
        <v>484</v>
      </c>
      <c r="R561">
        <v>431.3</v>
      </c>
      <c r="S561">
        <v>314.60000000000002</v>
      </c>
      <c r="T561">
        <v>418.9</v>
      </c>
      <c r="U561">
        <v>378.6</v>
      </c>
      <c r="V561" s="12">
        <f>D561+'share performance'!$D$6*100*(port.ssec!$O$511-port.ssec!O561)</f>
        <v>13048600.961617701</v>
      </c>
      <c r="W561" s="12">
        <f>E561+'share performance'!$E$6*250*(port.ssec!$P$511-port.ssec!P561)</f>
        <v>15112420.580965901</v>
      </c>
      <c r="X561" s="12">
        <f>I561+'share performance'!$I$6*100*(port.ssec!$T$511-port.ssec!T561)</f>
        <v>1555466.2875774403</v>
      </c>
      <c r="Y561" s="12">
        <f>J561+'share performance'!$J$6*100*(port.ssec!$U$511-port.ssec!U561)</f>
        <v>4259040.3384063793</v>
      </c>
      <c r="Z561" s="12">
        <f t="shared" si="0"/>
        <v>134859694.23547161</v>
      </c>
      <c r="AA561" s="21">
        <f t="shared" si="1"/>
        <v>1385380.0000003874</v>
      </c>
      <c r="AC561" s="12">
        <f>B561+'share performance'!$B$6*100*(port.ssec!$M$511-port.ssec!M561)</f>
        <v>20325166.146059498</v>
      </c>
      <c r="AD561" s="12">
        <f>C561+'share performance'!$C$6*100*(-port.ssec!$N$511+port.ssec!N561)</f>
        <v>14827035.7086387</v>
      </c>
      <c r="AE561" s="12">
        <f>F561+'share performance'!$F$6*100*(port.ssec!$Q$511-port.ssec!Q561)</f>
        <v>26495523.757360902</v>
      </c>
      <c r="AF561" s="12">
        <f>G561+'share performance'!$G$6*100*(port.ssec!$R$511-port.ssec!R561)</f>
        <v>13266968.4163089</v>
      </c>
      <c r="AG561" s="12">
        <f>H561+'share performance'!$H$6*100*(-port.ssec!$S$511+port.ssec!S561)</f>
        <v>23936632.038536198</v>
      </c>
      <c r="AH561" s="12">
        <f t="shared" si="2"/>
        <v>134212234.23547161</v>
      </c>
      <c r="AI561" s="21">
        <f t="shared" si="3"/>
        <v>2032840.0000003874</v>
      </c>
      <c r="AK561" s="12">
        <f>J561+'share performance'!$B$10*50*(port.ssec!$L$511-port.ssec!L561)</f>
        <v>3098300.3384063798</v>
      </c>
      <c r="AL561" s="12">
        <f>K561+'share performance'!$C$10*50*(-port.ssec!$L$511+port.ssec!L561)</f>
        <v>136653324.23547199</v>
      </c>
      <c r="AM561" s="12">
        <f>N561+'share performance'!$F$10*50*(-port.ssec!$L$511+port.ssec!L561)</f>
        <v>809805.3</v>
      </c>
      <c r="AN561" s="12">
        <f>O561+'share performance'!$G$10*50*(port.ssec!$L$511-port.ssec!L561)</f>
        <v>-638202.30000000005</v>
      </c>
      <c r="AO561" s="12">
        <f>P561+'share performance'!$H$10*50*(-port.ssec!$L$511+port.ssec!L561)</f>
        <v>923195.5</v>
      </c>
      <c r="AP561" s="12">
        <f t="shared" si="4"/>
        <v>176207331.2424458</v>
      </c>
      <c r="AQ561" s="12">
        <f t="shared" si="5"/>
        <v>-39962257.006973803</v>
      </c>
    </row>
    <row r="562" spans="1:43">
      <c r="A562" s="1">
        <v>41437</v>
      </c>
      <c r="B562">
        <v>21401944.602512401</v>
      </c>
      <c r="C562">
        <v>14466215.440094201</v>
      </c>
      <c r="D562" s="19">
        <v>13110655.2598261</v>
      </c>
      <c r="E562" s="19">
        <v>16351636.7475056</v>
      </c>
      <c r="F562">
        <v>27683317.7572603</v>
      </c>
      <c r="G562">
        <v>13833188.598403201</v>
      </c>
      <c r="H562">
        <v>22860902.160769001</v>
      </c>
      <c r="I562" s="19">
        <v>1596179.68801743</v>
      </c>
      <c r="J562" s="19">
        <v>3997746.4835754498</v>
      </c>
      <c r="K562">
        <v>135301786.737964</v>
      </c>
      <c r="L562">
        <v>1610</v>
      </c>
      <c r="M562">
        <v>556.4</v>
      </c>
      <c r="N562">
        <v>403.4</v>
      </c>
      <c r="O562">
        <v>793.2</v>
      </c>
      <c r="P562">
        <v>193.7</v>
      </c>
      <c r="Q562">
        <v>479</v>
      </c>
      <c r="R562">
        <v>427.5</v>
      </c>
      <c r="S562">
        <v>311.7</v>
      </c>
      <c r="T562">
        <v>416.7</v>
      </c>
      <c r="U562">
        <v>374.3</v>
      </c>
      <c r="V562" s="12">
        <f>D562+'share performance'!$D$6*100*(port.ssec!$O$511-port.ssec!O562)</f>
        <v>13078255.2598261</v>
      </c>
      <c r="W562" s="12">
        <f>E562+'share performance'!$E$6*250*(port.ssec!$P$511-port.ssec!P562)</f>
        <v>15133336.7475056</v>
      </c>
      <c r="X562" s="12">
        <f>I562+'share performance'!$I$6*100*(port.ssec!$T$511-port.ssec!T562)</f>
        <v>1556489.6880174302</v>
      </c>
      <c r="Y562" s="12">
        <f>J562+'share performance'!$J$6*100*(port.ssec!$U$511-port.ssec!U562)</f>
        <v>4205866.4835754493</v>
      </c>
      <c r="Z562" s="12">
        <f t="shared" si="0"/>
        <v>134219516.73796368</v>
      </c>
      <c r="AA562" s="21">
        <f t="shared" si="1"/>
        <v>1082270.0000003278</v>
      </c>
      <c r="AC562" s="12">
        <f>B562+'share performance'!$B$6*100*(port.ssec!$M$511-port.ssec!M562)</f>
        <v>20295074.602512401</v>
      </c>
      <c r="AD562" s="12">
        <f>C562+'share performance'!$C$6*100*(-port.ssec!$N$511+port.ssec!N562)</f>
        <v>14691335.440094201</v>
      </c>
      <c r="AE562" s="12">
        <f>F562+'share performance'!$F$6*100*(port.ssec!$Q$511-port.ssec!Q562)</f>
        <v>26612897.7572603</v>
      </c>
      <c r="AF562" s="12">
        <f>G562+'share performance'!$G$6*100*(port.ssec!$R$511-port.ssec!R562)</f>
        <v>13337668.598403201</v>
      </c>
      <c r="AG562" s="12">
        <f>H562+'share performance'!$H$6*100*(-port.ssec!$S$511+port.ssec!S562)</f>
        <v>23669422.160768997</v>
      </c>
      <c r="AH562" s="12">
        <f t="shared" si="2"/>
        <v>133662616.73796368</v>
      </c>
      <c r="AI562" s="21">
        <f t="shared" si="3"/>
        <v>1639170.0000003278</v>
      </c>
      <c r="AK562" s="12">
        <f>J562+'share performance'!$B$10*50*(port.ssec!$L$511-port.ssec!L562)</f>
        <v>3233646.4835754498</v>
      </c>
      <c r="AL562" s="12">
        <f>K562+'share performance'!$C$10*50*(-port.ssec!$L$511+port.ssec!L562)</f>
        <v>135612286.737964</v>
      </c>
      <c r="AM562" s="12">
        <f>N562+'share performance'!$F$10*50*(-port.ssec!$L$511+port.ssec!L562)</f>
        <v>616003.4</v>
      </c>
      <c r="AN562" s="12">
        <f>O562+'share performance'!$G$10*50*(port.ssec!$L$511-port.ssec!L562)</f>
        <v>-485206.8</v>
      </c>
      <c r="AO562" s="12">
        <f>P562+'share performance'!$H$10*50*(-port.ssec!$L$511+port.ssec!L562)</f>
        <v>702193.7</v>
      </c>
      <c r="AP562" s="12">
        <f t="shared" si="4"/>
        <v>174735141.70046401</v>
      </c>
      <c r="AQ562" s="12">
        <f t="shared" si="5"/>
        <v>-39433354.962500006</v>
      </c>
    </row>
    <row r="563" spans="1:43">
      <c r="A563" s="1">
        <v>41438</v>
      </c>
      <c r="B563">
        <v>21847039.814915799</v>
      </c>
      <c r="C563">
        <v>14686752.126316899</v>
      </c>
      <c r="D563" s="19">
        <v>13411933.6489744</v>
      </c>
      <c r="E563" s="19">
        <v>16751689.1478523</v>
      </c>
      <c r="F563">
        <v>28064146.467148598</v>
      </c>
      <c r="G563">
        <v>14068940.840586999</v>
      </c>
      <c r="H563">
        <v>23256485.731510699</v>
      </c>
      <c r="I563" s="19">
        <v>1600082.32784143</v>
      </c>
      <c r="J563" s="19">
        <v>4038512.9773224401</v>
      </c>
      <c r="K563">
        <v>137725583.08247</v>
      </c>
      <c r="L563">
        <v>1636.75</v>
      </c>
      <c r="M563">
        <v>566.1</v>
      </c>
      <c r="N563">
        <v>407.3</v>
      </c>
      <c r="O563">
        <v>807.1</v>
      </c>
      <c r="P563">
        <v>197.45</v>
      </c>
      <c r="Q563">
        <v>486.3</v>
      </c>
      <c r="R563">
        <v>433.9</v>
      </c>
      <c r="S563">
        <v>315.8</v>
      </c>
      <c r="T563">
        <v>424.3</v>
      </c>
      <c r="U563">
        <v>379.9</v>
      </c>
      <c r="V563" s="12">
        <f>D563+'share performance'!$D$6*100*(port.ssec!$O$511-port.ssec!O563)</f>
        <v>13154353.6489744</v>
      </c>
      <c r="W563" s="12">
        <f>E563+'share performance'!$E$6*250*(port.ssec!$P$511-port.ssec!P563)</f>
        <v>15184639.1478523</v>
      </c>
      <c r="X563" s="12">
        <f>I563+'share performance'!$I$6*100*(port.ssec!$T$511-port.ssec!T563)</f>
        <v>1523152.32784143</v>
      </c>
      <c r="Y563" s="12">
        <f>J563+'share performance'!$J$6*100*(port.ssec!$U$511-port.ssec!U563)</f>
        <v>4178872.9773224406</v>
      </c>
      <c r="Z563" s="12">
        <f t="shared" si="0"/>
        <v>135964383.08246958</v>
      </c>
      <c r="AA563" s="21">
        <f t="shared" si="1"/>
        <v>1761200.0000004172</v>
      </c>
      <c r="AC563" s="12">
        <f>B563+'share performance'!$B$6*100*(port.ssec!$M$511-port.ssec!M563)</f>
        <v>20368659.814915799</v>
      </c>
      <c r="AD563" s="12">
        <f>C563+'share performance'!$C$6*100*(-port.ssec!$N$511+port.ssec!N563)</f>
        <v>15042912.126316899</v>
      </c>
      <c r="AE563" s="12">
        <f>F563+'share performance'!$F$6*100*(port.ssec!$Q$511-port.ssec!Q563)</f>
        <v>26557186.467148598</v>
      </c>
      <c r="AF563" s="12">
        <f>G563+'share performance'!$G$6*100*(port.ssec!$R$511-port.ssec!R563)</f>
        <v>13378860.840586999</v>
      </c>
      <c r="AG563" s="12">
        <f>H563+'share performance'!$H$6*100*(-port.ssec!$S$511+port.ssec!S563)</f>
        <v>24350775.731510699</v>
      </c>
      <c r="AH563" s="12">
        <f t="shared" si="2"/>
        <v>135500613.08246958</v>
      </c>
      <c r="AI563" s="21">
        <f t="shared" si="3"/>
        <v>2224970.0000004172</v>
      </c>
      <c r="AK563" s="12">
        <f>J563+'share performance'!$B$10*50*(port.ssec!$L$511-port.ssec!L563)</f>
        <v>2895900.4773224401</v>
      </c>
      <c r="AL563" s="12">
        <f>K563+'share performance'!$C$10*50*(-port.ssec!$L$511+port.ssec!L563)</f>
        <v>138189895.58247</v>
      </c>
      <c r="AM563" s="12">
        <f>N563+'share performance'!$F$10*50*(-port.ssec!$L$511+port.ssec!L563)</f>
        <v>920957.3</v>
      </c>
      <c r="AN563" s="12">
        <f>O563+'share performance'!$G$10*50*(port.ssec!$L$511-port.ssec!L563)</f>
        <v>-725942.9</v>
      </c>
      <c r="AO563" s="12">
        <f>P563+'share performance'!$H$10*50*(-port.ssec!$L$511+port.ssec!L563)</f>
        <v>1049947.45</v>
      </c>
      <c r="AP563" s="12">
        <f t="shared" si="4"/>
        <v>178132976.011783</v>
      </c>
      <c r="AQ563" s="12">
        <f t="shared" si="5"/>
        <v>-40407392.929313004</v>
      </c>
    </row>
    <row r="564" spans="1:43">
      <c r="A564" s="1">
        <v>41439</v>
      </c>
      <c r="B564">
        <v>21677156.146059498</v>
      </c>
      <c r="C564">
        <v>14627281.559245599</v>
      </c>
      <c r="D564" s="19">
        <v>13246158.458773199</v>
      </c>
      <c r="E564" s="19">
        <v>16458721.480931699</v>
      </c>
      <c r="F564">
        <v>28345636.800054099</v>
      </c>
      <c r="G564">
        <v>14075215.615093799</v>
      </c>
      <c r="H564">
        <v>23088043.694936801</v>
      </c>
      <c r="I564" s="19">
        <v>1584471.7685454199</v>
      </c>
      <c r="J564" s="19">
        <v>4027992.59183934</v>
      </c>
      <c r="K564">
        <v>137130678.11547899</v>
      </c>
      <c r="L564">
        <v>1624.25</v>
      </c>
      <c r="M564">
        <v>564.70000000000005</v>
      </c>
      <c r="N564">
        <v>406</v>
      </c>
      <c r="O564">
        <v>798.8</v>
      </c>
      <c r="P564">
        <v>195.15</v>
      </c>
      <c r="Q564">
        <v>485.6</v>
      </c>
      <c r="R564">
        <v>431.5</v>
      </c>
      <c r="S564">
        <v>313.5</v>
      </c>
      <c r="T564">
        <v>421.4</v>
      </c>
      <c r="U564">
        <v>380.9</v>
      </c>
      <c r="V564" s="12">
        <f>D564+'share performance'!$D$6*100*(port.ssec!$O$511-port.ssec!O564)</f>
        <v>13123038.458773201</v>
      </c>
      <c r="W564" s="12">
        <f>E564+'share performance'!$E$6*250*(port.ssec!$P$511-port.ssec!P564)</f>
        <v>15105571.480931697</v>
      </c>
      <c r="X564" s="12">
        <f>I564+'share performance'!$I$6*100*(port.ssec!$T$511-port.ssec!T564)</f>
        <v>1521751.7685454201</v>
      </c>
      <c r="Y564" s="12">
        <f>J564+'share performance'!$J$6*100*(port.ssec!$U$511-port.ssec!U564)</f>
        <v>4156252.5918393405</v>
      </c>
      <c r="Z564" s="12">
        <f t="shared" si="0"/>
        <v>135719948.11547944</v>
      </c>
      <c r="AA564" s="21">
        <f t="shared" si="1"/>
        <v>1410729.999999553</v>
      </c>
      <c r="AC564" s="12">
        <f>B564+'share performance'!$B$6*100*(port.ssec!$M$511-port.ssec!M564)</f>
        <v>20252396.146059498</v>
      </c>
      <c r="AD564" s="12">
        <f>C564+'share performance'!$C$6*100*(-port.ssec!$N$511+port.ssec!N564)</f>
        <v>14939761.559245599</v>
      </c>
      <c r="AE564" s="12">
        <f>F564+'share performance'!$F$6*100*(port.ssec!$Q$511-port.ssec!Q564)</f>
        <v>26880536.800054099</v>
      </c>
      <c r="AF564" s="12">
        <f>G564+'share performance'!$G$6*100*(port.ssec!$R$511-port.ssec!R564)</f>
        <v>13458095.615093799</v>
      </c>
      <c r="AG564" s="12">
        <f>H564+'share performance'!$H$6*100*(-port.ssec!$S$511+port.ssec!S564)</f>
        <v>24022023.694936801</v>
      </c>
      <c r="AH564" s="12">
        <f t="shared" si="2"/>
        <v>134870158.11547947</v>
      </c>
      <c r="AI564" s="21">
        <f t="shared" si="3"/>
        <v>2260519.9999995232</v>
      </c>
      <c r="AK564" s="12">
        <f>J564+'share performance'!$B$10*50*(port.ssec!$L$511-port.ssec!L564)</f>
        <v>3062255.09183934</v>
      </c>
      <c r="AL564" s="12">
        <f>K564+'share performance'!$C$10*50*(-port.ssec!$L$511+port.ssec!L564)</f>
        <v>137523115.61547899</v>
      </c>
      <c r="AM564" s="12">
        <f>N564+'share performance'!$F$10*50*(-port.ssec!$L$511+port.ssec!L564)</f>
        <v>778456</v>
      </c>
      <c r="AN564" s="12">
        <f>O564+'share performance'!$G$10*50*(port.ssec!$L$511-port.ssec!L564)</f>
        <v>-613451.19999999995</v>
      </c>
      <c r="AO564" s="12">
        <f>P564+'share performance'!$H$10*50*(-port.ssec!$L$511+port.ssec!L564)</f>
        <v>887445.15</v>
      </c>
      <c r="AP564" s="12">
        <f t="shared" si="4"/>
        <v>176955164.95740801</v>
      </c>
      <c r="AQ564" s="12">
        <f t="shared" si="5"/>
        <v>-39824486.841929018</v>
      </c>
    </row>
    <row r="565" spans="1:43">
      <c r="A565" s="1">
        <v>41442</v>
      </c>
      <c r="B565">
        <v>21911595.609081201</v>
      </c>
      <c r="C565">
        <v>14686752.126316899</v>
      </c>
      <c r="D565" s="19">
        <v>13349948.143073</v>
      </c>
      <c r="E565" s="19">
        <v>16578939.2477026</v>
      </c>
      <c r="F565">
        <v>28256964.317885</v>
      </c>
      <c r="G565">
        <v>13981093.9974919</v>
      </c>
      <c r="H565">
        <v>23269246.491857201</v>
      </c>
      <c r="I565" s="19">
        <v>1582520.44863341</v>
      </c>
      <c r="J565" s="19">
        <v>4041143.0736932098</v>
      </c>
      <c r="K565">
        <v>137658203.45573401</v>
      </c>
      <c r="L565">
        <v>1639.75</v>
      </c>
      <c r="M565">
        <v>567.4</v>
      </c>
      <c r="N565">
        <v>409</v>
      </c>
      <c r="O565">
        <v>809.2</v>
      </c>
      <c r="P565">
        <v>196.85</v>
      </c>
      <c r="Q565">
        <v>486.5</v>
      </c>
      <c r="R565">
        <v>433.9</v>
      </c>
      <c r="S565">
        <v>315.7</v>
      </c>
      <c r="T565">
        <v>424.3</v>
      </c>
      <c r="U565">
        <v>381.9</v>
      </c>
      <c r="V565" s="12">
        <f>D565+'share performance'!$D$6*100*(port.ssec!$O$511-port.ssec!O565)</f>
        <v>13058348.143073</v>
      </c>
      <c r="W565" s="12">
        <f>E565+'share performance'!$E$6*250*(port.ssec!$P$511-port.ssec!P565)</f>
        <v>15067689.2477026</v>
      </c>
      <c r="X565" s="12">
        <f>I565+'share performance'!$I$6*100*(port.ssec!$T$511-port.ssec!T565)</f>
        <v>1505590.44863341</v>
      </c>
      <c r="Y565" s="12">
        <f>J565+'share performance'!$J$6*100*(port.ssec!$U$511-port.ssec!U565)</f>
        <v>4157303.0736932103</v>
      </c>
      <c r="Z565" s="12">
        <f t="shared" si="0"/>
        <v>135894583.4557344</v>
      </c>
      <c r="AA565" s="21">
        <f t="shared" si="1"/>
        <v>1763619.9999996126</v>
      </c>
      <c r="AC565" s="12">
        <f>B565+'share performance'!$B$6*100*(port.ssec!$M$511-port.ssec!M565)</f>
        <v>20383425.609081201</v>
      </c>
      <c r="AD565" s="12">
        <f>C565+'share performance'!$C$6*100*(-port.ssec!$N$511+port.ssec!N565)</f>
        <v>15100032.126316899</v>
      </c>
      <c r="AE565" s="12">
        <f>F565+'share performance'!$F$6*100*(port.ssec!$Q$511-port.ssec!Q565)</f>
        <v>26738044.317885</v>
      </c>
      <c r="AF565" s="12">
        <f>G565+'share performance'!$G$6*100*(port.ssec!$R$511-port.ssec!R565)</f>
        <v>13291013.9974919</v>
      </c>
      <c r="AG565" s="12">
        <f>H565+'share performance'!$H$6*100*(-port.ssec!$S$511+port.ssec!S565)</f>
        <v>24356566.491857197</v>
      </c>
      <c r="AH565" s="12">
        <f t="shared" si="2"/>
        <v>135421633.4557344</v>
      </c>
      <c r="AI565" s="21">
        <f t="shared" si="3"/>
        <v>2236569.9999996126</v>
      </c>
      <c r="AK565" s="12">
        <f>J565+'share performance'!$B$10*50*(port.ssec!$L$511-port.ssec!L565)</f>
        <v>2856080.5736932098</v>
      </c>
      <c r="AL565" s="12">
        <f>K565+'share performance'!$C$10*50*(-port.ssec!$L$511+port.ssec!L565)</f>
        <v>138139765.95573401</v>
      </c>
      <c r="AM565" s="12">
        <f>N565+'share performance'!$F$10*50*(-port.ssec!$L$511+port.ssec!L565)</f>
        <v>955159</v>
      </c>
      <c r="AN565" s="12">
        <f>O565+'share performance'!$G$10*50*(port.ssec!$L$511-port.ssec!L565)</f>
        <v>-752940.8</v>
      </c>
      <c r="AO565" s="12">
        <f>P565+'share performance'!$H$10*50*(-port.ssec!$L$511+port.ssec!L565)</f>
        <v>1088946.8500000001</v>
      </c>
      <c r="AP565" s="12">
        <f t="shared" si="4"/>
        <v>177839562.49252942</v>
      </c>
      <c r="AQ565" s="12">
        <f t="shared" si="5"/>
        <v>-40181359.036795408</v>
      </c>
    </row>
    <row r="566" spans="1:43">
      <c r="A566" s="1">
        <v>41443</v>
      </c>
      <c r="B566">
        <v>22183409.479251198</v>
      </c>
      <c r="C566">
        <v>14845340.305173701</v>
      </c>
      <c r="D566" s="19">
        <v>13324000.721998099</v>
      </c>
      <c r="E566" s="19">
        <v>16582980.1810394</v>
      </c>
      <c r="F566">
        <v>28227406.8238286</v>
      </c>
      <c r="G566">
        <v>14158580.4763983</v>
      </c>
      <c r="H566">
        <v>23481075.113609299</v>
      </c>
      <c r="I566" s="19">
        <v>1602033.6477534301</v>
      </c>
      <c r="J566" s="19">
        <v>4096375.0974794501</v>
      </c>
      <c r="K566">
        <v>138501201.84653199</v>
      </c>
      <c r="L566">
        <v>1651</v>
      </c>
      <c r="M566">
        <v>573.20000000000005</v>
      </c>
      <c r="N566">
        <v>411.5</v>
      </c>
      <c r="O566">
        <v>815</v>
      </c>
      <c r="P566">
        <v>197.95</v>
      </c>
      <c r="Q566">
        <v>490.9</v>
      </c>
      <c r="R566">
        <v>439.6</v>
      </c>
      <c r="S566">
        <v>318.7</v>
      </c>
      <c r="T566">
        <v>426.7</v>
      </c>
      <c r="U566">
        <v>384.6</v>
      </c>
      <c r="V566" s="12">
        <f>D566+'share performance'!$D$6*100*(port.ssec!$O$511-port.ssec!O566)</f>
        <v>12938440.721998099</v>
      </c>
      <c r="W566" s="12">
        <f>E566+'share performance'!$E$6*250*(port.ssec!$P$511-port.ssec!P566)</f>
        <v>14969430.1810394</v>
      </c>
      <c r="X566" s="12">
        <f>I566+'share performance'!$I$6*100*(port.ssec!$T$511-port.ssec!T566)</f>
        <v>1513343.6477534303</v>
      </c>
      <c r="Y566" s="12">
        <f>J566+'share performance'!$J$6*100*(port.ssec!$U$511-port.ssec!U566)</f>
        <v>4179865.0974794496</v>
      </c>
      <c r="Z566" s="12">
        <f t="shared" si="0"/>
        <v>136496891.84653148</v>
      </c>
      <c r="AA566" s="21">
        <f t="shared" si="1"/>
        <v>2004310.0000005066</v>
      </c>
      <c r="AC566" s="12">
        <f>B566+'share performance'!$B$6*100*(port.ssec!$M$511-port.ssec!M566)</f>
        <v>20433099.479251198</v>
      </c>
      <c r="AD566" s="12">
        <f>C566+'share performance'!$C$6*100*(-port.ssec!$N$511+port.ssec!N566)</f>
        <v>15342620.305173701</v>
      </c>
      <c r="AE566" s="12">
        <f>F566+'share performance'!$F$6*100*(port.ssec!$Q$511-port.ssec!Q566)</f>
        <v>26445366.823828604</v>
      </c>
      <c r="AF566" s="12">
        <f>G566+'share performance'!$G$6*100*(port.ssec!$R$511-port.ssec!R566)</f>
        <v>13295220.476398299</v>
      </c>
      <c r="AG566" s="12">
        <f>H566+'share performance'!$H$6*100*(-port.ssec!$S$511+port.ssec!S566)</f>
        <v>24777495.113609295</v>
      </c>
      <c r="AH566" s="12">
        <f t="shared" si="2"/>
        <v>135899191.84653148</v>
      </c>
      <c r="AI566" s="21">
        <f t="shared" si="3"/>
        <v>2602010.0000005066</v>
      </c>
      <c r="AK566" s="12">
        <f>J566+'share performance'!$B$10*50*(port.ssec!$L$511-port.ssec!L566)</f>
        <v>2752125.0974794501</v>
      </c>
      <c r="AL566" s="12">
        <f>K566+'share performance'!$C$10*50*(-port.ssec!$L$511+port.ssec!L566)</f>
        <v>139047451.84653199</v>
      </c>
      <c r="AM566" s="12">
        <f>N566+'share performance'!$F$10*50*(-port.ssec!$L$511+port.ssec!L566)</f>
        <v>1083411.5</v>
      </c>
      <c r="AN566" s="12">
        <f>O566+'share performance'!$G$10*50*(port.ssec!$L$511-port.ssec!L566)</f>
        <v>-854185</v>
      </c>
      <c r="AO566" s="12">
        <f>P566+'share performance'!$H$10*50*(-port.ssec!$L$511+port.ssec!L566)</f>
        <v>1235197.95</v>
      </c>
      <c r="AP566" s="12">
        <f t="shared" si="4"/>
        <v>178869391.04228181</v>
      </c>
      <c r="AQ566" s="12">
        <f t="shared" si="5"/>
        <v>-40368189.195749819</v>
      </c>
    </row>
    <row r="567" spans="1:43">
      <c r="A567" s="1">
        <v>41444</v>
      </c>
      <c r="B567">
        <v>21857232.8350472</v>
      </c>
      <c r="C567">
        <v>14642149.2010135</v>
      </c>
      <c r="D567" s="19">
        <v>13227418.654663499</v>
      </c>
      <c r="E567" s="19">
        <v>16321329.747479299</v>
      </c>
      <c r="F567">
        <v>28126911.344037</v>
      </c>
      <c r="G567">
        <v>13953305.7103904</v>
      </c>
      <c r="H567">
        <v>23304976.6208275</v>
      </c>
      <c r="I567" s="19">
        <v>1582520.44863341</v>
      </c>
      <c r="J567" s="19">
        <v>4034567.83276628</v>
      </c>
      <c r="K567">
        <v>137050412.394858</v>
      </c>
      <c r="L567">
        <v>1629.5</v>
      </c>
      <c r="M567">
        <v>567</v>
      </c>
      <c r="N567">
        <v>403.3</v>
      </c>
      <c r="O567">
        <v>806.9</v>
      </c>
      <c r="P567">
        <v>195</v>
      </c>
      <c r="Q567">
        <v>483</v>
      </c>
      <c r="R567">
        <v>433.5</v>
      </c>
      <c r="S567">
        <v>315</v>
      </c>
      <c r="T567">
        <v>423.6</v>
      </c>
      <c r="U567">
        <v>376.4</v>
      </c>
      <c r="V567" s="12">
        <f>D567+'share performance'!$D$6*100*(port.ssec!$O$511-port.ssec!O567)</f>
        <v>12973078.654663501</v>
      </c>
      <c r="W567" s="12">
        <f>E567+'share performance'!$E$6*250*(port.ssec!$P$511-port.ssec!P567)</f>
        <v>14982129.747479299</v>
      </c>
      <c r="X567" s="12">
        <f>I567+'share performance'!$I$6*100*(port.ssec!$T$511-port.ssec!T567)</f>
        <v>1509020.44863341</v>
      </c>
      <c r="Y567" s="12">
        <f>J567+'share performance'!$J$6*100*(port.ssec!$U$511-port.ssec!U567)</f>
        <v>4217277.8327662805</v>
      </c>
      <c r="Z567" s="12">
        <f t="shared" si="0"/>
        <v>135566082.39485812</v>
      </c>
      <c r="AA567" s="21">
        <f t="shared" si="1"/>
        <v>1484329.9999998808</v>
      </c>
      <c r="AC567" s="12">
        <f>B567+'share performance'!$B$6*100*(port.ssec!$M$511-port.ssec!M567)</f>
        <v>20344382.8350472</v>
      </c>
      <c r="AD567" s="12">
        <f>C567+'share performance'!$C$6*100*(-port.ssec!$N$511+port.ssec!N567)</f>
        <v>14863909.2010135</v>
      </c>
      <c r="AE567" s="12">
        <f>F567+'share performance'!$F$6*100*(port.ssec!$Q$511-port.ssec!Q567)</f>
        <v>26817291.344037</v>
      </c>
      <c r="AF567" s="12">
        <f>G567+'share performance'!$G$6*100*(port.ssec!$R$511-port.ssec!R567)</f>
        <v>13275385.7103904</v>
      </c>
      <c r="AG567" s="12">
        <f>H567+'share performance'!$H$6*100*(-port.ssec!$S$511+port.ssec!S567)</f>
        <v>24343506.6208275</v>
      </c>
      <c r="AH567" s="12">
        <f t="shared" si="2"/>
        <v>134810312.39485809</v>
      </c>
      <c r="AI567" s="21">
        <f t="shared" si="3"/>
        <v>2240099.9999999106</v>
      </c>
      <c r="AK567" s="12">
        <f>J567+'share performance'!$B$10*50*(port.ssec!$L$511-port.ssec!L567)</f>
        <v>2994542.83276628</v>
      </c>
      <c r="AL567" s="12">
        <f>K567+'share performance'!$C$10*50*(-port.ssec!$L$511+port.ssec!L567)</f>
        <v>137473037.394858</v>
      </c>
      <c r="AM567" s="12">
        <f>N567+'share performance'!$F$10*50*(-port.ssec!$L$511+port.ssec!L567)</f>
        <v>838303.3</v>
      </c>
      <c r="AN567" s="12">
        <f>O567+'share performance'!$G$10*50*(port.ssec!$L$511-port.ssec!L567)</f>
        <v>-660693.1</v>
      </c>
      <c r="AO567" s="12">
        <f>P567+'share performance'!$H$10*50*(-port.ssec!$L$511+port.ssec!L567)</f>
        <v>955695</v>
      </c>
      <c r="AP567" s="12">
        <f t="shared" si="4"/>
        <v>176766722.11116681</v>
      </c>
      <c r="AQ567" s="12">
        <f t="shared" si="5"/>
        <v>-39716309.716308802</v>
      </c>
    </row>
    <row r="568" spans="1:43">
      <c r="A568" s="1">
        <v>41445</v>
      </c>
      <c r="B568">
        <v>21058779.591422699</v>
      </c>
      <c r="C568">
        <v>14121781.7391396</v>
      </c>
      <c r="D568" s="19">
        <v>12820909.0578222</v>
      </c>
      <c r="E568" s="19">
        <v>15700036.246940801</v>
      </c>
      <c r="F568">
        <v>27376150.995005298</v>
      </c>
      <c r="G568">
        <v>13730999.4135783</v>
      </c>
      <c r="H568">
        <v>22772852.914378099</v>
      </c>
      <c r="I568" s="19">
        <v>1564958.5694254001</v>
      </c>
      <c r="J568" s="19">
        <v>3931994.0743061202</v>
      </c>
      <c r="K568">
        <v>133078462.602019</v>
      </c>
      <c r="L568">
        <v>1590.5</v>
      </c>
      <c r="M568">
        <v>552.29999999999995</v>
      </c>
      <c r="N568">
        <v>390.7</v>
      </c>
      <c r="O568">
        <v>784.1</v>
      </c>
      <c r="P568">
        <v>191</v>
      </c>
      <c r="Q568">
        <v>470.9</v>
      </c>
      <c r="R568">
        <v>423.9</v>
      </c>
      <c r="S568">
        <v>308.2</v>
      </c>
      <c r="T568">
        <v>412.6</v>
      </c>
      <c r="U568">
        <v>365.5</v>
      </c>
      <c r="V568" s="12">
        <f>D568+'share performance'!$D$6*100*(port.ssec!$O$511-port.ssec!O568)</f>
        <v>12935929.0578222</v>
      </c>
      <c r="W568" s="12">
        <f>E568+'share performance'!$E$6*250*(port.ssec!$P$511-port.ssec!P568)</f>
        <v>14732836.246940801</v>
      </c>
      <c r="X568" s="12">
        <f>I568+'share performance'!$I$6*100*(port.ssec!$T$511-port.ssec!T568)</f>
        <v>1545358.5694254001</v>
      </c>
      <c r="Y568" s="12">
        <f>J568+'share performance'!$J$6*100*(port.ssec!$U$511-port.ssec!U568)</f>
        <v>4246594.0743061202</v>
      </c>
      <c r="Z568" s="12">
        <f t="shared" si="0"/>
        <v>132521282.60201854</v>
      </c>
      <c r="AA568" s="21">
        <f t="shared" si="1"/>
        <v>557180.00000046194</v>
      </c>
      <c r="AC568" s="12">
        <f>B568+'share performance'!$B$6*100*(port.ssec!$M$511-port.ssec!M568)</f>
        <v>20108939.591422699</v>
      </c>
      <c r="AD568" s="12">
        <f>C568+'share performance'!$C$6*100*(-port.ssec!$N$511+port.ssec!N568)</f>
        <v>13920181.7391396</v>
      </c>
      <c r="AE568" s="12">
        <f>F568+'share performance'!$F$6*100*(port.ssec!$Q$511-port.ssec!Q568)</f>
        <v>26790110.995005302</v>
      </c>
      <c r="AF568" s="12">
        <f>G568+'share performance'!$G$6*100*(port.ssec!$R$511-port.ssec!R568)</f>
        <v>13344919.4135783</v>
      </c>
      <c r="AG568" s="12">
        <f>H568+'share performance'!$H$6*100*(-port.ssec!$S$511+port.ssec!S568)</f>
        <v>23337422.914378095</v>
      </c>
      <c r="AH568" s="12">
        <f t="shared" si="2"/>
        <v>131519472.60201852</v>
      </c>
      <c r="AI568" s="21">
        <f t="shared" si="3"/>
        <v>1558990.0000004768</v>
      </c>
      <c r="AK568" s="12">
        <f>J568+'share performance'!$B$10*50*(port.ssec!$L$511-port.ssec!L568)</f>
        <v>3443819.0743061202</v>
      </c>
      <c r="AL568" s="12">
        <f>K568+'share performance'!$C$10*50*(-port.ssec!$L$511+port.ssec!L568)</f>
        <v>133276837.602019</v>
      </c>
      <c r="AM568" s="12">
        <f>N568+'share performance'!$F$10*50*(-port.ssec!$L$511+port.ssec!L568)</f>
        <v>393690.7</v>
      </c>
      <c r="AN568" s="12">
        <f>O568+'share performance'!$G$10*50*(port.ssec!$L$511-port.ssec!L568)</f>
        <v>-309715.90000000002</v>
      </c>
      <c r="AO568" s="12">
        <f>P568+'share performance'!$H$10*50*(-port.ssec!$L$511+port.ssec!L568)</f>
        <v>448691</v>
      </c>
      <c r="AP568" s="12">
        <f t="shared" si="4"/>
        <v>171271220.42481962</v>
      </c>
      <c r="AQ568" s="12">
        <f t="shared" si="5"/>
        <v>-38192757.822800621</v>
      </c>
    </row>
    <row r="569" spans="1:43">
      <c r="A569" s="1">
        <v>41446</v>
      </c>
      <c r="B569">
        <v>21313605.094707102</v>
      </c>
      <c r="C569">
        <v>14265502.276228501</v>
      </c>
      <c r="D569" s="19">
        <v>12962178.350341501</v>
      </c>
      <c r="E569" s="19">
        <v>15582849.1801726</v>
      </c>
      <c r="F569">
        <v>27784044.412983101</v>
      </c>
      <c r="G569">
        <v>13687075.992030799</v>
      </c>
      <c r="H569">
        <v>22905564.821981799</v>
      </c>
      <c r="I569" s="19">
        <v>1557153.28977739</v>
      </c>
      <c r="J569" s="19">
        <v>3984596.00172158</v>
      </c>
      <c r="K569">
        <v>134042569.419944</v>
      </c>
      <c r="L569">
        <v>1599.93</v>
      </c>
      <c r="M569">
        <v>556.46</v>
      </c>
      <c r="N569">
        <v>394.57</v>
      </c>
      <c r="O569">
        <v>790.34</v>
      </c>
      <c r="P569">
        <v>192.78</v>
      </c>
      <c r="Q569">
        <v>474.87</v>
      </c>
      <c r="R569">
        <v>426.77</v>
      </c>
      <c r="S569">
        <v>308.49</v>
      </c>
      <c r="T569">
        <v>415.32</v>
      </c>
      <c r="U569">
        <v>368.3</v>
      </c>
      <c r="V569" s="12">
        <f>D569+'share performance'!$D$6*100*(port.ssec!$O$511-port.ssec!O569)</f>
        <v>12976110.350341501</v>
      </c>
      <c r="W569" s="12">
        <f>E569+'share performance'!$E$6*250*(port.ssec!$P$511-port.ssec!P569)</f>
        <v>14450109.1801726</v>
      </c>
      <c r="X569" s="12">
        <f>I569+'share performance'!$I$6*100*(port.ssec!$T$511-port.ssec!T569)</f>
        <v>1524225.2897773902</v>
      </c>
      <c r="Y569" s="12">
        <f>J569+'share performance'!$J$6*100*(port.ssec!$U$511-port.ssec!U569)</f>
        <v>4265316.0017215796</v>
      </c>
      <c r="Z569" s="12">
        <f t="shared" si="0"/>
        <v>133171553.41994438</v>
      </c>
      <c r="AA569" s="21">
        <f t="shared" si="1"/>
        <v>871015.99999962747</v>
      </c>
      <c r="AC569" s="12">
        <f>B569+'share performance'!$B$6*100*(port.ssec!$M$511-port.ssec!M569)</f>
        <v>20204437.094707102</v>
      </c>
      <c r="AD569" s="12">
        <f>C569+'share performance'!$C$6*100*(-port.ssec!$N$511+port.ssec!N569)</f>
        <v>14193934.276228501</v>
      </c>
      <c r="AE569" s="12">
        <f>F569+'share performance'!$F$6*100*(port.ssec!$Q$511-port.ssec!Q569)</f>
        <v>26960598.412983101</v>
      </c>
      <c r="AF569" s="12">
        <f>G569+'share performance'!$G$6*100*(port.ssec!$R$511-port.ssec!R569)</f>
        <v>13213747.992030799</v>
      </c>
      <c r="AG569" s="12">
        <f>H569+'share performance'!$H$6*100*(-port.ssec!$S$511+port.ssec!S569)</f>
        <v>23490347.821981799</v>
      </c>
      <c r="AH569" s="12">
        <f t="shared" si="2"/>
        <v>132149842.41994438</v>
      </c>
      <c r="AI569" s="21">
        <f t="shared" si="3"/>
        <v>1892726.9999996275</v>
      </c>
      <c r="AK569" s="12">
        <f>J569+'share performance'!$B$10*50*(port.ssec!$L$511-port.ssec!L569)</f>
        <v>3362986.5017215791</v>
      </c>
      <c r="AL569" s="12">
        <f>K569+'share performance'!$C$10*50*(-port.ssec!$L$511+port.ssec!L569)</f>
        <v>134295166.91994402</v>
      </c>
      <c r="AM569" s="12">
        <f>N569+'share performance'!$F$10*50*(-port.ssec!$L$511+port.ssec!L569)</f>
        <v>501196.57000000071</v>
      </c>
      <c r="AN569" s="12">
        <f>O569+'share performance'!$G$10*50*(port.ssec!$L$511-port.ssec!L569)</f>
        <v>-394579.66000000056</v>
      </c>
      <c r="AO569" s="12">
        <f>P569+'share performance'!$H$10*50*(-port.ssec!$L$511+port.ssec!L569)</f>
        <v>571282.78000000084</v>
      </c>
      <c r="AP569" s="12">
        <f t="shared" si="4"/>
        <v>172422829.93367866</v>
      </c>
      <c r="AQ569" s="12">
        <f t="shared" si="5"/>
        <v>-38380260.513734654</v>
      </c>
    </row>
    <row r="570" spans="1:43">
      <c r="A570" s="1">
        <v>41449</v>
      </c>
      <c r="B570">
        <v>21215072.566770501</v>
      </c>
      <c r="C570">
        <v>14084612.63472</v>
      </c>
      <c r="D570" s="19">
        <v>12776221.832637601</v>
      </c>
      <c r="E570" s="19">
        <v>15232298.2132021</v>
      </c>
      <c r="F570">
        <v>27435265.983118001</v>
      </c>
      <c r="G570">
        <v>13386783.2120628</v>
      </c>
      <c r="H570">
        <v>22748607.469719701</v>
      </c>
      <c r="I570" s="19">
        <v>1520078.21144936</v>
      </c>
      <c r="J570" s="19">
        <v>4026677.5436539599</v>
      </c>
      <c r="K570">
        <v>132425617.66733401</v>
      </c>
      <c r="L570">
        <v>1566.25</v>
      </c>
      <c r="M570">
        <v>547</v>
      </c>
      <c r="N570">
        <v>392.4</v>
      </c>
      <c r="O570">
        <v>770.5</v>
      </c>
      <c r="P570">
        <v>187.15</v>
      </c>
      <c r="Q570">
        <v>469.7</v>
      </c>
      <c r="R570">
        <v>414.7</v>
      </c>
      <c r="S570">
        <v>301.2</v>
      </c>
      <c r="T570">
        <v>402.4</v>
      </c>
      <c r="U570">
        <v>366.4</v>
      </c>
      <c r="V570" s="12">
        <f>D570+'share performance'!$D$6*100*(port.ssec!$O$511-port.ssec!O570)</f>
        <v>13111561.832637601</v>
      </c>
      <c r="W570" s="12">
        <f>E570+'share performance'!$E$6*250*(port.ssec!$P$511-port.ssec!P570)</f>
        <v>14623148.213202098</v>
      </c>
      <c r="X570" s="12">
        <f>I570+'share performance'!$I$6*100*(port.ssec!$T$511-port.ssec!T570)</f>
        <v>1550458.2114493602</v>
      </c>
      <c r="Y570" s="12">
        <f>J570+'share performance'!$J$6*100*(port.ssec!$U$511-port.ssec!U570)</f>
        <v>4330387.5436539603</v>
      </c>
      <c r="Z570" s="12">
        <f t="shared" si="0"/>
        <v>132485897.66733404</v>
      </c>
      <c r="AA570" s="21">
        <f t="shared" si="1"/>
        <v>-60280.000000029802</v>
      </c>
      <c r="AC570" s="12">
        <f>B570+'share performance'!$B$6*100*(port.ssec!$M$511-port.ssec!M570)</f>
        <v>20468222.566770501</v>
      </c>
      <c r="AD570" s="12">
        <f>C570+'share performance'!$C$6*100*(-port.ssec!$N$511+port.ssec!N570)</f>
        <v>13940132.63472</v>
      </c>
      <c r="AE570" s="12">
        <f>F570+'share performance'!$F$6*100*(port.ssec!$Q$511-port.ssec!Q570)</f>
        <v>26920985.983118005</v>
      </c>
      <c r="AF570" s="12">
        <f>G570+'share performance'!$G$6*100*(port.ssec!$R$511-port.ssec!R570)</f>
        <v>13280383.2120628</v>
      </c>
      <c r="AG570" s="12">
        <f>H570+'share performance'!$H$6*100*(-port.ssec!$S$511+port.ssec!S570)</f>
        <v>22825277.469719697</v>
      </c>
      <c r="AH570" s="12">
        <f t="shared" si="2"/>
        <v>130990277.66733404</v>
      </c>
      <c r="AI570" s="21">
        <f t="shared" si="3"/>
        <v>1435339.9999999702</v>
      </c>
      <c r="AK570" s="12">
        <f>J570+'share performance'!$B$10*50*(port.ssec!$L$511-port.ssec!L570)</f>
        <v>3881640.0436539599</v>
      </c>
      <c r="AL570" s="12">
        <f>K570+'share performance'!$C$10*50*(-port.ssec!$L$511+port.ssec!L570)</f>
        <v>132484555.16733401</v>
      </c>
      <c r="AM570" s="12">
        <f>N570+'share performance'!$F$10*50*(-port.ssec!$L$511+port.ssec!L570)</f>
        <v>117242.4</v>
      </c>
      <c r="AN570" s="12">
        <f>O570+'share performance'!$G$10*50*(port.ssec!$L$511-port.ssec!L570)</f>
        <v>-91479.5</v>
      </c>
      <c r="AO570" s="12">
        <f>P570+'share performance'!$H$10*50*(-port.ssec!$L$511+port.ssec!L570)</f>
        <v>133437.15</v>
      </c>
      <c r="AP570" s="12">
        <f t="shared" si="4"/>
        <v>170080671.06193098</v>
      </c>
      <c r="AQ570" s="12">
        <f t="shared" si="5"/>
        <v>-37655053.394596979</v>
      </c>
    </row>
    <row r="571" spans="1:43">
      <c r="A571" s="1">
        <v>41450</v>
      </c>
      <c r="B571">
        <v>21259242.320673101</v>
      </c>
      <c r="C571">
        <v>14030097.948238</v>
      </c>
      <c r="D571" s="19">
        <v>12781987.9262098</v>
      </c>
      <c r="E571" s="19">
        <v>15462631.413401701</v>
      </c>
      <c r="F571">
        <v>27328859.0045151</v>
      </c>
      <c r="G571">
        <v>13752512.926173</v>
      </c>
      <c r="H571">
        <v>23029344.197342899</v>
      </c>
      <c r="I571" s="19">
        <v>1545445.3703053801</v>
      </c>
      <c r="J571" s="19">
        <v>4087169.7601817399</v>
      </c>
      <c r="K571">
        <v>133277290.86704101</v>
      </c>
      <c r="L571">
        <v>1581.5</v>
      </c>
      <c r="M571">
        <v>551.9</v>
      </c>
      <c r="N571">
        <v>392.9</v>
      </c>
      <c r="O571">
        <v>780.3</v>
      </c>
      <c r="P571">
        <v>190.65</v>
      </c>
      <c r="Q571">
        <v>471.8</v>
      </c>
      <c r="R571">
        <v>419.5</v>
      </c>
      <c r="S571">
        <v>303.7</v>
      </c>
      <c r="T571">
        <v>405.3</v>
      </c>
      <c r="U571">
        <v>370.7</v>
      </c>
      <c r="V571" s="12">
        <f>D571+'share performance'!$D$6*100*(port.ssec!$O$511-port.ssec!O571)</f>
        <v>12958567.926209802</v>
      </c>
      <c r="W571" s="12">
        <f>E571+'share performance'!$E$6*250*(port.ssec!$P$511-port.ssec!P571)</f>
        <v>14527981.413401699</v>
      </c>
      <c r="X571" s="12">
        <f>I571+'share performance'!$I$6*100*(port.ssec!$T$511-port.ssec!T571)</f>
        <v>1561615.3703053801</v>
      </c>
      <c r="Y571" s="12">
        <f>J571+'share performance'!$J$6*100*(port.ssec!$U$511-port.ssec!U571)</f>
        <v>4338849.7601817399</v>
      </c>
      <c r="Z571" s="12">
        <f t="shared" si="0"/>
        <v>132787070.86704072</v>
      </c>
      <c r="AA571" s="21">
        <f t="shared" si="1"/>
        <v>490220.00000028312</v>
      </c>
      <c r="AC571" s="12">
        <f>B571+'share performance'!$B$6*100*(port.ssec!$M$511-port.ssec!M571)</f>
        <v>20324722.320673101</v>
      </c>
      <c r="AD571" s="12">
        <f>C571+'share performance'!$C$6*100*(-port.ssec!$N$511+port.ssec!N571)</f>
        <v>13902417.948238</v>
      </c>
      <c r="AE571" s="12">
        <f>F571+'share performance'!$F$6*100*(port.ssec!$Q$511-port.ssec!Q571)</f>
        <v>26688999.0045151</v>
      </c>
      <c r="AF571" s="12">
        <f>G571+'share performance'!$G$6*100*(port.ssec!$R$511-port.ssec!R571)</f>
        <v>13500192.926173</v>
      </c>
      <c r="AG571" s="12">
        <f>H571+'share performance'!$H$6*100*(-port.ssec!$S$511+port.ssec!S571)</f>
        <v>23280264.197342895</v>
      </c>
      <c r="AH571" s="12">
        <f t="shared" si="2"/>
        <v>131573830.86704072</v>
      </c>
      <c r="AI571" s="21">
        <f t="shared" si="3"/>
        <v>1703460.0000002831</v>
      </c>
      <c r="AK571" s="12">
        <f>J571+'share performance'!$B$10*50*(port.ssec!$L$511-port.ssec!L571)</f>
        <v>3726344.7601817399</v>
      </c>
      <c r="AL571" s="12">
        <f>K571+'share performance'!$C$10*50*(-port.ssec!$L$511+port.ssec!L571)</f>
        <v>133423915.86704101</v>
      </c>
      <c r="AM571" s="12">
        <f>N571+'share performance'!$F$10*50*(-port.ssec!$L$511+port.ssec!L571)</f>
        <v>291092.90000000002</v>
      </c>
      <c r="AN571" s="12">
        <f>O571+'share performance'!$G$10*50*(port.ssec!$L$511-port.ssec!L571)</f>
        <v>-228719.7</v>
      </c>
      <c r="AO571" s="12">
        <f>P571+'share performance'!$H$10*50*(-port.ssec!$L$511+port.ssec!L571)</f>
        <v>331690.65000000002</v>
      </c>
      <c r="AP571" s="12">
        <f t="shared" si="4"/>
        <v>171421558.94732139</v>
      </c>
      <c r="AQ571" s="12">
        <f t="shared" si="5"/>
        <v>-38144268.080280378</v>
      </c>
    </row>
    <row r="572" spans="1:43">
      <c r="A572" s="1">
        <v>41451</v>
      </c>
      <c r="B572">
        <v>21476693.416809101</v>
      </c>
      <c r="C572">
        <v>14213465.530041199</v>
      </c>
      <c r="D572" s="19">
        <v>12865596.283006901</v>
      </c>
      <c r="E572" s="19">
        <v>15321198.7466125</v>
      </c>
      <c r="F572">
        <v>27600787.949833699</v>
      </c>
      <c r="G572">
        <v>14010675.077309599</v>
      </c>
      <c r="H572">
        <v>23307528.7728968</v>
      </c>
      <c r="I572" s="19">
        <v>1512272.9318013501</v>
      </c>
      <c r="J572" s="19">
        <v>4122676.0611871802</v>
      </c>
      <c r="K572">
        <v>134430894.76949799</v>
      </c>
      <c r="L572">
        <v>1595.5</v>
      </c>
      <c r="M572">
        <v>558.79999999999995</v>
      </c>
      <c r="N572">
        <v>396.9</v>
      </c>
      <c r="O572">
        <v>785.5</v>
      </c>
      <c r="P572">
        <v>192.55</v>
      </c>
      <c r="Q572">
        <v>478.8</v>
      </c>
      <c r="R572">
        <v>424</v>
      </c>
      <c r="S572">
        <v>305.60000000000002</v>
      </c>
      <c r="T572">
        <v>406.8</v>
      </c>
      <c r="U572">
        <v>376.1</v>
      </c>
      <c r="V572" s="12">
        <f>D572+'share performance'!$D$6*100*(port.ssec!$O$511-port.ssec!O572)</f>
        <v>12957936.283006901</v>
      </c>
      <c r="W572" s="12">
        <f>E572+'share performance'!$E$6*250*(port.ssec!$P$511-port.ssec!P572)</f>
        <v>14209848.746612499</v>
      </c>
      <c r="X572" s="12">
        <f>I572+'share performance'!$I$6*100*(port.ssec!$T$511-port.ssec!T572)</f>
        <v>1521092.9318013501</v>
      </c>
      <c r="Y572" s="12">
        <f>J572+'share performance'!$J$6*100*(port.ssec!$U$511-port.ssec!U572)</f>
        <v>4309016.0611871798</v>
      </c>
      <c r="Z572" s="12">
        <f t="shared" si="0"/>
        <v>133607044.76949833</v>
      </c>
      <c r="AA572" s="21">
        <f t="shared" si="1"/>
        <v>823849.99999965727</v>
      </c>
      <c r="AC572" s="12">
        <f>B572+'share performance'!$B$6*100*(port.ssec!$M$511-port.ssec!M572)</f>
        <v>20277903.416809101</v>
      </c>
      <c r="AD572" s="12">
        <f>C572+'share performance'!$C$6*100*(-port.ssec!$N$511+port.ssec!N572)</f>
        <v>14220185.530041199</v>
      </c>
      <c r="AE572" s="12">
        <f>F572+'share performance'!$F$6*100*(port.ssec!$Q$511-port.ssec!Q572)</f>
        <v>26542327.949833699</v>
      </c>
      <c r="AF572" s="12">
        <f>G572+'share performance'!$G$6*100*(port.ssec!$R$511-port.ssec!R572)</f>
        <v>13621555.077309599</v>
      </c>
      <c r="AG572" s="12">
        <f>H572+'share performance'!$H$6*100*(-port.ssec!$S$511+port.ssec!S572)</f>
        <v>23690878.7728968</v>
      </c>
      <c r="AH572" s="12">
        <f t="shared" si="2"/>
        <v>132174594.76949833</v>
      </c>
      <c r="AI572" s="21">
        <f t="shared" si="3"/>
        <v>2256299.9999996573</v>
      </c>
      <c r="AK572" s="12">
        <f>J572+'share performance'!$B$10*50*(port.ssec!$L$511-port.ssec!L572)</f>
        <v>3563751.0611871802</v>
      </c>
      <c r="AL572" s="12">
        <f>K572+'share performance'!$C$10*50*(-port.ssec!$L$511+port.ssec!L572)</f>
        <v>134658019.76949799</v>
      </c>
      <c r="AM572" s="12">
        <f>N572+'share performance'!$F$10*50*(-port.ssec!$L$511+port.ssec!L572)</f>
        <v>450696.9</v>
      </c>
      <c r="AN572" s="12">
        <f>O572+'share performance'!$G$10*50*(port.ssec!$L$511-port.ssec!L572)</f>
        <v>-354714.5</v>
      </c>
      <c r="AO572" s="12">
        <f>P572+'share performance'!$H$10*50*(-port.ssec!$L$511+port.ssec!L572)</f>
        <v>513692.55</v>
      </c>
      <c r="AP572" s="12">
        <f t="shared" si="4"/>
        <v>172653189.80329311</v>
      </c>
      <c r="AQ572" s="12">
        <f t="shared" si="5"/>
        <v>-38222295.033795118</v>
      </c>
    </row>
    <row r="573" spans="1:43">
      <c r="A573" s="1">
        <v>41452</v>
      </c>
      <c r="B573">
        <v>21649974.759042501</v>
      </c>
      <c r="C573">
        <v>14188686.1270948</v>
      </c>
      <c r="D573" s="19">
        <v>13018397.762670601</v>
      </c>
      <c r="E573" s="19">
        <v>15508091.913441099</v>
      </c>
      <c r="F573">
        <v>27949566.379698802</v>
      </c>
      <c r="G573">
        <v>13924621.0269308</v>
      </c>
      <c r="H573">
        <v>23512977.014475498</v>
      </c>
      <c r="I573" s="19">
        <v>1535688.7707453701</v>
      </c>
      <c r="J573" s="19">
        <v>4088484.8083671299</v>
      </c>
      <c r="K573">
        <v>135376488.56246701</v>
      </c>
      <c r="L573">
        <v>1606.5</v>
      </c>
      <c r="M573">
        <v>563.79999999999995</v>
      </c>
      <c r="N573">
        <v>398.8</v>
      </c>
      <c r="O573">
        <v>786.8</v>
      </c>
      <c r="P573">
        <v>194.9</v>
      </c>
      <c r="Q573">
        <v>480.5</v>
      </c>
      <c r="R573">
        <v>428</v>
      </c>
      <c r="S573">
        <v>307.3</v>
      </c>
      <c r="T573">
        <v>406.5</v>
      </c>
      <c r="U573">
        <v>376.5</v>
      </c>
      <c r="V573" s="12">
        <f>D573+'share performance'!$D$6*100*(port.ssec!$O$511-port.ssec!O573)</f>
        <v>13089677.762670603</v>
      </c>
      <c r="W573" s="12">
        <f>E573+'share performance'!$E$6*250*(port.ssec!$P$511-port.ssec!P573)</f>
        <v>14178191.913441097</v>
      </c>
      <c r="X573" s="12">
        <f>I573+'share performance'!$I$6*100*(port.ssec!$T$511-port.ssec!T573)</f>
        <v>1545978.7707453701</v>
      </c>
      <c r="Y573" s="12">
        <f>J573+'share performance'!$J$6*100*(port.ssec!$U$511-port.ssec!U573)</f>
        <v>4269984.8083671294</v>
      </c>
      <c r="Z573" s="12">
        <f t="shared" si="0"/>
        <v>134309658.56246659</v>
      </c>
      <c r="AA573" s="21">
        <f t="shared" si="1"/>
        <v>1066830.0000004172</v>
      </c>
      <c r="AC573" s="12">
        <f>B573+'share performance'!$B$6*100*(port.ssec!$M$511-port.ssec!M573)</f>
        <v>20259684.759042501</v>
      </c>
      <c r="AD573" s="12">
        <f>C573+'share performance'!$C$6*100*(-port.ssec!$N$511+port.ssec!N573)</f>
        <v>14259246.1270948</v>
      </c>
      <c r="AE573" s="12">
        <f>F573+'share performance'!$F$6*100*(port.ssec!$Q$511-port.ssec!Q573)</f>
        <v>26789446.379698802</v>
      </c>
      <c r="AF573" s="12">
        <f>G573+'share performance'!$G$6*100*(port.ssec!$R$511-port.ssec!R573)</f>
        <v>13413901.0269308</v>
      </c>
      <c r="AG573" s="12">
        <f>H573+'share performance'!$H$6*100*(-port.ssec!$S$511+port.ssec!S573)</f>
        <v>24014817.014475498</v>
      </c>
      <c r="AH573" s="12">
        <f t="shared" si="2"/>
        <v>132887758.56246659</v>
      </c>
      <c r="AI573" s="21">
        <f t="shared" si="3"/>
        <v>2488730.0000004172</v>
      </c>
      <c r="AK573" s="12">
        <f>J573+'share performance'!$B$10*50*(port.ssec!$L$511-port.ssec!L573)</f>
        <v>3373909.8083671299</v>
      </c>
      <c r="AL573" s="12">
        <f>K573+'share performance'!$C$10*50*(-port.ssec!$L$511+port.ssec!L573)</f>
        <v>135666863.56246701</v>
      </c>
      <c r="AM573" s="12">
        <f>N573+'share performance'!$F$10*50*(-port.ssec!$L$511+port.ssec!L573)</f>
        <v>576098.80000000005</v>
      </c>
      <c r="AN573" s="12">
        <f>O573+'share performance'!$G$10*50*(port.ssec!$L$511-port.ssec!L573)</f>
        <v>-453713.2</v>
      </c>
      <c r="AO573" s="12">
        <f>P573+'share performance'!$H$10*50*(-port.ssec!$L$511+port.ssec!L573)</f>
        <v>656694.9</v>
      </c>
      <c r="AP573" s="12">
        <f t="shared" si="4"/>
        <v>173970517.12605837</v>
      </c>
      <c r="AQ573" s="12">
        <f t="shared" si="5"/>
        <v>-38594028.563591361</v>
      </c>
    </row>
    <row r="574" spans="1:43">
      <c r="A574" s="1">
        <v>41453</v>
      </c>
      <c r="B574">
        <v>21456307.376546402</v>
      </c>
      <c r="C574">
        <v>14168862.604737701</v>
      </c>
      <c r="D574" s="19">
        <v>12862713.236220799</v>
      </c>
      <c r="E574" s="19">
        <v>15279779.1799099</v>
      </c>
      <c r="F574">
        <v>27458911.9783631</v>
      </c>
      <c r="G574">
        <v>13829603.0129708</v>
      </c>
      <c r="H574">
        <v>23320289.533243299</v>
      </c>
      <c r="I574" s="19">
        <v>1525932.1711853601</v>
      </c>
      <c r="J574" s="19">
        <v>4060868.7964740102</v>
      </c>
      <c r="K574">
        <v>133963267.889651</v>
      </c>
      <c r="L574">
        <v>1599.25</v>
      </c>
      <c r="M574">
        <v>565.4</v>
      </c>
      <c r="N574">
        <v>395.9</v>
      </c>
      <c r="O574">
        <v>783.3</v>
      </c>
      <c r="P574">
        <v>193.6</v>
      </c>
      <c r="Q574">
        <v>475.9</v>
      </c>
      <c r="R574">
        <v>424.9</v>
      </c>
      <c r="S574">
        <v>305.3</v>
      </c>
      <c r="T574">
        <v>403.8</v>
      </c>
      <c r="U574">
        <v>377.7</v>
      </c>
      <c r="V574" s="12">
        <f>D574+'share performance'!$D$6*100*(port.ssec!$O$511-port.ssec!O574)</f>
        <v>12990693.236220801</v>
      </c>
      <c r="W574" s="12">
        <f>E574+'share performance'!$E$6*250*(port.ssec!$P$511-port.ssec!P574)</f>
        <v>14070779.1799099</v>
      </c>
      <c r="X574" s="12">
        <f>I574+'share performance'!$I$6*100*(port.ssec!$T$511-port.ssec!T574)</f>
        <v>1549452.1711853601</v>
      </c>
      <c r="Y574" s="12">
        <f>J574+'share performance'!$J$6*100*(port.ssec!$U$511-port.ssec!U574)</f>
        <v>4227848.7964740107</v>
      </c>
      <c r="Z574" s="12">
        <f t="shared" si="0"/>
        <v>133072747.88965139</v>
      </c>
      <c r="AA574" s="21">
        <f t="shared" si="1"/>
        <v>890519.99999961257</v>
      </c>
      <c r="AC574" s="12">
        <f>B574+'share performance'!$B$6*100*(port.ssec!$M$511-port.ssec!M574)</f>
        <v>20004737.376546402</v>
      </c>
      <c r="AD574" s="12">
        <f>C574+'share performance'!$C$6*100*(-port.ssec!$N$511+port.ssec!N574)</f>
        <v>14141982.604737701</v>
      </c>
      <c r="AE574" s="12">
        <f>F574+'share performance'!$F$6*100*(port.ssec!$Q$511-port.ssec!Q574)</f>
        <v>26573871.978363104</v>
      </c>
      <c r="AF574" s="12">
        <f>G574+'share performance'!$G$6*100*(port.ssec!$R$511-port.ssec!R574)</f>
        <v>13413123.0129708</v>
      </c>
      <c r="AG574" s="12">
        <f>H574+'share performance'!$H$6*100*(-port.ssec!$S$511+port.ssec!S574)</f>
        <v>23682729.533243299</v>
      </c>
      <c r="AH574" s="12">
        <f t="shared" si="2"/>
        <v>131545737.88965139</v>
      </c>
      <c r="AI574" s="21">
        <f t="shared" si="3"/>
        <v>2417529.9999996126</v>
      </c>
      <c r="AK574" s="12">
        <f>J574+'share performance'!$B$10*50*(port.ssec!$L$511-port.ssec!L574)</f>
        <v>3448881.2964740102</v>
      </c>
      <c r="AL574" s="12">
        <f>K574+'share performance'!$C$10*50*(-port.ssec!$L$511+port.ssec!L574)</f>
        <v>134211955.389651</v>
      </c>
      <c r="AM574" s="12">
        <f>N574+'share performance'!$F$10*50*(-port.ssec!$L$511+port.ssec!L574)</f>
        <v>493445.9</v>
      </c>
      <c r="AN574" s="12">
        <f>O574+'share performance'!$G$10*50*(port.ssec!$L$511-port.ssec!L574)</f>
        <v>-388466.7</v>
      </c>
      <c r="AO574" s="12">
        <f>P574+'share performance'!$H$10*50*(-port.ssec!$L$511+port.ssec!L574)</f>
        <v>562443.6</v>
      </c>
      <c r="AP574" s="12">
        <f t="shared" si="4"/>
        <v>172057552.8699151</v>
      </c>
      <c r="AQ574" s="12">
        <f t="shared" si="5"/>
        <v>-38094284.980264097</v>
      </c>
    </row>
    <row r="575" spans="1:43">
      <c r="A575" s="1">
        <v>41456</v>
      </c>
      <c r="B575">
        <v>21721325.899962202</v>
      </c>
      <c r="C575">
        <v>14270458.156817799</v>
      </c>
      <c r="D575" s="19">
        <v>12976593.5842721</v>
      </c>
      <c r="E575" s="19">
        <v>15330290.8466204</v>
      </c>
      <c r="F575">
        <v>27382062.493816599</v>
      </c>
      <c r="G575">
        <v>13931792.1977957</v>
      </c>
      <c r="H575">
        <v>23635480.313802</v>
      </c>
      <c r="I575" s="19">
        <v>1533737.45083337</v>
      </c>
      <c r="J575" s="19">
        <v>3987226.09809236</v>
      </c>
      <c r="K575">
        <v>134768967.04201201</v>
      </c>
      <c r="L575">
        <v>1606.75</v>
      </c>
      <c r="M575">
        <v>569.6</v>
      </c>
      <c r="N575">
        <v>399.2</v>
      </c>
      <c r="O575">
        <v>789.1</v>
      </c>
      <c r="P575">
        <v>194.5</v>
      </c>
      <c r="Q575">
        <v>478.5</v>
      </c>
      <c r="R575">
        <v>429</v>
      </c>
      <c r="S575">
        <v>307.39999999999998</v>
      </c>
      <c r="T575">
        <v>407.4</v>
      </c>
      <c r="U575">
        <v>373</v>
      </c>
      <c r="V575" s="12">
        <f>D575+'share performance'!$D$6*100*(port.ssec!$O$511-port.ssec!O575)</f>
        <v>13010613.5842721</v>
      </c>
      <c r="W575" s="12">
        <f>E575+'share performance'!$E$6*250*(port.ssec!$P$511-port.ssec!P575)</f>
        <v>14037590.8466204</v>
      </c>
      <c r="X575" s="12">
        <f>I575+'share performance'!$I$6*100*(port.ssec!$T$511-port.ssec!T575)</f>
        <v>1539617.4508333702</v>
      </c>
      <c r="Y575" s="12">
        <f>J575+'share performance'!$J$6*100*(port.ssec!$U$511-port.ssec!U575)</f>
        <v>4211076.0980923604</v>
      </c>
      <c r="Z575" s="12">
        <f t="shared" si="0"/>
        <v>133740017.04201253</v>
      </c>
      <c r="AA575" s="21">
        <f t="shared" si="1"/>
        <v>1028949.9999994785</v>
      </c>
      <c r="AC575" s="12">
        <f>B575+'share performance'!$B$6*100*(port.ssec!$M$511-port.ssec!M575)</f>
        <v>20108895.899962202</v>
      </c>
      <c r="AD575" s="12">
        <f>C575+'share performance'!$C$6*100*(-port.ssec!$N$511+port.ssec!N575)</f>
        <v>14354458.156817799</v>
      </c>
      <c r="AE575" s="12">
        <f>F575+'share performance'!$F$6*100*(port.ssec!$Q$511-port.ssec!Q575)</f>
        <v>26341542.493816599</v>
      </c>
      <c r="AF575" s="12">
        <f>G575+'share performance'!$G$6*100*(port.ssec!$R$511-port.ssec!R575)</f>
        <v>13390672.1977957</v>
      </c>
      <c r="AG575" s="12">
        <f>H575+'share performance'!$H$6*100*(-port.ssec!$S$511+port.ssec!S575)</f>
        <v>24144290.313801996</v>
      </c>
      <c r="AH575" s="12">
        <f t="shared" si="2"/>
        <v>132167707.04201251</v>
      </c>
      <c r="AI575" s="21">
        <f t="shared" si="3"/>
        <v>2601259.9999994934</v>
      </c>
      <c r="AK575" s="12">
        <f>J575+'share performance'!$B$10*50*(port.ssec!$L$511-port.ssec!L575)</f>
        <v>3269113.59809236</v>
      </c>
      <c r="AL575" s="12">
        <f>K575+'share performance'!$C$10*50*(-port.ssec!$L$511+port.ssec!L575)</f>
        <v>135060779.54201201</v>
      </c>
      <c r="AM575" s="12">
        <f>N575+'share performance'!$F$10*50*(-port.ssec!$L$511+port.ssec!L575)</f>
        <v>578949.19999999995</v>
      </c>
      <c r="AN575" s="12">
        <f>O575+'share performance'!$G$10*50*(port.ssec!$L$511-port.ssec!L575)</f>
        <v>-455960.9</v>
      </c>
      <c r="AO575" s="12">
        <f>P575+'share performance'!$H$10*50*(-port.ssec!$L$511+port.ssec!L575)</f>
        <v>659944.5</v>
      </c>
      <c r="AP575" s="12">
        <f t="shared" si="4"/>
        <v>172940673.91992256</v>
      </c>
      <c r="AQ575" s="12">
        <f t="shared" si="5"/>
        <v>-38171706.877910554</v>
      </c>
    </row>
    <row r="576" spans="1:43">
      <c r="A576" s="1">
        <v>41457</v>
      </c>
      <c r="B576">
        <v>21493681.7836948</v>
      </c>
      <c r="C576">
        <v>14493472.7833352</v>
      </c>
      <c r="D576" s="19">
        <v>13055877.370890001</v>
      </c>
      <c r="E576" s="19">
        <v>15246441.479881</v>
      </c>
      <c r="F576">
        <v>27518026.9664759</v>
      </c>
      <c r="G576">
        <v>13912071.4779172</v>
      </c>
      <c r="H576">
        <v>23638032.465871301</v>
      </c>
      <c r="I576" s="19">
        <v>1522029.5313613601</v>
      </c>
      <c r="J576" s="19">
        <v>3974075.6162384902</v>
      </c>
      <c r="K576">
        <v>134853709.475665</v>
      </c>
      <c r="L576">
        <v>1607.25</v>
      </c>
      <c r="M576">
        <v>570.5</v>
      </c>
      <c r="N576">
        <v>399.7</v>
      </c>
      <c r="O576">
        <v>790</v>
      </c>
      <c r="P576">
        <v>194.65</v>
      </c>
      <c r="Q576">
        <v>476.7</v>
      </c>
      <c r="R576">
        <v>424.6</v>
      </c>
      <c r="S576">
        <v>307.60000000000002</v>
      </c>
      <c r="T576">
        <v>405.5</v>
      </c>
      <c r="U576">
        <v>372.5</v>
      </c>
      <c r="V576" s="12">
        <f>D576+'share performance'!$D$6*100*(port.ssec!$O$511-port.ssec!O576)</f>
        <v>13075317.370890001</v>
      </c>
      <c r="W576" s="12">
        <f>E576+'share performance'!$E$6*250*(port.ssec!$P$511-port.ssec!P576)</f>
        <v>13939791.479880998</v>
      </c>
      <c r="X576" s="12">
        <f>I576+'share performance'!$I$6*100*(port.ssec!$T$511-port.ssec!T576)</f>
        <v>1537219.5313613601</v>
      </c>
      <c r="Y576" s="12">
        <f>J576+'share performance'!$J$6*100*(port.ssec!$U$511-port.ssec!U576)</f>
        <v>4203975.6162384897</v>
      </c>
      <c r="Z576" s="12">
        <f t="shared" ref="Z576:Z639" si="6">B576+C576+F576+G576+H576+V576+W576+X576+Y576</f>
        <v>133811589.47566526</v>
      </c>
      <c r="AA576" s="21">
        <f t="shared" ref="AA576:AA639" si="7">K576-Z576</f>
        <v>1042119.9999997467</v>
      </c>
      <c r="AC576" s="12">
        <f>B576+'share performance'!$B$6*100*(port.ssec!$M$511-port.ssec!M576)</f>
        <v>19846781.7836948</v>
      </c>
      <c r="AD576" s="12">
        <f>C576+'share performance'!$C$6*100*(-port.ssec!$N$511+port.ssec!N576)</f>
        <v>14594272.7833352</v>
      </c>
      <c r="AE576" s="12">
        <f>F576+'share performance'!$F$6*100*(port.ssec!$Q$511-port.ssec!Q576)</f>
        <v>26585146.966475904</v>
      </c>
      <c r="AF576" s="12">
        <f>G576+'share performance'!$G$6*100*(port.ssec!$R$511-port.ssec!R576)</f>
        <v>13504711.477917198</v>
      </c>
      <c r="AG576" s="12">
        <f>H576+'share performance'!$H$6*100*(-port.ssec!$S$511+port.ssec!S576)</f>
        <v>24160782.465871301</v>
      </c>
      <c r="AH576" s="12">
        <f t="shared" ref="AH576:AH639" si="8">D576+E576+I576+J576+AC576+AD576+AE576+AF576+AG576</f>
        <v>132490119.47566526</v>
      </c>
      <c r="AI576" s="21">
        <f t="shared" ref="AI576:AI639" si="9">K576-AH576</f>
        <v>2363589.9999997467</v>
      </c>
      <c r="AK576" s="12">
        <f>J576+'share performance'!$B$10*50*(port.ssec!$L$511-port.ssec!L576)</f>
        <v>3248888.1162384902</v>
      </c>
      <c r="AL576" s="12">
        <f>K576+'share performance'!$C$10*50*(-port.ssec!$L$511+port.ssec!L576)</f>
        <v>135148396.975665</v>
      </c>
      <c r="AM576" s="12">
        <f>N576+'share performance'!$F$10*50*(-port.ssec!$L$511+port.ssec!L576)</f>
        <v>584649.69999999995</v>
      </c>
      <c r="AN576" s="12">
        <f>O576+'share performance'!$G$10*50*(port.ssec!$L$511-port.ssec!L576)</f>
        <v>-460460</v>
      </c>
      <c r="AO576" s="12">
        <f>P576+'share performance'!$H$10*50*(-port.ssec!$L$511+port.ssec!L576)</f>
        <v>666444.65</v>
      </c>
      <c r="AP576" s="12">
        <f t="shared" ref="AP576:AP639" si="10">D576+E576+I576+J576+AK576+AL576+AM576+AN576+AO576</f>
        <v>172986343.44027433</v>
      </c>
      <c r="AQ576" s="12">
        <f t="shared" ref="AQ576:AQ639" si="11">K576-AP576</f>
        <v>-38132633.964609325</v>
      </c>
    </row>
    <row r="577" spans="1:43">
      <c r="A577" s="1">
        <v>41458</v>
      </c>
      <c r="B577">
        <v>21612600.3518942</v>
      </c>
      <c r="C577">
        <v>14446391.9177371</v>
      </c>
      <c r="D577" s="19">
        <v>12939113.9760527</v>
      </c>
      <c r="E577" s="19">
        <v>15196940.046504799</v>
      </c>
      <c r="F577">
        <v>27518026.9664759</v>
      </c>
      <c r="G577">
        <v>13921035.4414983</v>
      </c>
      <c r="H577">
        <v>23867726.152108502</v>
      </c>
      <c r="I577" s="19">
        <v>1504467.6521533399</v>
      </c>
      <c r="J577" s="19">
        <v>3955664.9416430802</v>
      </c>
      <c r="K577">
        <v>134961967.44606799</v>
      </c>
      <c r="L577">
        <v>1609</v>
      </c>
      <c r="M577">
        <v>573.5</v>
      </c>
      <c r="N577">
        <v>398.9</v>
      </c>
      <c r="O577">
        <v>789.8</v>
      </c>
      <c r="P577">
        <v>194.1</v>
      </c>
      <c r="Q577">
        <v>476</v>
      </c>
      <c r="R577">
        <v>425.1</v>
      </c>
      <c r="S577">
        <v>309.7</v>
      </c>
      <c r="T577">
        <v>405.4</v>
      </c>
      <c r="U577">
        <v>371.8</v>
      </c>
      <c r="V577" s="12">
        <f>D577+'share performance'!$D$6*100*(port.ssec!$O$511-port.ssec!O577)</f>
        <v>12961793.976052701</v>
      </c>
      <c r="W577" s="12">
        <f>E577+'share performance'!$E$6*250*(port.ssec!$P$511-port.ssec!P577)</f>
        <v>13941440.046504799</v>
      </c>
      <c r="X577" s="12">
        <f>I577+'share performance'!$I$6*100*(port.ssec!$T$511-port.ssec!T577)</f>
        <v>1520147.6521533402</v>
      </c>
      <c r="Y577" s="12">
        <f>J577+'share performance'!$J$6*100*(port.ssec!$U$511-port.ssec!U577)</f>
        <v>4194034.9416430802</v>
      </c>
      <c r="Z577" s="12">
        <f t="shared" si="6"/>
        <v>133983197.44606791</v>
      </c>
      <c r="AA577" s="21">
        <f t="shared" si="7"/>
        <v>978770.00000007451</v>
      </c>
      <c r="AC577" s="12">
        <f>B577+'share performance'!$B$6*100*(port.ssec!$M$511-port.ssec!M577)</f>
        <v>19850800.3518942</v>
      </c>
      <c r="AD577" s="12">
        <f>C577+'share performance'!$C$6*100*(-port.ssec!$N$511+port.ssec!N577)</f>
        <v>14520311.9177371</v>
      </c>
      <c r="AE577" s="12">
        <f>F577+'share performance'!$F$6*100*(port.ssec!$Q$511-port.ssec!Q577)</f>
        <v>26627006.9664759</v>
      </c>
      <c r="AF577" s="12">
        <f>G577+'share performance'!$G$6*100*(port.ssec!$R$511-port.ssec!R577)</f>
        <v>13498475.441498298</v>
      </c>
      <c r="AG577" s="12">
        <f>H577+'share performance'!$H$6*100*(-port.ssec!$S$511+port.ssec!S577)</f>
        <v>24536846.152108498</v>
      </c>
      <c r="AH577" s="12">
        <f t="shared" si="8"/>
        <v>132629627.4460679</v>
      </c>
      <c r="AI577" s="21">
        <f t="shared" si="9"/>
        <v>2332340.0000000894</v>
      </c>
      <c r="AK577" s="12">
        <f>J577+'share performance'!$B$10*50*(port.ssec!$L$511-port.ssec!L577)</f>
        <v>3205714.9416430802</v>
      </c>
      <c r="AL577" s="12">
        <f>K577+'share performance'!$C$10*50*(-port.ssec!$L$511+port.ssec!L577)</f>
        <v>135266717.44606799</v>
      </c>
      <c r="AM577" s="12">
        <f>N577+'share performance'!$F$10*50*(-port.ssec!$L$511+port.ssec!L577)</f>
        <v>604598.9</v>
      </c>
      <c r="AN577" s="12">
        <f>O577+'share performance'!$G$10*50*(port.ssec!$L$511-port.ssec!L577)</f>
        <v>-476210.2</v>
      </c>
      <c r="AO577" s="12">
        <f>P577+'share performance'!$H$10*50*(-port.ssec!$L$511+port.ssec!L577)</f>
        <v>689194.1</v>
      </c>
      <c r="AP577" s="12">
        <f t="shared" si="10"/>
        <v>172886201.80406499</v>
      </c>
      <c r="AQ577" s="12">
        <f t="shared" si="11"/>
        <v>-37924234.357997</v>
      </c>
    </row>
    <row r="578" spans="1:43">
      <c r="A578" s="1">
        <v>41460</v>
      </c>
      <c r="B578">
        <v>21683951.4928138</v>
      </c>
      <c r="C578">
        <v>14530641.8877548</v>
      </c>
      <c r="D578" s="19">
        <v>13093356.979109401</v>
      </c>
      <c r="E578" s="19">
        <v>15480815.613417501</v>
      </c>
      <c r="F578">
        <v>27878628.393963501</v>
      </c>
      <c r="G578">
        <v>14116449.847566999</v>
      </c>
      <c r="H578">
        <v>24346254.6651025</v>
      </c>
      <c r="I578" s="19">
        <v>1523980.85127336</v>
      </c>
      <c r="J578" s="19">
        <v>3910953.3033399298</v>
      </c>
      <c r="K578">
        <v>136565033.03434199</v>
      </c>
      <c r="L578">
        <v>1627.25</v>
      </c>
      <c r="M578">
        <v>579.1</v>
      </c>
      <c r="N578">
        <v>399.3</v>
      </c>
      <c r="O578">
        <v>799.1</v>
      </c>
      <c r="P578">
        <v>197.35</v>
      </c>
      <c r="Q578">
        <v>482</v>
      </c>
      <c r="R578">
        <v>431.3</v>
      </c>
      <c r="S578">
        <v>311.2</v>
      </c>
      <c r="T578">
        <v>408.2</v>
      </c>
      <c r="U578">
        <v>370.2</v>
      </c>
      <c r="V578" s="12">
        <f>D578+'share performance'!$D$6*100*(port.ssec!$O$511-port.ssec!O578)</f>
        <v>12965376.979109401</v>
      </c>
      <c r="W578" s="12">
        <f>E578+'share performance'!$E$6*250*(port.ssec!$P$511-port.ssec!P578)</f>
        <v>13923065.613417501</v>
      </c>
      <c r="X578" s="12">
        <f>I578+'share performance'!$I$6*100*(port.ssec!$T$511-port.ssec!T578)</f>
        <v>1525940.8512733602</v>
      </c>
      <c r="Y578" s="12">
        <f>J578+'share performance'!$J$6*100*(port.ssec!$U$511-port.ssec!U578)</f>
        <v>4168683.3033399298</v>
      </c>
      <c r="Z578" s="12">
        <f t="shared" si="6"/>
        <v>135138993.03434181</v>
      </c>
      <c r="AA578" s="21">
        <f t="shared" si="7"/>
        <v>1426040.0000001788</v>
      </c>
      <c r="AC578" s="12">
        <f>B578+'share performance'!$B$6*100*(port.ssec!$M$511-port.ssec!M578)</f>
        <v>19707671.4928138</v>
      </c>
      <c r="AD578" s="12">
        <f>C578+'share performance'!$C$6*100*(-port.ssec!$N$511+port.ssec!N578)</f>
        <v>14618001.8877548</v>
      </c>
      <c r="AE578" s="12">
        <f>F578+'share performance'!$F$6*100*(port.ssec!$Q$511-port.ssec!Q578)</f>
        <v>26628808.393963501</v>
      </c>
      <c r="AF578" s="12">
        <f>G578+'share performance'!$G$6*100*(port.ssec!$R$511-port.ssec!R578)</f>
        <v>13505409.847566999</v>
      </c>
      <c r="AG578" s="12">
        <f>H578+'share performance'!$H$6*100*(-port.ssec!$S$511+port.ssec!S578)</f>
        <v>25119924.665102497</v>
      </c>
      <c r="AH578" s="12">
        <f t="shared" si="8"/>
        <v>133588923.0343418</v>
      </c>
      <c r="AI578" s="21">
        <f t="shared" si="9"/>
        <v>2976110.0000001937</v>
      </c>
      <c r="AK578" s="12">
        <f>J578+'share performance'!$B$10*50*(port.ssec!$L$511-port.ssec!L578)</f>
        <v>2902765.8033399298</v>
      </c>
      <c r="AL578" s="12">
        <f>K578+'share performance'!$C$10*50*(-port.ssec!$L$511+port.ssec!L578)</f>
        <v>136974720.53434199</v>
      </c>
      <c r="AM578" s="12">
        <f>N578+'share performance'!$F$10*50*(-port.ssec!$L$511+port.ssec!L578)</f>
        <v>812649.3</v>
      </c>
      <c r="AN578" s="12">
        <f>O578+'share performance'!$G$10*50*(port.ssec!$L$511-port.ssec!L578)</f>
        <v>-640450.9</v>
      </c>
      <c r="AO578" s="12">
        <f>P578+'share performance'!$H$10*50*(-port.ssec!$L$511+port.ssec!L578)</f>
        <v>926447.35</v>
      </c>
      <c r="AP578" s="12">
        <f t="shared" si="10"/>
        <v>174985238.83482212</v>
      </c>
      <c r="AQ578" s="12">
        <f t="shared" si="11"/>
        <v>-38420205.800480127</v>
      </c>
    </row>
    <row r="579" spans="1:43">
      <c r="A579" s="1">
        <v>41463</v>
      </c>
      <c r="B579">
        <v>21986344.423377901</v>
      </c>
      <c r="C579">
        <v>14751178.5739775</v>
      </c>
      <c r="D579" s="19">
        <v>13094798.502502499</v>
      </c>
      <c r="E579" s="19">
        <v>15538398.9134674</v>
      </c>
      <c r="F579">
        <v>28026415.864245299</v>
      </c>
      <c r="G579">
        <v>14006193.095519099</v>
      </c>
      <c r="H579">
        <v>24002990.211781502</v>
      </c>
      <c r="I579" s="19">
        <v>1545445.3703053801</v>
      </c>
      <c r="J579" s="19">
        <v>4004321.72450238</v>
      </c>
      <c r="K579">
        <v>136956086.67967901</v>
      </c>
      <c r="L579">
        <v>1635.5</v>
      </c>
      <c r="M579">
        <v>584.29999999999995</v>
      </c>
      <c r="N579">
        <v>403.5</v>
      </c>
      <c r="O579">
        <v>805</v>
      </c>
      <c r="P579">
        <v>199.05</v>
      </c>
      <c r="Q579">
        <v>485</v>
      </c>
      <c r="R579">
        <v>432.9</v>
      </c>
      <c r="S579">
        <v>311.39999999999998</v>
      </c>
      <c r="T579">
        <v>410.5</v>
      </c>
      <c r="U579">
        <v>375.7</v>
      </c>
      <c r="V579" s="12">
        <f>D579+'share performance'!$D$6*100*(port.ssec!$O$511-port.ssec!O579)</f>
        <v>12871238.502502499</v>
      </c>
      <c r="W579" s="12">
        <f>E579+'share performance'!$E$6*250*(port.ssec!$P$511-port.ssec!P579)</f>
        <v>13822548.913467398</v>
      </c>
      <c r="X579" s="12">
        <f>I579+'share performance'!$I$6*100*(port.ssec!$T$511-port.ssec!T579)</f>
        <v>1536135.3703053801</v>
      </c>
      <c r="Y579" s="12">
        <f>J579+'share performance'!$J$6*100*(port.ssec!$U$511-port.ssec!U579)</f>
        <v>4195501.72450238</v>
      </c>
      <c r="Z579" s="12">
        <f t="shared" si="6"/>
        <v>135198546.67967895</v>
      </c>
      <c r="AA579" s="21">
        <f t="shared" si="7"/>
        <v>1757540.0000000596</v>
      </c>
      <c r="AC579" s="12">
        <f>B579+'share performance'!$B$6*100*(port.ssec!$M$511-port.ssec!M579)</f>
        <v>19810904.423377901</v>
      </c>
      <c r="AD579" s="12">
        <f>C579+'share performance'!$C$6*100*(-port.ssec!$N$511+port.ssec!N579)</f>
        <v>14979658.5739775</v>
      </c>
      <c r="AE579" s="12">
        <f>F579+'share performance'!$F$6*100*(port.ssec!$Q$511-port.ssec!Q579)</f>
        <v>26597195.864245299</v>
      </c>
      <c r="AF579" s="12">
        <f>G579+'share performance'!$G$6*100*(port.ssec!$R$511-port.ssec!R579)</f>
        <v>13346513.095519099</v>
      </c>
      <c r="AG579" s="12">
        <f>H579+'share performance'!$H$6*100*(-port.ssec!$S$511+port.ssec!S579)</f>
        <v>24790600.211781498</v>
      </c>
      <c r="AH579" s="12">
        <f t="shared" si="8"/>
        <v>133707836.67967895</v>
      </c>
      <c r="AI579" s="21">
        <f t="shared" si="9"/>
        <v>3248250.0000000596</v>
      </c>
      <c r="AK579" s="12">
        <f>J579+'share performance'!$B$10*50*(port.ssec!$L$511-port.ssec!L579)</f>
        <v>2879396.72450238</v>
      </c>
      <c r="AL579" s="12">
        <f>K579+'share performance'!$C$10*50*(-port.ssec!$L$511+port.ssec!L579)</f>
        <v>137413211.67967901</v>
      </c>
      <c r="AM579" s="12">
        <f>N579+'share performance'!$F$10*50*(-port.ssec!$L$511+port.ssec!L579)</f>
        <v>906703.5</v>
      </c>
      <c r="AN579" s="12">
        <f>O579+'share performance'!$G$10*50*(port.ssec!$L$511-port.ssec!L579)</f>
        <v>-714695</v>
      </c>
      <c r="AO579" s="12">
        <f>P579+'share performance'!$H$10*50*(-port.ssec!$L$511+port.ssec!L579)</f>
        <v>1033699.05</v>
      </c>
      <c r="AP579" s="12">
        <f t="shared" si="10"/>
        <v>175701280.46495906</v>
      </c>
      <c r="AQ579" s="12">
        <f t="shared" si="11"/>
        <v>-38745193.785280049</v>
      </c>
    </row>
    <row r="580" spans="1:43">
      <c r="A580" s="1">
        <v>41464</v>
      </c>
      <c r="B580">
        <v>22064490.911051799</v>
      </c>
      <c r="C580">
        <v>14904810.872245001</v>
      </c>
      <c r="D580" s="19">
        <v>12965061.3971276</v>
      </c>
      <c r="E580" s="19">
        <v>15854601.947074801</v>
      </c>
      <c r="F580">
        <v>28150557.339282099</v>
      </c>
      <c r="G580">
        <v>14289454.3446829</v>
      </c>
      <c r="H580">
        <v>23888143.368662901</v>
      </c>
      <c r="I580" s="19">
        <v>1543494.05039338</v>
      </c>
      <c r="J580" s="19">
        <v>4051663.4591763001</v>
      </c>
      <c r="K580">
        <v>137712277.689697</v>
      </c>
      <c r="L580">
        <v>1645.5</v>
      </c>
      <c r="M580">
        <v>586.9</v>
      </c>
      <c r="N580">
        <v>406.8</v>
      </c>
      <c r="O580">
        <v>813.1</v>
      </c>
      <c r="P580">
        <v>200.7</v>
      </c>
      <c r="Q580">
        <v>487</v>
      </c>
      <c r="R580">
        <v>439</v>
      </c>
      <c r="S580">
        <v>312.39999999999998</v>
      </c>
      <c r="T580">
        <v>417</v>
      </c>
      <c r="U580">
        <v>378.3</v>
      </c>
      <c r="V580" s="12">
        <f>D580+'share performance'!$D$6*100*(port.ssec!$O$511-port.ssec!O580)</f>
        <v>12610281.3971276</v>
      </c>
      <c r="W580" s="12">
        <f>E580+'share performance'!$E$6*250*(port.ssec!$P$511-port.ssec!P580)</f>
        <v>13985301.947074801</v>
      </c>
      <c r="X580" s="12">
        <f>I580+'share performance'!$I$6*100*(port.ssec!$T$511-port.ssec!T580)</f>
        <v>1502334.05039338</v>
      </c>
      <c r="Y580" s="12">
        <f>J580+'share performance'!$J$6*100*(port.ssec!$U$511-port.ssec!U580)</f>
        <v>4211383.4591763001</v>
      </c>
      <c r="Z580" s="12">
        <f t="shared" si="6"/>
        <v>135606757.68969679</v>
      </c>
      <c r="AA580" s="21">
        <f t="shared" si="7"/>
        <v>2105520.0000002086</v>
      </c>
      <c r="AC580" s="12">
        <f>B580+'share performance'!$B$6*100*(port.ssec!$M$511-port.ssec!M580)</f>
        <v>19789470.911051799</v>
      </c>
      <c r="AD580" s="12">
        <f>C580+'share performance'!$C$6*100*(-port.ssec!$N$511+port.ssec!N580)</f>
        <v>15244170.872245001</v>
      </c>
      <c r="AE580" s="12">
        <f>F580+'share performance'!$F$6*100*(port.ssec!$Q$511-port.ssec!Q580)</f>
        <v>26601737.339282099</v>
      </c>
      <c r="AF580" s="12">
        <f>G580+'share performance'!$G$6*100*(port.ssec!$R$511-port.ssec!R580)</f>
        <v>13444334.3446829</v>
      </c>
      <c r="AG580" s="12">
        <f>H580+'share performance'!$H$6*100*(-port.ssec!$S$511+port.ssec!S580)</f>
        <v>24745453.368662897</v>
      </c>
      <c r="AH580" s="12">
        <f t="shared" si="8"/>
        <v>134239987.68969679</v>
      </c>
      <c r="AI580" s="21">
        <f t="shared" si="9"/>
        <v>3472290.0000002086</v>
      </c>
      <c r="AK580" s="12">
        <f>J580+'share performance'!$B$10*50*(port.ssec!$L$511-port.ssec!L580)</f>
        <v>2785238.4591763001</v>
      </c>
      <c r="AL580" s="12">
        <f>K580+'share performance'!$C$10*50*(-port.ssec!$L$511+port.ssec!L580)</f>
        <v>138226902.689697</v>
      </c>
      <c r="AM580" s="12">
        <f>N580+'share performance'!$F$10*50*(-port.ssec!$L$511+port.ssec!L580)</f>
        <v>1020706.8</v>
      </c>
      <c r="AN580" s="12">
        <f>O580+'share performance'!$G$10*50*(port.ssec!$L$511-port.ssec!L580)</f>
        <v>-804686.9</v>
      </c>
      <c r="AO580" s="12">
        <f>P580+'share performance'!$H$10*50*(-port.ssec!$L$511+port.ssec!L580)</f>
        <v>1163700.7</v>
      </c>
      <c r="AP580" s="12">
        <f t="shared" si="10"/>
        <v>176806682.60264537</v>
      </c>
      <c r="AQ580" s="12">
        <f t="shared" si="11"/>
        <v>-39094404.91294837</v>
      </c>
    </row>
    <row r="581" spans="1:43">
      <c r="A581" s="1">
        <v>41465</v>
      </c>
      <c r="B581">
        <v>22054297.890920401</v>
      </c>
      <c r="C581">
        <v>14837906.484289801</v>
      </c>
      <c r="D581" s="19">
        <v>12869920.853186101</v>
      </c>
      <c r="E581" s="19">
        <v>15742466.0469776</v>
      </c>
      <c r="F581">
        <v>28351548.2988653</v>
      </c>
      <c r="G581">
        <v>14129895.7929387</v>
      </c>
      <c r="H581">
        <v>23824339.566930301</v>
      </c>
      <c r="I581" s="19">
        <v>1545445.3703053801</v>
      </c>
      <c r="J581" s="19">
        <v>4020102.3027270199</v>
      </c>
      <c r="K581">
        <v>137375922.60714099</v>
      </c>
      <c r="L581">
        <v>1648.5</v>
      </c>
      <c r="M581">
        <v>587.5</v>
      </c>
      <c r="N581">
        <v>407.6</v>
      </c>
      <c r="O581">
        <v>807.9</v>
      </c>
      <c r="P581">
        <v>199.4</v>
      </c>
      <c r="Q581">
        <v>490.1</v>
      </c>
      <c r="R581">
        <v>438.7</v>
      </c>
      <c r="S581">
        <v>313.5</v>
      </c>
      <c r="T581">
        <v>416.6</v>
      </c>
      <c r="U581">
        <v>380</v>
      </c>
      <c r="V581" s="12">
        <f>D581+'share performance'!$D$6*100*(port.ssec!$O$511-port.ssec!O581)</f>
        <v>12599380.853186103</v>
      </c>
      <c r="W581" s="12">
        <f>E581+'share performance'!$E$6*250*(port.ssec!$P$511-port.ssec!P581)</f>
        <v>13994066.046977598</v>
      </c>
      <c r="X581" s="12">
        <f>I581+'share performance'!$I$6*100*(port.ssec!$T$511-port.ssec!T581)</f>
        <v>1506245.3703053801</v>
      </c>
      <c r="Y581" s="12">
        <f>J581+'share performance'!$J$6*100*(port.ssec!$U$511-port.ssec!U581)</f>
        <v>4159252.3027270199</v>
      </c>
      <c r="Z581" s="12">
        <f t="shared" si="6"/>
        <v>135456932.60714057</v>
      </c>
      <c r="AA581" s="21">
        <f t="shared" si="7"/>
        <v>1918990.0000004172</v>
      </c>
      <c r="AC581" s="12">
        <f>B581+'share performance'!$B$6*100*(port.ssec!$M$511-port.ssec!M581)</f>
        <v>19756297.890920401</v>
      </c>
      <c r="AD581" s="12">
        <f>C581+'share performance'!$C$6*100*(-port.ssec!$N$511+port.ssec!N581)</f>
        <v>15204146.484289803</v>
      </c>
      <c r="AE581" s="12">
        <f>F581+'share performance'!$F$6*100*(port.ssec!$Q$511-port.ssec!Q581)</f>
        <v>26617348.2988653</v>
      </c>
      <c r="AF581" s="12">
        <f>G581+'share performance'!$G$6*100*(port.ssec!$R$511-port.ssec!R581)</f>
        <v>13293895.7929387</v>
      </c>
      <c r="AG581" s="12">
        <f>H581+'share performance'!$H$6*100*(-port.ssec!$S$511+port.ssec!S581)</f>
        <v>24758319.566930301</v>
      </c>
      <c r="AH581" s="12">
        <f t="shared" si="8"/>
        <v>133807942.6071406</v>
      </c>
      <c r="AI581" s="21">
        <f t="shared" si="9"/>
        <v>3567980.0000003874</v>
      </c>
      <c r="AK581" s="12">
        <f>J581+'share performance'!$B$10*50*(port.ssec!$L$511-port.ssec!L581)</f>
        <v>2711227.3027270199</v>
      </c>
      <c r="AL581" s="12">
        <f>K581+'share performance'!$C$10*50*(-port.ssec!$L$511+port.ssec!L581)</f>
        <v>137907797.60714099</v>
      </c>
      <c r="AM581" s="12">
        <f>N581+'share performance'!$F$10*50*(-port.ssec!$L$511+port.ssec!L581)</f>
        <v>1054907.6000000001</v>
      </c>
      <c r="AN581" s="12">
        <f>O581+'share performance'!$G$10*50*(port.ssec!$L$511-port.ssec!L581)</f>
        <v>-831692.1</v>
      </c>
      <c r="AO581" s="12">
        <f>P581+'share performance'!$H$10*50*(-port.ssec!$L$511+port.ssec!L581)</f>
        <v>1202699.3999999999</v>
      </c>
      <c r="AP581" s="12">
        <f t="shared" si="10"/>
        <v>176222874.38306412</v>
      </c>
      <c r="AQ581" s="12">
        <f t="shared" si="11"/>
        <v>-38846951.775923133</v>
      </c>
    </row>
    <row r="582" spans="1:43">
      <c r="A582" s="1">
        <v>41466</v>
      </c>
      <c r="B582">
        <v>22621709.344900399</v>
      </c>
      <c r="C582">
        <v>15115435.7972892</v>
      </c>
      <c r="D582" s="19">
        <v>13034254.519994199</v>
      </c>
      <c r="E582" s="19">
        <v>15932389.913808901</v>
      </c>
      <c r="F582">
        <v>28558450.757259902</v>
      </c>
      <c r="G582">
        <v>14284972.3628923</v>
      </c>
      <c r="H582">
        <v>24240340.3542265</v>
      </c>
      <c r="I582" s="19">
        <v>1580569.1287214099</v>
      </c>
      <c r="J582" s="19">
        <v>4076649.3746986501</v>
      </c>
      <c r="K582">
        <v>139444771.55379099</v>
      </c>
      <c r="L582">
        <v>1670</v>
      </c>
      <c r="M582">
        <v>596.20000000000005</v>
      </c>
      <c r="N582">
        <v>413.8</v>
      </c>
      <c r="O582">
        <v>816.9</v>
      </c>
      <c r="P582">
        <v>201.25</v>
      </c>
      <c r="Q582">
        <v>496.1</v>
      </c>
      <c r="R582">
        <v>445.6</v>
      </c>
      <c r="S582">
        <v>319.10000000000002</v>
      </c>
      <c r="T582">
        <v>424.1</v>
      </c>
      <c r="U582">
        <v>386.6</v>
      </c>
      <c r="V582" s="12">
        <f>D582+'share performance'!$D$6*100*(port.ssec!$O$511-port.ssec!O582)</f>
        <v>12617914.519994201</v>
      </c>
      <c r="W582" s="12">
        <f>E582+'share performance'!$E$6*250*(port.ssec!$P$511-port.ssec!P582)</f>
        <v>14011939.913808901</v>
      </c>
      <c r="X582" s="12">
        <f>I582+'share performance'!$I$6*100*(port.ssec!$T$511-port.ssec!T582)</f>
        <v>1504619.1287214099</v>
      </c>
      <c r="Y582" s="12">
        <f>J582+'share performance'!$J$6*100*(port.ssec!$U$511-port.ssec!U582)</f>
        <v>4135939.3746986496</v>
      </c>
      <c r="Z582" s="12">
        <f t="shared" si="6"/>
        <v>137091321.55379146</v>
      </c>
      <c r="AA582" s="21">
        <f t="shared" si="7"/>
        <v>2353449.9999995232</v>
      </c>
      <c r="AC582" s="12">
        <f>B582+'share performance'!$B$6*100*(port.ssec!$M$511-port.ssec!M582)</f>
        <v>19990499.344900399</v>
      </c>
      <c r="AD582" s="12">
        <f>C582+'share performance'!$C$6*100*(-port.ssec!$N$511+port.ssec!N582)</f>
        <v>15689995.7972892</v>
      </c>
      <c r="AE582" s="12">
        <f>F582+'share performance'!$F$6*100*(port.ssec!$Q$511-port.ssec!Q582)</f>
        <v>26465450.757259902</v>
      </c>
      <c r="AF582" s="12">
        <f>G582+'share performance'!$G$6*100*(port.ssec!$R$511-port.ssec!R582)</f>
        <v>13239212.362892298</v>
      </c>
      <c r="AG582" s="12">
        <f>H582+'share performance'!$H$6*100*(-port.ssec!$S$511+port.ssec!S582)</f>
        <v>25564640.3542265</v>
      </c>
      <c r="AH582" s="12">
        <f t="shared" si="8"/>
        <v>135573661.55379146</v>
      </c>
      <c r="AI582" s="21">
        <f t="shared" si="9"/>
        <v>3871109.9999995232</v>
      </c>
      <c r="AK582" s="12">
        <f>J582+'share performance'!$B$10*50*(port.ssec!$L$511-port.ssec!L582)</f>
        <v>2463549.3746986501</v>
      </c>
      <c r="AL582" s="12">
        <f>K582+'share performance'!$C$10*50*(-port.ssec!$L$511+port.ssec!L582)</f>
        <v>140100271.55379099</v>
      </c>
      <c r="AM582" s="12">
        <f>N582+'share performance'!$F$10*50*(-port.ssec!$L$511+port.ssec!L582)</f>
        <v>1300013.8</v>
      </c>
      <c r="AN582" s="12">
        <f>O582+'share performance'!$G$10*50*(port.ssec!$L$511-port.ssec!L582)</f>
        <v>-1025183.1</v>
      </c>
      <c r="AO582" s="12">
        <f>P582+'share performance'!$H$10*50*(-port.ssec!$L$511+port.ssec!L582)</f>
        <v>1482201.25</v>
      </c>
      <c r="AP582" s="12">
        <f t="shared" si="10"/>
        <v>178944715.81571281</v>
      </c>
      <c r="AQ582" s="12">
        <f t="shared" si="11"/>
        <v>-39499944.261921823</v>
      </c>
    </row>
    <row r="583" spans="1:43">
      <c r="A583" s="1">
        <v>41467</v>
      </c>
      <c r="B583">
        <v>22757616.279985402</v>
      </c>
      <c r="C583">
        <v>15103046.095815999</v>
      </c>
      <c r="D583" s="19">
        <v>13005424.0521331</v>
      </c>
      <c r="E583" s="19">
        <v>16174845.914019</v>
      </c>
      <c r="F583">
        <v>28694415.229919199</v>
      </c>
      <c r="G583">
        <v>14409571.456669999</v>
      </c>
      <c r="H583">
        <v>24337322.132860001</v>
      </c>
      <c r="I583" s="19">
        <v>1580569.1287214099</v>
      </c>
      <c r="J583" s="19">
        <v>4081909.5674402001</v>
      </c>
      <c r="K583">
        <v>140144719.857564</v>
      </c>
      <c r="L583">
        <v>1670.25</v>
      </c>
      <c r="M583">
        <v>598.79999999999995</v>
      </c>
      <c r="N583">
        <v>413.8</v>
      </c>
      <c r="O583">
        <v>819.3</v>
      </c>
      <c r="P583">
        <v>202.6</v>
      </c>
      <c r="Q583">
        <v>499.3</v>
      </c>
      <c r="R583">
        <v>443</v>
      </c>
      <c r="S583">
        <v>318.89999999999998</v>
      </c>
      <c r="T583">
        <v>422.3</v>
      </c>
      <c r="U583">
        <v>387.8</v>
      </c>
      <c r="V583" s="12">
        <f>D583+'share performance'!$D$6*100*(port.ssec!$O$511-port.ssec!O583)</f>
        <v>12550204.052133102</v>
      </c>
      <c r="W583" s="12">
        <f>E583+'share performance'!$E$6*250*(port.ssec!$P$511-port.ssec!P583)</f>
        <v>14128845.914019</v>
      </c>
      <c r="X583" s="12">
        <f>I583+'share performance'!$I$6*100*(port.ssec!$T$511-port.ssec!T583)</f>
        <v>1513439.1287214099</v>
      </c>
      <c r="Y583" s="12">
        <f>J583+'share performance'!$J$6*100*(port.ssec!$U$511-port.ssec!U583)</f>
        <v>4126679.5674402001</v>
      </c>
      <c r="Z583" s="12">
        <f t="shared" si="6"/>
        <v>137621139.85756433</v>
      </c>
      <c r="AA583" s="21">
        <f t="shared" si="7"/>
        <v>2523579.9999996722</v>
      </c>
      <c r="AC583" s="12">
        <f>B583+'share performance'!$B$6*100*(port.ssec!$M$511-port.ssec!M583)</f>
        <v>20026826.279985406</v>
      </c>
      <c r="AD583" s="12">
        <f>C583+'share performance'!$C$6*100*(-port.ssec!$N$511+port.ssec!N583)</f>
        <v>15677606.095815999</v>
      </c>
      <c r="AE583" s="12">
        <f>F583+'share performance'!$F$6*100*(port.ssec!$Q$511-port.ssec!Q583)</f>
        <v>26410055.229919199</v>
      </c>
      <c r="AF583" s="12">
        <f>G583+'share performance'!$G$6*100*(port.ssec!$R$511-port.ssec!R583)</f>
        <v>13442851.456669999</v>
      </c>
      <c r="AG583" s="12">
        <f>H583+'share performance'!$H$6*100*(-port.ssec!$S$511+port.ssec!S583)</f>
        <v>25647682.132859997</v>
      </c>
      <c r="AH583" s="12">
        <f t="shared" si="8"/>
        <v>136047769.8575643</v>
      </c>
      <c r="AI583" s="21">
        <f t="shared" si="9"/>
        <v>4096949.999999702</v>
      </c>
      <c r="AK583" s="12">
        <f>J583+'share performance'!$B$10*50*(port.ssec!$L$511-port.ssec!L583)</f>
        <v>2465272.0674402001</v>
      </c>
      <c r="AL583" s="12">
        <f>K583+'share performance'!$C$10*50*(-port.ssec!$L$511+port.ssec!L583)</f>
        <v>140801657.357564</v>
      </c>
      <c r="AM583" s="12">
        <f>N583+'share performance'!$F$10*50*(-port.ssec!$L$511+port.ssec!L583)</f>
        <v>1302863.8</v>
      </c>
      <c r="AN583" s="12">
        <f>O583+'share performance'!$G$10*50*(port.ssec!$L$511-port.ssec!L583)</f>
        <v>-1027430.7</v>
      </c>
      <c r="AO583" s="12">
        <f>P583+'share performance'!$H$10*50*(-port.ssec!$L$511+port.ssec!L583)</f>
        <v>1485452.6</v>
      </c>
      <c r="AP583" s="12">
        <f t="shared" si="10"/>
        <v>179870563.78731793</v>
      </c>
      <c r="AQ583" s="12">
        <f t="shared" si="11"/>
        <v>-39725843.929753929</v>
      </c>
    </row>
    <row r="584" spans="1:43">
      <c r="A584" s="1">
        <v>41470</v>
      </c>
      <c r="B584">
        <v>22400860.575387198</v>
      </c>
      <c r="C584">
        <v>15028707.8869769</v>
      </c>
      <c r="D584" s="19">
        <v>13047228.2305317</v>
      </c>
      <c r="E584" s="19">
        <v>16466803.3476054</v>
      </c>
      <c r="F584">
        <v>28682592.232296601</v>
      </c>
      <c r="G584">
        <v>14324413.802649301</v>
      </c>
      <c r="H584">
        <v>24277346.5592314</v>
      </c>
      <c r="I584" s="19">
        <v>1594228.3681054199</v>
      </c>
      <c r="J584" s="19">
        <v>4148977.0248949202</v>
      </c>
      <c r="K584">
        <v>139971158.027679</v>
      </c>
      <c r="L584">
        <v>1677.5</v>
      </c>
      <c r="M584">
        <v>597.4</v>
      </c>
      <c r="N584">
        <v>414.3</v>
      </c>
      <c r="O584">
        <v>818.8</v>
      </c>
      <c r="P584">
        <v>203.6</v>
      </c>
      <c r="Q584">
        <v>499.6</v>
      </c>
      <c r="R584">
        <v>444.6</v>
      </c>
      <c r="S584">
        <v>319.60000000000002</v>
      </c>
      <c r="T584">
        <v>423.2</v>
      </c>
      <c r="U584">
        <v>393.9</v>
      </c>
      <c r="V584" s="12">
        <f>D584+'share performance'!$D$6*100*(port.ssec!$O$511-port.ssec!O584)</f>
        <v>12600108.230531702</v>
      </c>
      <c r="W584" s="12">
        <f>E584+'share performance'!$E$6*250*(port.ssec!$P$511-port.ssec!P584)</f>
        <v>14327803.3476054</v>
      </c>
      <c r="X584" s="12">
        <f>I584+'share performance'!$I$6*100*(port.ssec!$T$511-port.ssec!T584)</f>
        <v>1522688.3681054201</v>
      </c>
      <c r="Y584" s="12">
        <f>J584+'share performance'!$J$6*100*(port.ssec!$U$511-port.ssec!U584)</f>
        <v>4119937.0248949206</v>
      </c>
      <c r="Z584" s="12">
        <f t="shared" si="6"/>
        <v>137284458.02767885</v>
      </c>
      <c r="AA584" s="21">
        <f t="shared" si="7"/>
        <v>2686700.000000149</v>
      </c>
      <c r="AC584" s="12">
        <f>B584+'share performance'!$B$6*100*(port.ssec!$M$511-port.ssec!M584)</f>
        <v>19723690.575387198</v>
      </c>
      <c r="AD584" s="12">
        <f>C584+'share performance'!$C$6*100*(-port.ssec!$N$511+port.ssec!N584)</f>
        <v>15620067.8869769</v>
      </c>
      <c r="AE584" s="12">
        <f>F584+'share performance'!$F$6*100*(port.ssec!$Q$511-port.ssec!Q584)</f>
        <v>26380292.232296601</v>
      </c>
      <c r="AF584" s="12">
        <f>G584+'share performance'!$G$6*100*(port.ssec!$R$511-port.ssec!R584)</f>
        <v>13309053.802649299</v>
      </c>
      <c r="AG584" s="12">
        <f>H584+'share performance'!$H$6*100*(-port.ssec!$S$511+port.ssec!S584)</f>
        <v>25636496.5592314</v>
      </c>
      <c r="AH584" s="12">
        <f t="shared" si="8"/>
        <v>135926838.02767885</v>
      </c>
      <c r="AI584" s="21">
        <f t="shared" si="9"/>
        <v>4044320.000000149</v>
      </c>
      <c r="AK584" s="12">
        <f>J584+'share performance'!$B$10*50*(port.ssec!$L$511-port.ssec!L584)</f>
        <v>2429752.0248949202</v>
      </c>
      <c r="AL584" s="12">
        <f>K584+'share performance'!$C$10*50*(-port.ssec!$L$511+port.ssec!L584)</f>
        <v>140669783.027679</v>
      </c>
      <c r="AM584" s="12">
        <f>N584+'share performance'!$F$10*50*(-port.ssec!$L$511+port.ssec!L584)</f>
        <v>1385514.3</v>
      </c>
      <c r="AN584" s="12">
        <f>O584+'share performance'!$G$10*50*(port.ssec!$L$511-port.ssec!L584)</f>
        <v>-1092681.2</v>
      </c>
      <c r="AO584" s="12">
        <f>P584+'share performance'!$H$10*50*(-port.ssec!$L$511+port.ssec!L584)</f>
        <v>1579703.6</v>
      </c>
      <c r="AP584" s="12">
        <f t="shared" si="10"/>
        <v>180229308.72371137</v>
      </c>
      <c r="AQ584" s="12">
        <f t="shared" si="11"/>
        <v>-40258150.696032375</v>
      </c>
    </row>
    <row r="585" spans="1:43">
      <c r="A585" s="1">
        <v>41471</v>
      </c>
      <c r="B585">
        <v>22095069.971445899</v>
      </c>
      <c r="C585">
        <v>15088178.4540482</v>
      </c>
      <c r="D585" s="19">
        <v>12924698.742122101</v>
      </c>
      <c r="E585" s="19">
        <v>16187978.947363701</v>
      </c>
      <c r="F585">
        <v>28511158.7667697</v>
      </c>
      <c r="G585">
        <v>14272422.8138787</v>
      </c>
      <c r="H585">
        <v>24166327.944216799</v>
      </c>
      <c r="I585" s="19">
        <v>1582520.44863341</v>
      </c>
      <c r="J585" s="19">
        <v>4138456.6394118201</v>
      </c>
      <c r="K585">
        <v>138966812.72789001</v>
      </c>
      <c r="L585">
        <v>1671.25</v>
      </c>
      <c r="M585">
        <v>593.9</v>
      </c>
      <c r="N585">
        <v>413</v>
      </c>
      <c r="O585">
        <v>813.1</v>
      </c>
      <c r="P585">
        <v>202.7</v>
      </c>
      <c r="Q585">
        <v>497.4</v>
      </c>
      <c r="R585">
        <v>442.2</v>
      </c>
      <c r="S585">
        <v>320</v>
      </c>
      <c r="T585">
        <v>419.7</v>
      </c>
      <c r="U585">
        <v>391.8</v>
      </c>
      <c r="V585" s="12">
        <f>D585+'share performance'!$D$6*100*(port.ssec!$O$511-port.ssec!O585)</f>
        <v>12569918.742122101</v>
      </c>
      <c r="W585" s="12">
        <f>E585+'share performance'!$E$6*250*(port.ssec!$P$511-port.ssec!P585)</f>
        <v>14132678.947363701</v>
      </c>
      <c r="X585" s="12">
        <f>I585+'share performance'!$I$6*100*(port.ssec!$T$511-port.ssec!T585)</f>
        <v>1528130.4486334103</v>
      </c>
      <c r="Y585" s="12">
        <f>J585+'share performance'!$J$6*100*(port.ssec!$U$511-port.ssec!U585)</f>
        <v>4134826.6394118201</v>
      </c>
      <c r="Z585" s="12">
        <f t="shared" si="6"/>
        <v>136498712.72789034</v>
      </c>
      <c r="AA585" s="21">
        <f t="shared" si="7"/>
        <v>2468099.9999996722</v>
      </c>
      <c r="AC585" s="12">
        <f>B585+'share performance'!$B$6*100*(port.ssec!$M$511-port.ssec!M585)</f>
        <v>19551949.971445899</v>
      </c>
      <c r="AD585" s="12">
        <f>C585+'share performance'!$C$6*100*(-port.ssec!$N$511+port.ssec!N585)</f>
        <v>15635858.4540482</v>
      </c>
      <c r="AE585" s="12">
        <f>F585+'share performance'!$F$6*100*(port.ssec!$Q$511-port.ssec!Q585)</f>
        <v>26340418.766769703</v>
      </c>
      <c r="AF585" s="12">
        <f>G585+'share performance'!$G$6*100*(port.ssec!$R$511-port.ssec!R585)</f>
        <v>13330022.8138787</v>
      </c>
      <c r="AG585" s="12">
        <f>H585+'share performance'!$H$6*100*(-port.ssec!$S$511+port.ssec!S585)</f>
        <v>25553357.944216799</v>
      </c>
      <c r="AH585" s="12">
        <f t="shared" si="8"/>
        <v>135245262.72789034</v>
      </c>
      <c r="AI585" s="21">
        <f t="shared" si="9"/>
        <v>3721549.9999996722</v>
      </c>
      <c r="AK585" s="12">
        <f>J585+'share performance'!$B$10*50*(port.ssec!$L$511-port.ssec!L585)</f>
        <v>2507669.1394118201</v>
      </c>
      <c r="AL585" s="12">
        <f>K585+'share performance'!$C$10*50*(-port.ssec!$L$511+port.ssec!L585)</f>
        <v>139629500.22789001</v>
      </c>
      <c r="AM585" s="12">
        <f>N585+'share performance'!$F$10*50*(-port.ssec!$L$511+port.ssec!L585)</f>
        <v>1314263</v>
      </c>
      <c r="AN585" s="12">
        <f>O585+'share performance'!$G$10*50*(port.ssec!$L$511-port.ssec!L585)</f>
        <v>-1036436.9</v>
      </c>
      <c r="AO585" s="12">
        <f>P585+'share performance'!$H$10*50*(-port.ssec!$L$511+port.ssec!L585)</f>
        <v>1498452.7</v>
      </c>
      <c r="AP585" s="12">
        <f t="shared" si="10"/>
        <v>178747102.94483286</v>
      </c>
      <c r="AQ585" s="12">
        <f t="shared" si="11"/>
        <v>-39780290.216942847</v>
      </c>
    </row>
    <row r="586" spans="1:43">
      <c r="A586" s="1">
        <v>41472</v>
      </c>
      <c r="B586">
        <v>22207193.192891099</v>
      </c>
      <c r="C586">
        <v>15103046.095815999</v>
      </c>
      <c r="D586" s="19">
        <v>12965061.3971276</v>
      </c>
      <c r="E586" s="19">
        <v>16315268.3474741</v>
      </c>
      <c r="F586">
        <v>28452043.778657001</v>
      </c>
      <c r="G586">
        <v>14313657.0463519</v>
      </c>
      <c r="H586">
        <v>24199505.921117701</v>
      </c>
      <c r="I586" s="19">
        <v>1598131.0079294301</v>
      </c>
      <c r="J586" s="19">
        <v>4133196.4466702798</v>
      </c>
      <c r="K586">
        <v>139287103.23403499</v>
      </c>
      <c r="L586">
        <v>1675.5</v>
      </c>
      <c r="M586">
        <v>594.4</v>
      </c>
      <c r="N586">
        <v>413.7</v>
      </c>
      <c r="O586">
        <v>816.6</v>
      </c>
      <c r="P586">
        <v>203.8</v>
      </c>
      <c r="Q586">
        <v>498.2</v>
      </c>
      <c r="R586">
        <v>443.6</v>
      </c>
      <c r="S586">
        <v>320.60000000000002</v>
      </c>
      <c r="T586">
        <v>423.9</v>
      </c>
      <c r="U586">
        <v>391.7</v>
      </c>
      <c r="V586" s="12">
        <f>D586+'share performance'!$D$6*100*(port.ssec!$O$511-port.ssec!O586)</f>
        <v>12553581.3971276</v>
      </c>
      <c r="W586" s="12">
        <f>E586+'share performance'!$E$6*250*(port.ssec!$P$511-port.ssec!P586)</f>
        <v>14157668.347474098</v>
      </c>
      <c r="X586" s="12">
        <f>I586+'share performance'!$I$6*100*(port.ssec!$T$511-port.ssec!T586)</f>
        <v>1523161.0079294303</v>
      </c>
      <c r="Y586" s="12">
        <f>J586+'share performance'!$J$6*100*(port.ssec!$U$511-port.ssec!U586)</f>
        <v>4130776.4466702798</v>
      </c>
      <c r="Z586" s="12">
        <f t="shared" si="6"/>
        <v>136640633.2340351</v>
      </c>
      <c r="AA586" s="21">
        <f t="shared" si="7"/>
        <v>2646469.9999998808</v>
      </c>
      <c r="AC586" s="12">
        <f>B586+'share performance'!$B$6*100*(port.ssec!$M$511-port.ssec!M586)</f>
        <v>19644923.192891099</v>
      </c>
      <c r="AD586" s="12">
        <f>C586+'share performance'!$C$6*100*(-port.ssec!$N$511+port.ssec!N586)</f>
        <v>15674246.095815999</v>
      </c>
      <c r="AE586" s="12">
        <f>F586+'share performance'!$F$6*100*(port.ssec!$Q$511-port.ssec!Q586)</f>
        <v>26233463.778657004</v>
      </c>
      <c r="AF586" s="12">
        <f>G586+'share performance'!$G$6*100*(port.ssec!$R$511-port.ssec!R586)</f>
        <v>13328697.046351898</v>
      </c>
      <c r="AG586" s="12">
        <f>H586+'share performance'!$H$6*100*(-port.ssec!$S$511+port.ssec!S586)</f>
        <v>25628355.921117701</v>
      </c>
      <c r="AH586" s="12">
        <f t="shared" si="8"/>
        <v>135521343.2340351</v>
      </c>
      <c r="AI586" s="21">
        <f t="shared" si="9"/>
        <v>3765759.9999998808</v>
      </c>
      <c r="AK586" s="12">
        <f>J586+'share performance'!$B$10*50*(port.ssec!$L$511-port.ssec!L586)</f>
        <v>2442271.4466702798</v>
      </c>
      <c r="AL586" s="12">
        <f>K586+'share performance'!$C$10*50*(-port.ssec!$L$511+port.ssec!L586)</f>
        <v>139974228.23403499</v>
      </c>
      <c r="AM586" s="12">
        <f>N586+'share performance'!$F$10*50*(-port.ssec!$L$511+port.ssec!L586)</f>
        <v>1362713.7</v>
      </c>
      <c r="AN586" s="12">
        <f>O586+'share performance'!$G$10*50*(port.ssec!$L$511-port.ssec!L586)</f>
        <v>-1074683.3999999999</v>
      </c>
      <c r="AO586" s="12">
        <f>P586+'share performance'!$H$10*50*(-port.ssec!$L$511+port.ssec!L586)</f>
        <v>1553703.8</v>
      </c>
      <c r="AP586" s="12">
        <f t="shared" si="10"/>
        <v>179269890.97990668</v>
      </c>
      <c r="AQ586" s="12">
        <f t="shared" si="11"/>
        <v>-39982787.745871693</v>
      </c>
    </row>
    <row r="587" spans="1:43">
      <c r="A587" s="1">
        <v>41473</v>
      </c>
      <c r="B587">
        <v>22363486.1682388</v>
      </c>
      <c r="C587">
        <v>15164994.603181999</v>
      </c>
      <c r="D587" s="19">
        <v>13156784.0084038</v>
      </c>
      <c r="E587" s="19">
        <v>16573888.081031499</v>
      </c>
      <c r="F587">
        <v>28020504.365434099</v>
      </c>
      <c r="G587">
        <v>14464251.6345149</v>
      </c>
      <c r="H587">
        <v>24374328.337864801</v>
      </c>
      <c r="I587" s="19">
        <v>1602033.6477534301</v>
      </c>
      <c r="J587" s="19">
        <v>4185798.3740857402</v>
      </c>
      <c r="K587">
        <v>139906069.22050899</v>
      </c>
      <c r="L587">
        <v>1680.5</v>
      </c>
      <c r="M587">
        <v>597.9</v>
      </c>
      <c r="N587">
        <v>415</v>
      </c>
      <c r="O587">
        <v>825.4</v>
      </c>
      <c r="P587">
        <v>206.3</v>
      </c>
      <c r="Q587">
        <v>500</v>
      </c>
      <c r="R587">
        <v>447.7</v>
      </c>
      <c r="S587">
        <v>319.60000000000002</v>
      </c>
      <c r="T587">
        <v>424.1</v>
      </c>
      <c r="U587">
        <v>395.4</v>
      </c>
      <c r="V587" s="12">
        <f>D587+'share performance'!$D$6*100*(port.ssec!$O$511-port.ssec!O587)</f>
        <v>12602744.008403802</v>
      </c>
      <c r="W587" s="12">
        <f>E587+'share performance'!$E$6*250*(port.ssec!$P$511-port.ssec!P587)</f>
        <v>14183788.081031498</v>
      </c>
      <c r="X587" s="12">
        <f>I587+'share performance'!$I$6*100*(port.ssec!$T$511-port.ssec!T587)</f>
        <v>1526083.6477534301</v>
      </c>
      <c r="Y587" s="12">
        <f>J587+'share performance'!$J$6*100*(port.ssec!$U$511-port.ssec!U587)</f>
        <v>4138608.3740857407</v>
      </c>
      <c r="Z587" s="12">
        <f t="shared" si="6"/>
        <v>136838789.22050908</v>
      </c>
      <c r="AA587" s="21">
        <f t="shared" si="7"/>
        <v>3067279.9999999106</v>
      </c>
      <c r="AC587" s="12">
        <f>B587+'share performance'!$B$6*100*(port.ssec!$M$511-port.ssec!M587)</f>
        <v>19667166.1682388</v>
      </c>
      <c r="AD587" s="12">
        <f>C587+'share performance'!$C$6*100*(-port.ssec!$N$511+port.ssec!N587)</f>
        <v>15779874.603181999</v>
      </c>
      <c r="AE587" s="12">
        <f>F587+'share performance'!$F$6*100*(port.ssec!$Q$511-port.ssec!Q587)</f>
        <v>25694284.365434099</v>
      </c>
      <c r="AF587" s="12">
        <f>G587+'share performance'!$G$6*100*(port.ssec!$R$511-port.ssec!R587)</f>
        <v>13354651.6345149</v>
      </c>
      <c r="AG587" s="12">
        <f>H587+'share performance'!$H$6*100*(-port.ssec!$S$511+port.ssec!S587)</f>
        <v>25733478.337864801</v>
      </c>
      <c r="AH587" s="12">
        <f t="shared" si="8"/>
        <v>135747959.22050905</v>
      </c>
      <c r="AI587" s="21">
        <f t="shared" si="9"/>
        <v>4158109.9999999404</v>
      </c>
      <c r="AK587" s="12">
        <f>J587+'share performance'!$B$10*50*(port.ssec!$L$511-port.ssec!L587)</f>
        <v>2424123.3740857402</v>
      </c>
      <c r="AL587" s="12">
        <f>K587+'share performance'!$C$10*50*(-port.ssec!$L$511+port.ssec!L587)</f>
        <v>140621944.22050899</v>
      </c>
      <c r="AM587" s="12">
        <f>N587+'share performance'!$F$10*50*(-port.ssec!$L$511+port.ssec!L587)</f>
        <v>1419715</v>
      </c>
      <c r="AN587" s="12">
        <f>O587+'share performance'!$G$10*50*(port.ssec!$L$511-port.ssec!L587)</f>
        <v>-1119674.6000000001</v>
      </c>
      <c r="AO587" s="12">
        <f>P587+'share performance'!$H$10*50*(-port.ssec!$L$511+port.ssec!L587)</f>
        <v>1618706.3</v>
      </c>
      <c r="AP587" s="12">
        <f t="shared" si="10"/>
        <v>180483318.40586922</v>
      </c>
      <c r="AQ587" s="12">
        <f t="shared" si="11"/>
        <v>-40577249.185360223</v>
      </c>
    </row>
    <row r="588" spans="1:43">
      <c r="A588" s="1">
        <v>41474</v>
      </c>
      <c r="B588">
        <v>22139239.725348599</v>
      </c>
      <c r="C588">
        <v>15327691.425689099</v>
      </c>
      <c r="D588" s="19">
        <v>13274988.9266342</v>
      </c>
      <c r="E588" s="19">
        <v>16604195.0810578</v>
      </c>
      <c r="F588">
        <v>28251052.819073699</v>
      </c>
      <c r="G588">
        <v>14643530.906137601</v>
      </c>
      <c r="H588">
        <v>24235236.050087899</v>
      </c>
      <c r="I588" s="19">
        <v>1574715.1689854099</v>
      </c>
      <c r="J588" s="19">
        <v>4213414.3859788598</v>
      </c>
      <c r="K588">
        <v>140264064.48899299</v>
      </c>
      <c r="L588">
        <v>1689.5</v>
      </c>
      <c r="M588">
        <v>597.20000000000005</v>
      </c>
      <c r="N588">
        <v>417.4</v>
      </c>
      <c r="O588">
        <v>837</v>
      </c>
      <c r="P588">
        <v>206.45</v>
      </c>
      <c r="Q588">
        <v>506.2</v>
      </c>
      <c r="R588">
        <v>452.7</v>
      </c>
      <c r="S588">
        <v>314.10000000000002</v>
      </c>
      <c r="T588">
        <v>426.1</v>
      </c>
      <c r="U588">
        <v>395.1</v>
      </c>
      <c r="V588" s="12">
        <f>D588+'share performance'!$D$6*100*(port.ssec!$O$511-port.ssec!O588)</f>
        <v>12533028.9266342</v>
      </c>
      <c r="W588" s="12">
        <f>E588+'share performance'!$E$6*250*(port.ssec!$P$511-port.ssec!P588)</f>
        <v>14200145.0810578</v>
      </c>
      <c r="X588" s="12">
        <f>I588+'share performance'!$I$6*100*(port.ssec!$T$511-port.ssec!T588)</f>
        <v>1488965.1689854099</v>
      </c>
      <c r="Y588" s="12">
        <f>J588+'share performance'!$J$6*100*(port.ssec!$U$511-port.ssec!U588)</f>
        <v>4169854.3859788594</v>
      </c>
      <c r="Z588" s="12">
        <f t="shared" si="6"/>
        <v>136988744.48899317</v>
      </c>
      <c r="AA588" s="21">
        <f t="shared" si="7"/>
        <v>3275319.9999998212</v>
      </c>
      <c r="AC588" s="12">
        <f>B588+'share performance'!$B$6*100*(port.ssec!$M$511-port.ssec!M588)</f>
        <v>19469729.725348599</v>
      </c>
      <c r="AD588" s="12">
        <f>C588+'share performance'!$C$6*100*(-port.ssec!$N$511+port.ssec!N588)</f>
        <v>16023211.425689099</v>
      </c>
      <c r="AE588" s="12">
        <f>F588+'share performance'!$F$6*100*(port.ssec!$Q$511-port.ssec!Q588)</f>
        <v>25554072.819073699</v>
      </c>
      <c r="AF588" s="12">
        <f>G588+'share performance'!$G$6*100*(port.ssec!$R$511-port.ssec!R588)</f>
        <v>13381930.906137601</v>
      </c>
      <c r="AG588" s="12">
        <f>H588+'share performance'!$H$6*100*(-port.ssec!$S$511+port.ssec!S588)</f>
        <v>25211036.050087899</v>
      </c>
      <c r="AH588" s="12">
        <f t="shared" si="8"/>
        <v>135307294.48899317</v>
      </c>
      <c r="AI588" s="21">
        <f t="shared" si="9"/>
        <v>4956769.9999998212</v>
      </c>
      <c r="AK588" s="12">
        <f>J588+'share performance'!$B$10*50*(port.ssec!$L$511-port.ssec!L588)</f>
        <v>2324389.3859788598</v>
      </c>
      <c r="AL588" s="12">
        <f>K588+'share performance'!$C$10*50*(-port.ssec!$L$511+port.ssec!L588)</f>
        <v>141031689.48899299</v>
      </c>
      <c r="AM588" s="12">
        <f>N588+'share performance'!$F$10*50*(-port.ssec!$L$511+port.ssec!L588)</f>
        <v>1522317.4</v>
      </c>
      <c r="AN588" s="12">
        <f>O588+'share performance'!$G$10*50*(port.ssec!$L$511-port.ssec!L588)</f>
        <v>-1200663</v>
      </c>
      <c r="AO588" s="12">
        <f>P588+'share performance'!$H$10*50*(-port.ssec!$L$511+port.ssec!L588)</f>
        <v>1735706.45</v>
      </c>
      <c r="AP588" s="12">
        <f t="shared" si="10"/>
        <v>181080753.28762811</v>
      </c>
      <c r="AQ588" s="12">
        <f t="shared" si="11"/>
        <v>-40816688.798635125</v>
      </c>
    </row>
    <row r="589" spans="1:43">
      <c r="A589" s="1">
        <v>41477</v>
      </c>
      <c r="B589">
        <v>21881016.5486871</v>
      </c>
      <c r="C589">
        <v>15374945.3827048</v>
      </c>
      <c r="D589" s="19">
        <v>13257690.6459176</v>
      </c>
      <c r="E589" s="19">
        <v>16795129.181223299</v>
      </c>
      <c r="F589">
        <v>28209672.327394798</v>
      </c>
      <c r="G589">
        <v>14636359.7352727</v>
      </c>
      <c r="H589">
        <v>24401125.9345925</v>
      </c>
      <c r="I589" s="19">
        <v>1584471.7685454199</v>
      </c>
      <c r="J589" s="19">
        <v>4248920.6869842997</v>
      </c>
      <c r="K589">
        <v>140389332.21132201</v>
      </c>
      <c r="L589">
        <v>1690.25</v>
      </c>
      <c r="M589">
        <v>597</v>
      </c>
      <c r="N589">
        <v>416.9</v>
      </c>
      <c r="O589">
        <v>834.5</v>
      </c>
      <c r="P589">
        <v>208</v>
      </c>
      <c r="Q589">
        <v>508.5</v>
      </c>
      <c r="R589">
        <v>452.5</v>
      </c>
      <c r="S589">
        <v>315.39999999999998</v>
      </c>
      <c r="T589">
        <v>427.4</v>
      </c>
      <c r="U589">
        <v>394.8</v>
      </c>
      <c r="V589" s="12">
        <f>D589+'share performance'!$D$6*100*(port.ssec!$O$511-port.ssec!O589)</f>
        <v>12556230.6459176</v>
      </c>
      <c r="W589" s="12">
        <f>E589+'share performance'!$E$6*250*(port.ssec!$P$511-port.ssec!P589)</f>
        <v>14246929.181223299</v>
      </c>
      <c r="X589" s="12">
        <f>I589+'share performance'!$I$6*100*(port.ssec!$T$511-port.ssec!T589)</f>
        <v>1492351.7685454201</v>
      </c>
      <c r="Y589" s="12">
        <f>J589+'share performance'!$J$6*100*(port.ssec!$U$511-port.ssec!U589)</f>
        <v>4208990.6869842997</v>
      </c>
      <c r="Z589" s="12">
        <f t="shared" si="6"/>
        <v>137007622.21132252</v>
      </c>
      <c r="AA589" s="21">
        <f t="shared" si="7"/>
        <v>3381709.9999994934</v>
      </c>
      <c r="AC589" s="12">
        <f>B589+'share performance'!$B$6*100*(port.ssec!$M$511-port.ssec!M589)</f>
        <v>19219166.5486871</v>
      </c>
      <c r="AD589" s="12">
        <f>C589+'share performance'!$C$6*100*(-port.ssec!$N$511+port.ssec!N589)</f>
        <v>16053665.3827048</v>
      </c>
      <c r="AE589" s="12">
        <f>F589+'share performance'!$F$6*100*(port.ssec!$Q$511-port.ssec!Q589)</f>
        <v>25375152.327394798</v>
      </c>
      <c r="AF589" s="12">
        <f>G589+'share performance'!$G$6*100*(port.ssec!$R$511-port.ssec!R589)</f>
        <v>13380839.7352727</v>
      </c>
      <c r="AG589" s="12">
        <f>H589+'share performance'!$H$6*100*(-port.ssec!$S$511+port.ssec!S589)</f>
        <v>25467535.934592497</v>
      </c>
      <c r="AH589" s="12">
        <f t="shared" si="8"/>
        <v>135382572.21132252</v>
      </c>
      <c r="AI589" s="21">
        <f t="shared" si="9"/>
        <v>5006759.9999994934</v>
      </c>
      <c r="AK589" s="12">
        <f>J589+'share performance'!$B$10*50*(port.ssec!$L$511-port.ssec!L589)</f>
        <v>2349283.1869842997</v>
      </c>
      <c r="AL589" s="12">
        <f>K589+'share performance'!$C$10*50*(-port.ssec!$L$511+port.ssec!L589)</f>
        <v>141161269.71132201</v>
      </c>
      <c r="AM589" s="12">
        <f>N589+'share performance'!$F$10*50*(-port.ssec!$L$511+port.ssec!L589)</f>
        <v>1530866.9</v>
      </c>
      <c r="AN589" s="12">
        <f>O589+'share performance'!$G$10*50*(port.ssec!$L$511-port.ssec!L589)</f>
        <v>-1207415.5</v>
      </c>
      <c r="AO589" s="12">
        <f>P589+'share performance'!$H$10*50*(-port.ssec!$L$511+port.ssec!L589)</f>
        <v>1745458</v>
      </c>
      <c r="AP589" s="12">
        <f t="shared" si="10"/>
        <v>181465674.58097693</v>
      </c>
      <c r="AQ589" s="12">
        <f t="shared" si="11"/>
        <v>-41076342.369654924</v>
      </c>
    </row>
    <row r="590" spans="1:43">
      <c r="A590" s="1">
        <v>41478</v>
      </c>
      <c r="B590">
        <v>21898004.915572699</v>
      </c>
      <c r="C590">
        <v>15392354.7352896</v>
      </c>
      <c r="D590" s="19">
        <v>13266339.786275901</v>
      </c>
      <c r="E590" s="19">
        <v>16796139.414557502</v>
      </c>
      <c r="F590">
        <v>28333813.802431501</v>
      </c>
      <c r="G590">
        <v>14491143.525258301</v>
      </c>
      <c r="H590">
        <v>24064241.861444701</v>
      </c>
      <c r="I590" s="19">
        <v>1588374.4083694201</v>
      </c>
      <c r="J590" s="19">
        <v>4221304.67509118</v>
      </c>
      <c r="K590">
        <v>140051717.124291</v>
      </c>
      <c r="L590">
        <v>1688.25</v>
      </c>
      <c r="M590">
        <v>596</v>
      </c>
      <c r="N590">
        <v>415.8</v>
      </c>
      <c r="O590">
        <v>836</v>
      </c>
      <c r="P590">
        <v>207.45</v>
      </c>
      <c r="Q590">
        <v>506.8</v>
      </c>
      <c r="R590">
        <v>452.5</v>
      </c>
      <c r="S590">
        <v>314</v>
      </c>
      <c r="T590">
        <v>428.9</v>
      </c>
      <c r="U590">
        <v>396</v>
      </c>
      <c r="V590" s="12">
        <f>D590+'share performance'!$D$6*100*(port.ssec!$O$511-port.ssec!O590)</f>
        <v>12540579.786275901</v>
      </c>
      <c r="W590" s="12">
        <f>E590+'share performance'!$E$6*250*(port.ssec!$P$511-port.ssec!P590)</f>
        <v>14299089.414557502</v>
      </c>
      <c r="X590" s="12">
        <f>I590+'share performance'!$I$6*100*(port.ssec!$T$511-port.ssec!T590)</f>
        <v>1488904.4083694203</v>
      </c>
      <c r="Y590" s="12">
        <f>J590+'share performance'!$J$6*100*(port.ssec!$U$511-port.ssec!U590)</f>
        <v>4166854.67509118</v>
      </c>
      <c r="Z590" s="12">
        <f t="shared" si="6"/>
        <v>136674987.12429082</v>
      </c>
      <c r="AA590" s="21">
        <f t="shared" si="7"/>
        <v>3376730.0000001788</v>
      </c>
      <c r="AC590" s="12">
        <f>B590+'share performance'!$B$6*100*(port.ssec!$M$511-port.ssec!M590)</f>
        <v>19274454.915572699</v>
      </c>
      <c r="AD590" s="12">
        <f>C590+'share performance'!$C$6*100*(-port.ssec!$N$511+port.ssec!N590)</f>
        <v>16034114.7352896</v>
      </c>
      <c r="AE590" s="12">
        <f>F590+'share performance'!$F$6*100*(port.ssec!$Q$511-port.ssec!Q590)</f>
        <v>25600953.802431501</v>
      </c>
      <c r="AF590" s="12">
        <f>G590+'share performance'!$G$6*100*(port.ssec!$R$511-port.ssec!R590)</f>
        <v>13235623.525258301</v>
      </c>
      <c r="AG590" s="12">
        <f>H590+'share performance'!$H$6*100*(-port.ssec!$S$511+port.ssec!S590)</f>
        <v>25033071.861444701</v>
      </c>
      <c r="AH590" s="12">
        <f t="shared" si="8"/>
        <v>135050377.12429082</v>
      </c>
      <c r="AI590" s="21">
        <f t="shared" si="9"/>
        <v>5001340.0000001788</v>
      </c>
      <c r="AK590" s="12">
        <f>J590+'share performance'!$B$10*50*(port.ssec!$L$511-port.ssec!L590)</f>
        <v>2349967.17509118</v>
      </c>
      <c r="AL590" s="12">
        <f>K590+'share performance'!$C$10*50*(-port.ssec!$L$511+port.ssec!L590)</f>
        <v>140812154.624291</v>
      </c>
      <c r="AM590" s="12">
        <f>N590+'share performance'!$F$10*50*(-port.ssec!$L$511+port.ssec!L590)</f>
        <v>1508065.8</v>
      </c>
      <c r="AN590" s="12">
        <f>O590+'share performance'!$G$10*50*(port.ssec!$L$511-port.ssec!L590)</f>
        <v>-1189414</v>
      </c>
      <c r="AO590" s="12">
        <f>P590+'share performance'!$H$10*50*(-port.ssec!$L$511+port.ssec!L590)</f>
        <v>1719457.45</v>
      </c>
      <c r="AP590" s="12">
        <f t="shared" si="10"/>
        <v>181072389.33367619</v>
      </c>
      <c r="AQ590" s="12">
        <f t="shared" si="11"/>
        <v>-41020672.209385186</v>
      </c>
    </row>
    <row r="591" spans="1:43">
      <c r="A591" s="1">
        <v>41479</v>
      </c>
      <c r="B591">
        <v>21962560.709738102</v>
      </c>
      <c r="C591">
        <v>15335152.5767968</v>
      </c>
      <c r="D591" s="19">
        <v>13117862.876791401</v>
      </c>
      <c r="E591" s="19">
        <v>16672890.947783999</v>
      </c>
      <c r="F591">
        <v>28239229.821451198</v>
      </c>
      <c r="G591">
        <v>14288557.948324701</v>
      </c>
      <c r="H591">
        <v>23830719.947103601</v>
      </c>
      <c r="I591" s="19">
        <v>1570812.5291613999</v>
      </c>
      <c r="J591" s="19">
        <v>4100320.2420356101</v>
      </c>
      <c r="K591">
        <v>139118107.59918699</v>
      </c>
      <c r="L591">
        <v>1683.75</v>
      </c>
      <c r="M591">
        <v>593.9</v>
      </c>
      <c r="N591">
        <v>412.9</v>
      </c>
      <c r="O591">
        <v>826.6</v>
      </c>
      <c r="P591">
        <v>205.75</v>
      </c>
      <c r="Q591">
        <v>505.8</v>
      </c>
      <c r="R591">
        <v>449.2</v>
      </c>
      <c r="S591">
        <v>315.89999999999998</v>
      </c>
      <c r="T591">
        <v>424.6</v>
      </c>
      <c r="U591">
        <v>389.7</v>
      </c>
      <c r="V591" s="12">
        <f>D591+'share performance'!$D$6*100*(port.ssec!$O$511-port.ssec!O591)</f>
        <v>12544382.876791401</v>
      </c>
      <c r="W591" s="12">
        <f>E591+'share performance'!$E$6*250*(port.ssec!$P$511-port.ssec!P591)</f>
        <v>14333940.947783999</v>
      </c>
      <c r="X591" s="12">
        <f>I591+'share performance'!$I$6*100*(port.ssec!$T$511-port.ssec!T591)</f>
        <v>1492412.5291613999</v>
      </c>
      <c r="Y591" s="12">
        <f>J591+'share performance'!$J$6*100*(port.ssec!$U$511-port.ssec!U591)</f>
        <v>4122100.2420356101</v>
      </c>
      <c r="Z591" s="12">
        <f t="shared" si="6"/>
        <v>136149057.59918681</v>
      </c>
      <c r="AA591" s="21">
        <f t="shared" si="7"/>
        <v>2969050.0000001788</v>
      </c>
      <c r="AC591" s="12">
        <f>B591+'share performance'!$B$6*100*(port.ssec!$M$511-port.ssec!M591)</f>
        <v>19419440.709738102</v>
      </c>
      <c r="AD591" s="12">
        <f>C591+'share performance'!$C$6*100*(-port.ssec!$N$511+port.ssec!N591)</f>
        <v>15879472.5767968</v>
      </c>
      <c r="AE591" s="12">
        <f>F591+'share performance'!$F$6*100*(port.ssec!$Q$511-port.ssec!Q591)</f>
        <v>25566169.821451198</v>
      </c>
      <c r="AF591" s="12">
        <f>G591+'share performance'!$G$6*100*(port.ssec!$R$511-port.ssec!R591)</f>
        <v>13133357.948324701</v>
      </c>
      <c r="AG591" s="12">
        <f>H591+'share performance'!$H$6*100*(-port.ssec!$S$511+port.ssec!S591)</f>
        <v>24931979.947103597</v>
      </c>
      <c r="AH591" s="12">
        <f t="shared" si="8"/>
        <v>134392307.59918681</v>
      </c>
      <c r="AI591" s="21">
        <f t="shared" si="9"/>
        <v>4725800.0000001788</v>
      </c>
      <c r="AK591" s="12">
        <f>J591+'share performance'!$B$10*50*(port.ssec!$L$511-port.ssec!L591)</f>
        <v>2292657.7420356101</v>
      </c>
      <c r="AL591" s="12">
        <f>K591+'share performance'!$C$10*50*(-port.ssec!$L$511+port.ssec!L591)</f>
        <v>139852670.09918699</v>
      </c>
      <c r="AM591" s="12">
        <f>N591+'share performance'!$F$10*50*(-port.ssec!$L$511+port.ssec!L591)</f>
        <v>1456762.9</v>
      </c>
      <c r="AN591" s="12">
        <f>O591+'share performance'!$G$10*50*(port.ssec!$L$511-port.ssec!L591)</f>
        <v>-1148923.3999999999</v>
      </c>
      <c r="AO591" s="12">
        <f>P591+'share performance'!$H$10*50*(-port.ssec!$L$511+port.ssec!L591)</f>
        <v>1660955.75</v>
      </c>
      <c r="AP591" s="12">
        <f t="shared" si="10"/>
        <v>179576009.68699503</v>
      </c>
      <c r="AQ591" s="12">
        <f t="shared" si="11"/>
        <v>-40457902.087808043</v>
      </c>
    </row>
    <row r="592" spans="1:43">
      <c r="A592" s="1">
        <v>41480</v>
      </c>
      <c r="B592">
        <v>21931981.6493439</v>
      </c>
      <c r="C592">
        <v>15402302.9367666</v>
      </c>
      <c r="D592" s="19">
        <v>13125070.4937566</v>
      </c>
      <c r="E592" s="19">
        <v>16760781.247860201</v>
      </c>
      <c r="F592">
        <v>28475689.7739021</v>
      </c>
      <c r="G592">
        <v>14349512.900676399</v>
      </c>
      <c r="H592">
        <v>24833715.710339099</v>
      </c>
      <c r="I592" s="19">
        <v>1566909.8893374</v>
      </c>
      <c r="J592" s="19">
        <v>4143716.8321533701</v>
      </c>
      <c r="K592">
        <v>140589681.434136</v>
      </c>
      <c r="L592">
        <v>1684</v>
      </c>
      <c r="M592">
        <v>594.4</v>
      </c>
      <c r="N592">
        <v>414.9</v>
      </c>
      <c r="O592">
        <v>832</v>
      </c>
      <c r="P592">
        <v>205.85</v>
      </c>
      <c r="Q592">
        <v>508.3</v>
      </c>
      <c r="R592">
        <v>449.1</v>
      </c>
      <c r="S592">
        <v>316.10000000000002</v>
      </c>
      <c r="T592">
        <v>428.9</v>
      </c>
      <c r="U592">
        <v>393.3</v>
      </c>
      <c r="V592" s="12">
        <f>D592+'share performance'!$D$6*100*(port.ssec!$O$511-port.ssec!O592)</f>
        <v>12464110.4937566</v>
      </c>
      <c r="W592" s="12">
        <f>E592+'share performance'!$E$6*250*(port.ssec!$P$511-port.ssec!P592)</f>
        <v>14412531.247860201</v>
      </c>
      <c r="X592" s="12">
        <f>I592+'share performance'!$I$6*100*(port.ssec!$T$511-port.ssec!T592)</f>
        <v>1467439.8893374002</v>
      </c>
      <c r="Y592" s="12">
        <f>J592+'share performance'!$J$6*100*(port.ssec!$U$511-port.ssec!U592)</f>
        <v>4121936.8321533701</v>
      </c>
      <c r="Z592" s="12">
        <f t="shared" si="6"/>
        <v>137459221.43413568</v>
      </c>
      <c r="AA592" s="21">
        <f t="shared" si="7"/>
        <v>3130460.0000003278</v>
      </c>
      <c r="AC592" s="12">
        <f>B592+'share performance'!$B$6*100*(port.ssec!$M$511-port.ssec!M592)</f>
        <v>19369711.6493439</v>
      </c>
      <c r="AD592" s="12">
        <f>C592+'share performance'!$C$6*100*(-port.ssec!$N$511+port.ssec!N592)</f>
        <v>16013822.9367666</v>
      </c>
      <c r="AE592" s="12">
        <f>F592+'share performance'!$F$6*100*(port.ssec!$Q$511-port.ssec!Q592)</f>
        <v>25653129.7739021</v>
      </c>
      <c r="AF592" s="12">
        <f>G592+'share performance'!$G$6*100*(port.ssec!$R$511-port.ssec!R592)</f>
        <v>13197352.900676399</v>
      </c>
      <c r="AG592" s="12">
        <f>H592+'share performance'!$H$6*100*(-port.ssec!$S$511+port.ssec!S592)</f>
        <v>25948915.710339099</v>
      </c>
      <c r="AH592" s="12">
        <f t="shared" si="8"/>
        <v>135779411.43413568</v>
      </c>
      <c r="AI592" s="21">
        <f t="shared" si="9"/>
        <v>4810270.0000003278</v>
      </c>
      <c r="AK592" s="12">
        <f>J592+'share performance'!$B$10*50*(port.ssec!$L$511-port.ssec!L592)</f>
        <v>2332516.8321533701</v>
      </c>
      <c r="AL592" s="12">
        <f>K592+'share performance'!$C$10*50*(-port.ssec!$L$511+port.ssec!L592)</f>
        <v>141325681.434136</v>
      </c>
      <c r="AM592" s="12">
        <f>N592+'share performance'!$F$10*50*(-port.ssec!$L$511+port.ssec!L592)</f>
        <v>1459614.9</v>
      </c>
      <c r="AN592" s="12">
        <f>O592+'share performance'!$G$10*50*(port.ssec!$L$511-port.ssec!L592)</f>
        <v>-1151168</v>
      </c>
      <c r="AO592" s="12">
        <f>P592+'share performance'!$H$10*50*(-port.ssec!$L$511+port.ssec!L592)</f>
        <v>1664205.85</v>
      </c>
      <c r="AP592" s="12">
        <f t="shared" si="10"/>
        <v>181227329.47939694</v>
      </c>
      <c r="AQ592" s="12">
        <f t="shared" si="11"/>
        <v>-40637648.045260936</v>
      </c>
    </row>
    <row r="593" spans="1:43">
      <c r="A593" s="1">
        <v>41481</v>
      </c>
      <c r="B593">
        <v>22078081.604560301</v>
      </c>
      <c r="C593">
        <v>15409764.087874301</v>
      </c>
      <c r="D593" s="19">
        <v>13081824.791965</v>
      </c>
      <c r="E593" s="19">
        <v>16695116.081136599</v>
      </c>
      <c r="F593">
        <v>28664857.735862799</v>
      </c>
      <c r="G593">
        <v>14288557.948324701</v>
      </c>
      <c r="H593">
        <v>24653788.989453401</v>
      </c>
      <c r="I593" s="19">
        <v>1574715.1689854099</v>
      </c>
      <c r="J593" s="19">
        <v>4162127.5067487801</v>
      </c>
      <c r="K593">
        <v>140608833.914911</v>
      </c>
      <c r="L593">
        <v>1686.5</v>
      </c>
      <c r="M593">
        <v>596.6</v>
      </c>
      <c r="N593">
        <v>415.1</v>
      </c>
      <c r="O593">
        <v>830.1</v>
      </c>
      <c r="P593">
        <v>205.55</v>
      </c>
      <c r="Q593">
        <v>511.6</v>
      </c>
      <c r="R593">
        <v>448.2</v>
      </c>
      <c r="S593">
        <v>316.60000000000002</v>
      </c>
      <c r="T593">
        <v>426.8</v>
      </c>
      <c r="U593">
        <v>394.6</v>
      </c>
      <c r="V593" s="12">
        <f>D593+'share performance'!$D$6*100*(port.ssec!$O$511-port.ssec!O593)</f>
        <v>12451644.791965</v>
      </c>
      <c r="W593" s="12">
        <f>E593+'share performance'!$E$6*250*(port.ssec!$P$511-port.ssec!P593)</f>
        <v>14374766.081136597</v>
      </c>
      <c r="X593" s="12">
        <f>I593+'share performance'!$I$6*100*(port.ssec!$T$511-port.ssec!T593)</f>
        <v>1485535.1689854099</v>
      </c>
      <c r="Y593" s="12">
        <f>J593+'share performance'!$J$6*100*(port.ssec!$U$511-port.ssec!U593)</f>
        <v>4124617.5067487797</v>
      </c>
      <c r="Z593" s="12">
        <f t="shared" si="6"/>
        <v>137531613.91491127</v>
      </c>
      <c r="AA593" s="21">
        <f t="shared" si="7"/>
        <v>3077219.9999997318</v>
      </c>
      <c r="AC593" s="12">
        <f>B593+'share performance'!$B$6*100*(port.ssec!$M$511-port.ssec!M593)</f>
        <v>19431551.604560301</v>
      </c>
      <c r="AD593" s="12">
        <f>C593+'share performance'!$C$6*100*(-port.ssec!$N$511+port.ssec!N593)</f>
        <v>16028004.087874303</v>
      </c>
      <c r="AE593" s="12">
        <f>F593+'share performance'!$F$6*100*(port.ssec!$Q$511-port.ssec!Q593)</f>
        <v>25644957.735862799</v>
      </c>
      <c r="AF593" s="12">
        <f>G593+'share performance'!$G$6*100*(port.ssec!$R$511-port.ssec!R593)</f>
        <v>13163757.948324701</v>
      </c>
      <c r="AG593" s="12">
        <f>H593+'share performance'!$H$6*100*(-port.ssec!$S$511+port.ssec!S593)</f>
        <v>25803838.989453401</v>
      </c>
      <c r="AH593" s="12">
        <f t="shared" si="8"/>
        <v>135585893.91491127</v>
      </c>
      <c r="AI593" s="21">
        <f t="shared" si="9"/>
        <v>5022939.9999997318</v>
      </c>
      <c r="AK593" s="12">
        <f>J593+'share performance'!$B$10*50*(port.ssec!$L$511-port.ssec!L593)</f>
        <v>2315552.5067487801</v>
      </c>
      <c r="AL593" s="12">
        <f>K593+'share performance'!$C$10*50*(-port.ssec!$L$511+port.ssec!L593)</f>
        <v>141359208.914911</v>
      </c>
      <c r="AM593" s="12">
        <f>N593+'share performance'!$F$10*50*(-port.ssec!$L$511+port.ssec!L593)</f>
        <v>1488115.1</v>
      </c>
      <c r="AN593" s="12">
        <f>O593+'share performance'!$G$10*50*(port.ssec!$L$511-port.ssec!L593)</f>
        <v>-1173669.8999999999</v>
      </c>
      <c r="AO593" s="12">
        <f>P593+'share performance'!$H$10*50*(-port.ssec!$L$511+port.ssec!L593)</f>
        <v>1696705.55</v>
      </c>
      <c r="AP593" s="12">
        <f t="shared" si="10"/>
        <v>181199695.72049558</v>
      </c>
      <c r="AQ593" s="12">
        <f t="shared" si="11"/>
        <v>-40590861.80558458</v>
      </c>
    </row>
    <row r="594" spans="1:43">
      <c r="A594" s="1">
        <v>41484</v>
      </c>
      <c r="B594">
        <v>21952367.6896067</v>
      </c>
      <c r="C594">
        <v>15325204.375319799</v>
      </c>
      <c r="D594" s="19">
        <v>13042903.6603525</v>
      </c>
      <c r="E594" s="19">
        <v>16483977.314286999</v>
      </c>
      <c r="F594">
        <v>28576185.2536937</v>
      </c>
      <c r="G594">
        <v>14093143.5422561</v>
      </c>
      <c r="H594">
        <v>24496831.637191299</v>
      </c>
      <c r="I594" s="19">
        <v>1568861.2092494001</v>
      </c>
      <c r="J594" s="19">
        <v>4167387.6994903302</v>
      </c>
      <c r="K594">
        <v>139706862.38144699</v>
      </c>
      <c r="L594">
        <v>1682.5</v>
      </c>
      <c r="M594">
        <v>593.5</v>
      </c>
      <c r="N594">
        <v>413.7</v>
      </c>
      <c r="O594">
        <v>823.3</v>
      </c>
      <c r="P594">
        <v>204.35</v>
      </c>
      <c r="Q594">
        <v>510.3</v>
      </c>
      <c r="R594">
        <v>446.7</v>
      </c>
      <c r="S594">
        <v>316.39999999999998</v>
      </c>
      <c r="T594">
        <v>429.2</v>
      </c>
      <c r="U594">
        <v>395.8</v>
      </c>
      <c r="V594" s="12">
        <f>D594+'share performance'!$D$6*100*(port.ssec!$O$511-port.ssec!O594)</f>
        <v>12522883.660352502</v>
      </c>
      <c r="W594" s="12">
        <f>E594+'share performance'!$E$6*250*(port.ssec!$P$511-port.ssec!P594)</f>
        <v>14275227.314286999</v>
      </c>
      <c r="X594" s="12">
        <f>I594+'share performance'!$I$6*100*(port.ssec!$T$511-port.ssec!T594)</f>
        <v>1467921.2092494003</v>
      </c>
      <c r="Y594" s="12">
        <f>J594+'share performance'!$J$6*100*(port.ssec!$U$511-port.ssec!U594)</f>
        <v>4115357.6994903302</v>
      </c>
      <c r="Z594" s="12">
        <f t="shared" si="6"/>
        <v>136825122.38144684</v>
      </c>
      <c r="AA594" s="21">
        <f t="shared" si="7"/>
        <v>2881740.000000149</v>
      </c>
      <c r="AC594" s="12">
        <f>B594+'share performance'!$B$6*100*(port.ssec!$M$511-port.ssec!M594)</f>
        <v>19424567.6896067</v>
      </c>
      <c r="AD594" s="12">
        <f>C594+'share performance'!$C$6*100*(-port.ssec!$N$511+port.ssec!N594)</f>
        <v>15896404.375319799</v>
      </c>
      <c r="AE594" s="12">
        <f>F594+'share performance'!$F$6*100*(port.ssec!$Q$511-port.ssec!Q594)</f>
        <v>25634025.2536937</v>
      </c>
      <c r="AF594" s="12">
        <f>G594+'share performance'!$G$6*100*(port.ssec!$R$511-port.ssec!R594)</f>
        <v>13013943.5422561</v>
      </c>
      <c r="AG594" s="12">
        <f>H594+'share performance'!$H$6*100*(-port.ssec!$S$511+port.ssec!S594)</f>
        <v>25632941.637191296</v>
      </c>
      <c r="AH594" s="12">
        <f t="shared" si="8"/>
        <v>134865012.38144684</v>
      </c>
      <c r="AI594" s="21">
        <f t="shared" si="9"/>
        <v>4841850.000000149</v>
      </c>
      <c r="AK594" s="12">
        <f>J594+'share performance'!$B$10*50*(port.ssec!$L$511-port.ssec!L594)</f>
        <v>2377412.6994903302</v>
      </c>
      <c r="AL594" s="12">
        <f>K594+'share performance'!$C$10*50*(-port.ssec!$L$511+port.ssec!L594)</f>
        <v>140434237.38144699</v>
      </c>
      <c r="AM594" s="12">
        <f>N594+'share performance'!$F$10*50*(-port.ssec!$L$511+port.ssec!L594)</f>
        <v>1442513.7</v>
      </c>
      <c r="AN594" s="12">
        <f>O594+'share performance'!$G$10*50*(port.ssec!$L$511-port.ssec!L594)</f>
        <v>-1137676.7</v>
      </c>
      <c r="AO594" s="12">
        <f>P594+'share performance'!$H$10*50*(-port.ssec!$L$511+port.ssec!L594)</f>
        <v>1644704.35</v>
      </c>
      <c r="AP594" s="12">
        <f t="shared" si="10"/>
        <v>180024321.31431654</v>
      </c>
      <c r="AQ594" s="12">
        <f t="shared" si="11"/>
        <v>-40317458.932869554</v>
      </c>
    </row>
    <row r="595" spans="1:43">
      <c r="A595" s="1">
        <v>41485</v>
      </c>
      <c r="B595">
        <v>21806267.7343903</v>
      </c>
      <c r="C595">
        <v>15161059.0509493</v>
      </c>
      <c r="D595" s="19">
        <v>12731534.607452899</v>
      </c>
      <c r="E595" s="19">
        <v>16409220.047555501</v>
      </c>
      <c r="F595">
        <v>28404751.788166799</v>
      </c>
      <c r="G595">
        <v>14227602.995973</v>
      </c>
      <c r="H595">
        <v>24429199.607354801</v>
      </c>
      <c r="I595" s="19">
        <v>1566909.8893374</v>
      </c>
      <c r="J595" s="19">
        <v>4137141.5912264399</v>
      </c>
      <c r="K595">
        <v>138873687.31240699</v>
      </c>
      <c r="L595">
        <v>1684.75</v>
      </c>
      <c r="M595">
        <v>592.29999999999995</v>
      </c>
      <c r="N595">
        <v>413.3</v>
      </c>
      <c r="O595">
        <v>821.6</v>
      </c>
      <c r="P595">
        <v>203.9</v>
      </c>
      <c r="Q595">
        <v>510.1</v>
      </c>
      <c r="R595">
        <v>449</v>
      </c>
      <c r="S595">
        <v>318.10000000000002</v>
      </c>
      <c r="T595">
        <v>428.5</v>
      </c>
      <c r="U595">
        <v>396.7</v>
      </c>
      <c r="V595" s="12">
        <f>D595+'share performance'!$D$6*100*(port.ssec!$O$511-port.ssec!O595)</f>
        <v>12239054.607452899</v>
      </c>
      <c r="W595" s="12">
        <f>E595+'share performance'!$E$6*250*(port.ssec!$P$511-port.ssec!P595)</f>
        <v>14242320.047555499</v>
      </c>
      <c r="X595" s="12">
        <f>I595+'share performance'!$I$6*100*(port.ssec!$T$511-port.ssec!T595)</f>
        <v>1469399.8893374</v>
      </c>
      <c r="Y595" s="12">
        <f>J595+'share performance'!$J$6*100*(port.ssec!$U$511-port.ssec!U595)</f>
        <v>4074221.5912264399</v>
      </c>
      <c r="Z595" s="12">
        <f t="shared" si="6"/>
        <v>136053877.31240645</v>
      </c>
      <c r="AA595" s="21">
        <f t="shared" si="7"/>
        <v>2819810.0000005364</v>
      </c>
      <c r="AC595" s="12">
        <f>B595+'share performance'!$B$6*100*(port.ssec!$M$511-port.ssec!M595)</f>
        <v>19324427.734390303</v>
      </c>
      <c r="AD595" s="12">
        <f>C595+'share performance'!$C$6*100*(-port.ssec!$N$511+port.ssec!N595)</f>
        <v>15718819.0509493</v>
      </c>
      <c r="AE595" s="12">
        <f>F595+'share performance'!$F$6*100*(port.ssec!$Q$511-port.ssec!Q595)</f>
        <v>25474551.788166799</v>
      </c>
      <c r="AF595" s="12">
        <f>G595+'share performance'!$G$6*100*(port.ssec!$R$511-port.ssec!R595)</f>
        <v>13078482.995973</v>
      </c>
      <c r="AG595" s="12">
        <f>H595+'share performance'!$H$6*100*(-port.ssec!$S$511+port.ssec!S595)</f>
        <v>25683799.607354801</v>
      </c>
      <c r="AH595" s="12">
        <f t="shared" si="8"/>
        <v>134124887.31240645</v>
      </c>
      <c r="AI595" s="21">
        <f t="shared" si="9"/>
        <v>4748800.0000005364</v>
      </c>
      <c r="AK595" s="12">
        <f>J595+'share performance'!$B$10*50*(port.ssec!$L$511-port.ssec!L595)</f>
        <v>2315329.0912264399</v>
      </c>
      <c r="AL595" s="12">
        <f>K595+'share performance'!$C$10*50*(-port.ssec!$L$511+port.ssec!L595)</f>
        <v>139613999.81240699</v>
      </c>
      <c r="AM595" s="12">
        <f>N595+'share performance'!$F$10*50*(-port.ssec!$L$511+port.ssec!L595)</f>
        <v>1468163.3</v>
      </c>
      <c r="AN595" s="12">
        <f>O595+'share performance'!$G$10*50*(port.ssec!$L$511-port.ssec!L595)</f>
        <v>-1157928.3999999999</v>
      </c>
      <c r="AO595" s="12">
        <f>P595+'share performance'!$H$10*50*(-port.ssec!$L$511+port.ssec!L595)</f>
        <v>1673953.9</v>
      </c>
      <c r="AP595" s="12">
        <f t="shared" si="10"/>
        <v>178758323.83920568</v>
      </c>
      <c r="AQ595" s="12">
        <f t="shared" si="11"/>
        <v>-39884636.526798695</v>
      </c>
    </row>
    <row r="596" spans="1:43">
      <c r="A596" s="1">
        <v>41486</v>
      </c>
      <c r="B596">
        <v>21965958.383115198</v>
      </c>
      <c r="C596">
        <v>15292872.7205196</v>
      </c>
      <c r="D596" s="19">
        <v>12836765.8151458</v>
      </c>
      <c r="E596" s="19">
        <v>16570857.3810289</v>
      </c>
      <c r="F596">
        <v>28475689.7739021</v>
      </c>
      <c r="G596">
        <v>14215949.8433176</v>
      </c>
      <c r="H596">
        <v>22587821.8893537</v>
      </c>
      <c r="I596" s="19">
        <v>1551299.3300413899</v>
      </c>
      <c r="J596" s="19">
        <v>4022732.3990977998</v>
      </c>
      <c r="K596">
        <v>137519947.53552201</v>
      </c>
      <c r="L596">
        <v>1680.5</v>
      </c>
      <c r="M596">
        <v>594.79999999999995</v>
      </c>
      <c r="N596">
        <v>412.5</v>
      </c>
      <c r="O596">
        <v>823.6</v>
      </c>
      <c r="P596">
        <v>204</v>
      </c>
      <c r="Q596">
        <v>510.5</v>
      </c>
      <c r="R596">
        <v>449.6</v>
      </c>
      <c r="S596">
        <v>316.60000000000002</v>
      </c>
      <c r="T596">
        <v>426.7</v>
      </c>
      <c r="U596">
        <v>393.8</v>
      </c>
      <c r="V596" s="12">
        <f>D596+'share performance'!$D$6*100*(port.ssec!$O$511-port.ssec!O596)</f>
        <v>12311885.8151458</v>
      </c>
      <c r="W596" s="12">
        <f>E596+'share performance'!$E$6*250*(port.ssec!$P$511-port.ssec!P596)</f>
        <v>14394657.3810289</v>
      </c>
      <c r="X596" s="12">
        <f>I596+'share performance'!$I$6*100*(port.ssec!$T$511-port.ssec!T596)</f>
        <v>1462609.3300413901</v>
      </c>
      <c r="Y596" s="12">
        <f>J596+'share performance'!$J$6*100*(port.ssec!$U$511-port.ssec!U596)</f>
        <v>3994902.3990977998</v>
      </c>
      <c r="Z596" s="12">
        <f t="shared" si="6"/>
        <v>134702347.53552207</v>
      </c>
      <c r="AA596" s="21">
        <f t="shared" si="7"/>
        <v>2817599.9999999404</v>
      </c>
      <c r="AC596" s="12">
        <f>B596+'share performance'!$B$6*100*(port.ssec!$M$511-port.ssec!M596)</f>
        <v>19388368.383115202</v>
      </c>
      <c r="AD596" s="12">
        <f>C596+'share performance'!$C$6*100*(-port.ssec!$N$511+port.ssec!N596)</f>
        <v>15823752.7205196</v>
      </c>
      <c r="AE596" s="12">
        <f>F596+'share performance'!$F$6*100*(port.ssec!$Q$511-port.ssec!Q596)</f>
        <v>25521569.7739021</v>
      </c>
      <c r="AF596" s="12">
        <f>G596+'share performance'!$G$6*100*(port.ssec!$R$511-port.ssec!R596)</f>
        <v>13048589.843317598</v>
      </c>
      <c r="AG596" s="12">
        <f>H596+'share performance'!$H$6*100*(-port.ssec!$S$511+port.ssec!S596)</f>
        <v>23737871.8893537</v>
      </c>
      <c r="AH596" s="12">
        <f t="shared" si="8"/>
        <v>132501807.5355221</v>
      </c>
      <c r="AI596" s="21">
        <f t="shared" si="9"/>
        <v>5018139.9999999106</v>
      </c>
      <c r="AK596" s="12">
        <f>J596+'share performance'!$B$10*50*(port.ssec!$L$511-port.ssec!L596)</f>
        <v>2261057.3990977998</v>
      </c>
      <c r="AL596" s="12">
        <f>K596+'share performance'!$C$10*50*(-port.ssec!$L$511+port.ssec!L596)</f>
        <v>138235822.53552201</v>
      </c>
      <c r="AM596" s="12">
        <f>N596+'share performance'!$F$10*50*(-port.ssec!$L$511+port.ssec!L596)</f>
        <v>1419712.5</v>
      </c>
      <c r="AN596" s="12">
        <f>O596+'share performance'!$G$10*50*(port.ssec!$L$511-port.ssec!L596)</f>
        <v>-1119676.3999999999</v>
      </c>
      <c r="AO596" s="12">
        <f>P596+'share performance'!$H$10*50*(-port.ssec!$L$511+port.ssec!L596)</f>
        <v>1618704</v>
      </c>
      <c r="AP596" s="12">
        <f t="shared" si="10"/>
        <v>177397274.9599337</v>
      </c>
      <c r="AQ596" s="12">
        <f t="shared" si="11"/>
        <v>-39877327.424411684</v>
      </c>
    </row>
    <row r="597" spans="1:43">
      <c r="A597" s="1">
        <v>41487</v>
      </c>
      <c r="B597">
        <v>22207193.192891099</v>
      </c>
      <c r="C597">
        <v>15461992.145628599</v>
      </c>
      <c r="D597" s="19">
        <v>12952087.6865901</v>
      </c>
      <c r="E597" s="19">
        <v>16920398.114665199</v>
      </c>
      <c r="F597">
        <v>28718061.225164302</v>
      </c>
      <c r="G597">
        <v>14590643.521008899</v>
      </c>
      <c r="H597">
        <v>22863454.312838301</v>
      </c>
      <c r="I597" s="19">
        <v>1551299.3300413899</v>
      </c>
      <c r="J597" s="19">
        <v>4050348.4109909199</v>
      </c>
      <c r="K597">
        <v>139315477.93981901</v>
      </c>
      <c r="L597">
        <v>1700.25</v>
      </c>
      <c r="M597">
        <v>604.79999999999995</v>
      </c>
      <c r="N597">
        <v>416.8</v>
      </c>
      <c r="O597">
        <v>837.4</v>
      </c>
      <c r="P597">
        <v>207.3</v>
      </c>
      <c r="Q597">
        <v>513.4</v>
      </c>
      <c r="R597">
        <v>457.7</v>
      </c>
      <c r="S597">
        <v>320.3</v>
      </c>
      <c r="T597">
        <v>430.5</v>
      </c>
      <c r="U597">
        <v>397.3</v>
      </c>
      <c r="V597" s="12">
        <f>D597+'share performance'!$D$6*100*(port.ssec!$O$511-port.ssec!O597)</f>
        <v>12203647.686590102</v>
      </c>
      <c r="W597" s="12">
        <f>E597+'share performance'!$E$6*250*(port.ssec!$P$511-port.ssec!P597)</f>
        <v>14437298.114665197</v>
      </c>
      <c r="X597" s="12">
        <f>I597+'share performance'!$I$6*100*(port.ssec!$T$511-port.ssec!T597)</f>
        <v>1443989.3300413899</v>
      </c>
      <c r="Y597" s="12">
        <f>J597+'share performance'!$J$6*100*(port.ssec!$U$511-port.ssec!U597)</f>
        <v>3980168.4109909199</v>
      </c>
      <c r="Z597" s="12">
        <f t="shared" si="6"/>
        <v>135906447.9398188</v>
      </c>
      <c r="AA597" s="21">
        <f t="shared" si="7"/>
        <v>3409030.0000002086</v>
      </c>
      <c r="AC597" s="12">
        <f>B597+'share performance'!$B$6*100*(port.ssec!$M$511-port.ssec!M597)</f>
        <v>19246603.192891099</v>
      </c>
      <c r="AD597" s="12">
        <f>C597+'share performance'!$C$6*100*(-port.ssec!$N$511+port.ssec!N597)</f>
        <v>16137352.145628599</v>
      </c>
      <c r="AE597" s="12">
        <f>F597+'share performance'!$F$6*100*(port.ssec!$Q$511-port.ssec!Q597)</f>
        <v>25590521.225164305</v>
      </c>
      <c r="AF597" s="12">
        <f>G597+'share performance'!$G$6*100*(port.ssec!$R$511-port.ssec!R597)</f>
        <v>13177043.521008899</v>
      </c>
      <c r="AG597" s="12">
        <f>H597+'share performance'!$H$6*100*(-port.ssec!$S$511+port.ssec!S597)</f>
        <v>24271394.312838301</v>
      </c>
      <c r="AH597" s="12">
        <f t="shared" si="8"/>
        <v>133897047.93981881</v>
      </c>
      <c r="AI597" s="21">
        <f t="shared" si="9"/>
        <v>5418430.0000001937</v>
      </c>
      <c r="AK597" s="12">
        <f>J597+'share performance'!$B$10*50*(port.ssec!$L$511-port.ssec!L597)</f>
        <v>2009210.9109909199</v>
      </c>
      <c r="AL597" s="12">
        <f>K597+'share performance'!$C$10*50*(-port.ssec!$L$511+port.ssec!L597)</f>
        <v>140144915.43981901</v>
      </c>
      <c r="AM597" s="12">
        <f>N597+'share performance'!$F$10*50*(-port.ssec!$L$511+port.ssec!L597)</f>
        <v>1644866.8</v>
      </c>
      <c r="AN597" s="12">
        <f>O597+'share performance'!$G$10*50*(port.ssec!$L$511-port.ssec!L597)</f>
        <v>-1297412.6000000001</v>
      </c>
      <c r="AO597" s="12">
        <f>P597+'share performance'!$H$10*50*(-port.ssec!$L$511+port.ssec!L597)</f>
        <v>1875457.3</v>
      </c>
      <c r="AP597" s="12">
        <f t="shared" si="10"/>
        <v>179851171.39309755</v>
      </c>
      <c r="AQ597" s="12">
        <f t="shared" si="11"/>
        <v>-40535693.453278542</v>
      </c>
    </row>
    <row r="598" spans="1:43">
      <c r="A598" s="1">
        <v>41488</v>
      </c>
      <c r="B598">
        <v>22597925.631260499</v>
      </c>
      <c r="C598">
        <v>15379919.483443299</v>
      </c>
      <c r="D598" s="19">
        <v>12818026.0110361</v>
      </c>
      <c r="E598" s="19">
        <v>16933531.1480099</v>
      </c>
      <c r="F598">
        <v>28694415.229919199</v>
      </c>
      <c r="G598">
        <v>14644427.302495699</v>
      </c>
      <c r="H598">
        <v>23479799.0375746</v>
      </c>
      <c r="I598" s="19">
        <v>1555201.9698653901</v>
      </c>
      <c r="J598" s="19">
        <v>4026677.5436539599</v>
      </c>
      <c r="K598">
        <v>140129923.35725901</v>
      </c>
      <c r="L598">
        <v>1704</v>
      </c>
      <c r="M598">
        <v>608.79999999999995</v>
      </c>
      <c r="N598">
        <v>417</v>
      </c>
      <c r="O598">
        <v>833.5</v>
      </c>
      <c r="P598">
        <v>207.3</v>
      </c>
      <c r="Q598">
        <v>513.79999999999995</v>
      </c>
      <c r="R598">
        <v>458.5</v>
      </c>
      <c r="S598">
        <v>321.8</v>
      </c>
      <c r="T598">
        <v>432.7</v>
      </c>
      <c r="U598">
        <v>396.9</v>
      </c>
      <c r="V598" s="12">
        <f>D598+'share performance'!$D$6*100*(port.ssec!$O$511-port.ssec!O598)</f>
        <v>12132766.0110361</v>
      </c>
      <c r="W598" s="12">
        <f>E598+'share performance'!$E$6*250*(port.ssec!$P$511-port.ssec!P598)</f>
        <v>14450431.148009898</v>
      </c>
      <c r="X598" s="12">
        <f>I598+'share performance'!$I$6*100*(port.ssec!$T$511-port.ssec!T598)</f>
        <v>1437111.9698653903</v>
      </c>
      <c r="Y598" s="12">
        <f>J598+'share performance'!$J$6*100*(port.ssec!$U$511-port.ssec!U598)</f>
        <v>3961337.5436539603</v>
      </c>
      <c r="Z598" s="12">
        <f t="shared" si="6"/>
        <v>136778133.35725865</v>
      </c>
      <c r="AA598" s="21">
        <f t="shared" si="7"/>
        <v>3351790.0000003576</v>
      </c>
      <c r="AC598" s="12">
        <f>B598+'share performance'!$B$6*100*(port.ssec!$M$511-port.ssec!M598)</f>
        <v>19484135.631260499</v>
      </c>
      <c r="AD598" s="12">
        <f>C598+'share performance'!$C$6*100*(-port.ssec!$N$511+port.ssec!N598)</f>
        <v>16061999.483443299</v>
      </c>
      <c r="AE598" s="12">
        <f>F598+'share performance'!$F$6*100*(port.ssec!$Q$511-port.ssec!Q598)</f>
        <v>25542955.229919203</v>
      </c>
      <c r="AF598" s="12">
        <f>G598+'share performance'!$G$6*100*(port.ssec!$R$511-port.ssec!R598)</f>
        <v>13206507.302495699</v>
      </c>
      <c r="AG598" s="12">
        <f>H598+'share performance'!$H$6*100*(-port.ssec!$S$511+port.ssec!S598)</f>
        <v>24992289.0375746</v>
      </c>
      <c r="AH598" s="12">
        <f t="shared" si="8"/>
        <v>134621323.35725865</v>
      </c>
      <c r="AI598" s="21">
        <f t="shared" si="9"/>
        <v>5508600.0000003576</v>
      </c>
      <c r="AK598" s="12">
        <f>J598+'share performance'!$B$10*50*(port.ssec!$L$511-port.ssec!L598)</f>
        <v>1932477.5436539599</v>
      </c>
      <c r="AL598" s="12">
        <f>K598+'share performance'!$C$10*50*(-port.ssec!$L$511+port.ssec!L598)</f>
        <v>140980923.35725901</v>
      </c>
      <c r="AM598" s="12">
        <f>N598+'share performance'!$F$10*50*(-port.ssec!$L$511+port.ssec!L598)</f>
        <v>1687617</v>
      </c>
      <c r="AN598" s="12">
        <f>O598+'share performance'!$G$10*50*(port.ssec!$L$511-port.ssec!L598)</f>
        <v>-1331166.5</v>
      </c>
      <c r="AO598" s="12">
        <f>P598+'share performance'!$H$10*50*(-port.ssec!$L$511+port.ssec!L598)</f>
        <v>1924207.3</v>
      </c>
      <c r="AP598" s="12">
        <f t="shared" si="10"/>
        <v>180527495.37347832</v>
      </c>
      <c r="AQ598" s="12">
        <f t="shared" si="11"/>
        <v>-40397572.016219318</v>
      </c>
    </row>
    <row r="599" spans="1:43">
      <c r="A599" s="1">
        <v>41491</v>
      </c>
      <c r="B599">
        <v>22431439.6357814</v>
      </c>
      <c r="C599">
        <v>15325204.375319799</v>
      </c>
      <c r="D599" s="19">
        <v>12707028.709771</v>
      </c>
      <c r="E599" s="19">
        <v>17004247.481404498</v>
      </c>
      <c r="F599">
        <v>28688503.731107902</v>
      </c>
      <c r="G599">
        <v>14518931.812359801</v>
      </c>
      <c r="H599">
        <v>23548707.143445801</v>
      </c>
      <c r="I599" s="19">
        <v>1561055.9296013999</v>
      </c>
      <c r="J599" s="19">
        <v>4027992.59183934</v>
      </c>
      <c r="K599">
        <v>139813111.410631</v>
      </c>
      <c r="L599">
        <v>1702.5</v>
      </c>
      <c r="M599">
        <v>607.20000000000005</v>
      </c>
      <c r="N599">
        <v>417.1</v>
      </c>
      <c r="O599">
        <v>831.4</v>
      </c>
      <c r="P599">
        <v>206.85</v>
      </c>
      <c r="Q599">
        <v>512.9</v>
      </c>
      <c r="R599">
        <v>457.2</v>
      </c>
      <c r="S599">
        <v>322.3</v>
      </c>
      <c r="T599">
        <v>431.9</v>
      </c>
      <c r="U599">
        <v>394.7</v>
      </c>
      <c r="V599" s="12">
        <f>D599+'share performance'!$D$6*100*(port.ssec!$O$511-port.ssec!O599)</f>
        <v>12055788.709771002</v>
      </c>
      <c r="W599" s="12">
        <f>E599+'share performance'!$E$6*250*(port.ssec!$P$511-port.ssec!P599)</f>
        <v>14562997.481404498</v>
      </c>
      <c r="X599" s="12">
        <f>I599+'share performance'!$I$6*100*(port.ssec!$T$511-port.ssec!T599)</f>
        <v>1446885.9296014002</v>
      </c>
      <c r="Y599" s="12">
        <f>J599+'share performance'!$J$6*100*(port.ssec!$U$511-port.ssec!U599)</f>
        <v>3989272.59183934</v>
      </c>
      <c r="Z599" s="12">
        <f t="shared" si="6"/>
        <v>136567731.41063094</v>
      </c>
      <c r="AA599" s="21">
        <f t="shared" si="7"/>
        <v>3245380.0000000596</v>
      </c>
      <c r="AC599" s="12">
        <f>B599+'share performance'!$B$6*100*(port.ssec!$M$511-port.ssec!M599)</f>
        <v>19378929.6357814</v>
      </c>
      <c r="AD599" s="12">
        <f>C599+'share performance'!$C$6*100*(-port.ssec!$N$511+port.ssec!N599)</f>
        <v>16010644.375319801</v>
      </c>
      <c r="AE599" s="12">
        <f>F599+'share performance'!$F$6*100*(port.ssec!$Q$511-port.ssec!Q599)</f>
        <v>25590863.731107906</v>
      </c>
      <c r="AF599" s="12">
        <f>G599+'share performance'!$G$6*100*(port.ssec!$R$511-port.ssec!R599)</f>
        <v>13120531.812359801</v>
      </c>
      <c r="AG599" s="12">
        <f>H599+'share performance'!$H$6*100*(-port.ssec!$S$511+port.ssec!S599)</f>
        <v>25096047.143445801</v>
      </c>
      <c r="AH599" s="12">
        <f t="shared" si="8"/>
        <v>134497341.41063094</v>
      </c>
      <c r="AI599" s="21">
        <f t="shared" si="9"/>
        <v>5315770.0000000596</v>
      </c>
      <c r="AK599" s="12">
        <f>J599+'share performance'!$B$10*50*(port.ssec!$L$511-port.ssec!L599)</f>
        <v>1955017.59183934</v>
      </c>
      <c r="AL599" s="12">
        <f>K599+'share performance'!$C$10*50*(-port.ssec!$L$511+port.ssec!L599)</f>
        <v>140655486.410631</v>
      </c>
      <c r="AM599" s="12">
        <f>N599+'share performance'!$F$10*50*(-port.ssec!$L$511+port.ssec!L599)</f>
        <v>1670517.1</v>
      </c>
      <c r="AN599" s="12">
        <f>O599+'share performance'!$G$10*50*(port.ssec!$L$511-port.ssec!L599)</f>
        <v>-1317668.6000000001</v>
      </c>
      <c r="AO599" s="12">
        <f>P599+'share performance'!$H$10*50*(-port.ssec!$L$511+port.ssec!L599)</f>
        <v>1904706.85</v>
      </c>
      <c r="AP599" s="12">
        <f t="shared" si="10"/>
        <v>180168384.06508657</v>
      </c>
      <c r="AQ599" s="12">
        <f t="shared" si="11"/>
        <v>-40355272.654455572</v>
      </c>
    </row>
    <row r="600" spans="1:43">
      <c r="A600" s="1">
        <v>41492</v>
      </c>
      <c r="B600">
        <v>22781399.993625298</v>
      </c>
      <c r="C600">
        <v>14894944.661439599</v>
      </c>
      <c r="D600" s="19">
        <v>12711353.279950101</v>
      </c>
      <c r="E600" s="19">
        <v>16646624.881094599</v>
      </c>
      <c r="F600">
        <v>28635300.241806399</v>
      </c>
      <c r="G600">
        <v>14342341.729811501</v>
      </c>
      <c r="H600">
        <v>23338154.597728401</v>
      </c>
      <c r="I600" s="19">
        <v>1543494.05039338</v>
      </c>
      <c r="J600" s="19">
        <v>3978020.7607946498</v>
      </c>
      <c r="K600">
        <v>138871634.19664401</v>
      </c>
      <c r="L600">
        <v>1694</v>
      </c>
      <c r="M600">
        <v>604.6</v>
      </c>
      <c r="N600">
        <v>416.9</v>
      </c>
      <c r="O600">
        <v>826.8</v>
      </c>
      <c r="P600">
        <v>205.25</v>
      </c>
      <c r="Q600">
        <v>511.1</v>
      </c>
      <c r="R600">
        <v>453.5</v>
      </c>
      <c r="S600">
        <v>321</v>
      </c>
      <c r="T600">
        <v>427.6</v>
      </c>
      <c r="U600">
        <v>391.9</v>
      </c>
      <c r="V600" s="12">
        <f>D600+'share performance'!$D$6*100*(port.ssec!$O$511-port.ssec!O600)</f>
        <v>12134633.279950103</v>
      </c>
      <c r="W600" s="12">
        <f>E600+'share performance'!$E$6*250*(port.ssec!$P$511-port.ssec!P600)</f>
        <v>14354174.881094599</v>
      </c>
      <c r="X600" s="12">
        <f>I600+'share performance'!$I$6*100*(port.ssec!$T$511-port.ssec!T600)</f>
        <v>1450394.05039338</v>
      </c>
      <c r="Y600" s="12">
        <f>J600+'share performance'!$J$6*100*(port.ssec!$U$511-port.ssec!U600)</f>
        <v>3973180.7607946503</v>
      </c>
      <c r="Z600" s="12">
        <f t="shared" si="6"/>
        <v>135904524.19664392</v>
      </c>
      <c r="AA600" s="21">
        <f t="shared" si="7"/>
        <v>2967110.0000000894</v>
      </c>
      <c r="AC600" s="12">
        <f>B600+'share performance'!$B$6*100*(port.ssec!$M$511-port.ssec!M600)</f>
        <v>19828469.993625298</v>
      </c>
      <c r="AD600" s="12">
        <f>C600+'share performance'!$C$6*100*(-port.ssec!$N$511+port.ssec!N600)</f>
        <v>15573664.661439599</v>
      </c>
      <c r="AE600" s="12">
        <f>F600+'share performance'!$F$6*100*(port.ssec!$Q$511-port.ssec!Q600)</f>
        <v>25645300.241806399</v>
      </c>
      <c r="AF600" s="12">
        <f>G600+'share performance'!$G$6*100*(port.ssec!$R$511-port.ssec!R600)</f>
        <v>13056421.729811501</v>
      </c>
      <c r="AG600" s="12">
        <f>H600+'share performance'!$H$6*100*(-port.ssec!$S$511+port.ssec!S600)</f>
        <v>24794884.597728401</v>
      </c>
      <c r="AH600" s="12">
        <f t="shared" si="8"/>
        <v>133778234.19664393</v>
      </c>
      <c r="AI600" s="21">
        <f t="shared" si="9"/>
        <v>5093400.0000000745</v>
      </c>
      <c r="AK600" s="12">
        <f>J600+'share performance'!$B$10*50*(port.ssec!$L$511-port.ssec!L600)</f>
        <v>2025320.7607946498</v>
      </c>
      <c r="AL600" s="12">
        <f>K600+'share performance'!$C$10*50*(-port.ssec!$L$511+port.ssec!L600)</f>
        <v>139665134.19664401</v>
      </c>
      <c r="AM600" s="12">
        <f>N600+'share performance'!$F$10*50*(-port.ssec!$L$511+port.ssec!L600)</f>
        <v>1573616.9</v>
      </c>
      <c r="AN600" s="12">
        <f>O600+'share performance'!$G$10*50*(port.ssec!$L$511-port.ssec!L600)</f>
        <v>-1241173.2</v>
      </c>
      <c r="AO600" s="12">
        <f>P600+'share performance'!$H$10*50*(-port.ssec!$L$511+port.ssec!L600)</f>
        <v>1794205.25</v>
      </c>
      <c r="AP600" s="12">
        <f t="shared" si="10"/>
        <v>178696596.87967139</v>
      </c>
      <c r="AQ600" s="12">
        <f t="shared" si="11"/>
        <v>-39824962.683027387</v>
      </c>
    </row>
    <row r="601" spans="1:43">
      <c r="A601" s="1">
        <v>41493</v>
      </c>
      <c r="B601">
        <v>22394065.228633001</v>
      </c>
      <c r="C601">
        <v>14703441.7830073</v>
      </c>
      <c r="D601" s="19">
        <v>12668107.5781585</v>
      </c>
      <c r="E601" s="19">
        <v>16512263.8476448</v>
      </c>
      <c r="F601">
        <v>28700326.7287305</v>
      </c>
      <c r="G601">
        <v>14259873.2648651</v>
      </c>
      <c r="H601">
        <v>23146743.1925308</v>
      </c>
      <c r="I601" s="19">
        <v>1520078.21144936</v>
      </c>
      <c r="J601" s="19">
        <v>4055608.6037324602</v>
      </c>
      <c r="K601">
        <v>137960508.438752</v>
      </c>
      <c r="L601">
        <v>1688.25</v>
      </c>
      <c r="M601">
        <v>599.79999999999995</v>
      </c>
      <c r="N601">
        <v>415</v>
      </c>
      <c r="O601">
        <v>823.7</v>
      </c>
      <c r="P601">
        <v>203.9</v>
      </c>
      <c r="Q601">
        <v>511.5</v>
      </c>
      <c r="R601">
        <v>452.8</v>
      </c>
      <c r="S601">
        <v>320.3</v>
      </c>
      <c r="T601">
        <v>427.6</v>
      </c>
      <c r="U601">
        <v>393.9</v>
      </c>
      <c r="V601" s="12">
        <f>D601+'share performance'!$D$6*100*(port.ssec!$O$511-port.ssec!O601)</f>
        <v>12141607.5781585</v>
      </c>
      <c r="W601" s="12">
        <f>E601+'share performance'!$E$6*250*(port.ssec!$P$511-port.ssec!P601)</f>
        <v>14345363.847644798</v>
      </c>
      <c r="X601" s="12">
        <f>I601+'share performance'!$I$6*100*(port.ssec!$T$511-port.ssec!T601)</f>
        <v>1426978.21144936</v>
      </c>
      <c r="Y601" s="12">
        <f>J601+'share performance'!$J$6*100*(port.ssec!$U$511-port.ssec!U601)</f>
        <v>4026568.6037324606</v>
      </c>
      <c r="Z601" s="12">
        <f t="shared" si="6"/>
        <v>135144968.43875182</v>
      </c>
      <c r="AA601" s="21">
        <f t="shared" si="7"/>
        <v>2815540.0000001788</v>
      </c>
      <c r="AC601" s="12">
        <f>B601+'share performance'!$B$6*100*(port.ssec!$M$511-port.ssec!M601)</f>
        <v>19624975.228633001</v>
      </c>
      <c r="AD601" s="12">
        <f>C601+'share performance'!$C$6*100*(-port.ssec!$N$511+port.ssec!N601)</f>
        <v>15318321.7830073</v>
      </c>
      <c r="AE601" s="12">
        <f>F601+'share performance'!$F$6*100*(port.ssec!$Q$511-port.ssec!Q601)</f>
        <v>25686406.7287305</v>
      </c>
      <c r="AF601" s="12">
        <f>G601+'share performance'!$G$6*100*(port.ssec!$R$511-port.ssec!R601)</f>
        <v>12995233.2648651</v>
      </c>
      <c r="AG601" s="12">
        <f>H601+'share performance'!$H$6*100*(-port.ssec!$S$511+port.ssec!S601)</f>
        <v>24554683.1925308</v>
      </c>
      <c r="AH601" s="12">
        <f t="shared" si="8"/>
        <v>132935678.43875182</v>
      </c>
      <c r="AI601" s="21">
        <f t="shared" si="9"/>
        <v>5024830.0000001788</v>
      </c>
      <c r="AK601" s="12">
        <f>J601+'share performance'!$B$10*50*(port.ssec!$L$511-port.ssec!L601)</f>
        <v>2184271.1037324602</v>
      </c>
      <c r="AL601" s="12">
        <f>K601+'share performance'!$C$10*50*(-port.ssec!$L$511+port.ssec!L601)</f>
        <v>138720945.938752</v>
      </c>
      <c r="AM601" s="12">
        <f>N601+'share performance'!$F$10*50*(-port.ssec!$L$511+port.ssec!L601)</f>
        <v>1508065</v>
      </c>
      <c r="AN601" s="12">
        <f>O601+'share performance'!$G$10*50*(port.ssec!$L$511-port.ssec!L601)</f>
        <v>-1189426.3</v>
      </c>
      <c r="AO601" s="12">
        <f>P601+'share performance'!$H$10*50*(-port.ssec!$L$511+port.ssec!L601)</f>
        <v>1719453.9</v>
      </c>
      <c r="AP601" s="12">
        <f t="shared" si="10"/>
        <v>177699367.88346955</v>
      </c>
      <c r="AQ601" s="12">
        <f t="shared" si="11"/>
        <v>-39738859.444717556</v>
      </c>
    </row>
    <row r="602" spans="1:43">
      <c r="A602" s="1">
        <v>41494</v>
      </c>
      <c r="B602">
        <v>22339702.454599001</v>
      </c>
      <c r="C602">
        <v>14758156.891130799</v>
      </c>
      <c r="D602" s="19">
        <v>12754598.9817417</v>
      </c>
      <c r="E602" s="19">
        <v>16450639.614258099</v>
      </c>
      <c r="F602">
        <v>28653034.738240302</v>
      </c>
      <c r="G602">
        <v>14391643.529507799</v>
      </c>
      <c r="H602">
        <v>23068902.5544171</v>
      </c>
      <c r="I602" s="19">
        <v>1549438.18665934</v>
      </c>
      <c r="J602" s="19">
        <v>4122676.0611871802</v>
      </c>
      <c r="K602">
        <v>138088793.01174101</v>
      </c>
      <c r="L602">
        <v>1693.75</v>
      </c>
      <c r="M602">
        <v>603.5</v>
      </c>
      <c r="N602">
        <v>417.1</v>
      </c>
      <c r="O602">
        <v>828.3</v>
      </c>
      <c r="P602">
        <v>204.05</v>
      </c>
      <c r="Q602">
        <v>511.5</v>
      </c>
      <c r="R602">
        <v>455</v>
      </c>
      <c r="S602">
        <v>321.10000000000002</v>
      </c>
      <c r="T602">
        <v>434.1</v>
      </c>
      <c r="U602">
        <v>395.7</v>
      </c>
      <c r="V602" s="12">
        <f>D602+'share performance'!$D$6*100*(port.ssec!$O$511-port.ssec!O602)</f>
        <v>12153578.981741702</v>
      </c>
      <c r="W602" s="12">
        <f>E602+'share performance'!$E$6*250*(port.ssec!$P$511-port.ssec!P602)</f>
        <v>14269789.614258097</v>
      </c>
      <c r="X602" s="12">
        <f>I602+'share performance'!$I$6*100*(port.ssec!$T$511-port.ssec!T602)</f>
        <v>1424488.18665934</v>
      </c>
      <c r="Y602" s="12">
        <f>J602+'share performance'!$J$6*100*(port.ssec!$U$511-port.ssec!U602)</f>
        <v>4071856.0611871802</v>
      </c>
      <c r="Z602" s="12">
        <f t="shared" si="6"/>
        <v>135131153.01174131</v>
      </c>
      <c r="AA602" s="21">
        <f t="shared" si="7"/>
        <v>2957639.999999702</v>
      </c>
      <c r="AC602" s="12">
        <f>B602+'share performance'!$B$6*100*(port.ssec!$M$511-port.ssec!M602)</f>
        <v>19428902.454599001</v>
      </c>
      <c r="AD602" s="12">
        <f>C602+'share performance'!$C$6*100*(-port.ssec!$N$511+port.ssec!N602)</f>
        <v>15443596.891130801</v>
      </c>
      <c r="AE602" s="12">
        <f>F602+'share performance'!$F$6*100*(port.ssec!$Q$511-port.ssec!Q602)</f>
        <v>25639114.738240302</v>
      </c>
      <c r="AF602" s="12">
        <f>G602+'share performance'!$G$6*100*(port.ssec!$R$511-port.ssec!R602)</f>
        <v>13060123.529507799</v>
      </c>
      <c r="AG602" s="12">
        <f>H602+'share performance'!$H$6*100*(-port.ssec!$S$511+port.ssec!S602)</f>
        <v>24532602.5544171</v>
      </c>
      <c r="AH602" s="12">
        <f t="shared" si="8"/>
        <v>132981693.01174133</v>
      </c>
      <c r="AI602" s="21">
        <f t="shared" si="9"/>
        <v>5107099.9999996871</v>
      </c>
      <c r="AK602" s="12">
        <f>J602+'share performance'!$B$10*50*(port.ssec!$L$511-port.ssec!L602)</f>
        <v>2173513.5611871802</v>
      </c>
      <c r="AL602" s="12">
        <f>K602+'share performance'!$C$10*50*(-port.ssec!$L$511+port.ssec!L602)</f>
        <v>138880855.51174101</v>
      </c>
      <c r="AM602" s="12">
        <f>N602+'share performance'!$F$10*50*(-port.ssec!$L$511+port.ssec!L602)</f>
        <v>1570767.1</v>
      </c>
      <c r="AN602" s="12">
        <f>O602+'share performance'!$G$10*50*(port.ssec!$L$511-port.ssec!L602)</f>
        <v>-1238921.7</v>
      </c>
      <c r="AO602" s="12">
        <f>P602+'share performance'!$H$10*50*(-port.ssec!$L$511+port.ssec!L602)</f>
        <v>1790954.05</v>
      </c>
      <c r="AP602" s="12">
        <f t="shared" si="10"/>
        <v>178054521.36677453</v>
      </c>
      <c r="AQ602" s="12">
        <f t="shared" si="11"/>
        <v>-39965728.355033517</v>
      </c>
    </row>
    <row r="603" spans="1:43">
      <c r="A603" s="1">
        <v>41495</v>
      </c>
      <c r="B603">
        <v>21993139.770132199</v>
      </c>
      <c r="C603">
        <v>14792975.5963003</v>
      </c>
      <c r="D603" s="19">
        <v>12725768.5138807</v>
      </c>
      <c r="E603" s="19">
        <v>16378913.0475292</v>
      </c>
      <c r="F603">
        <v>28605742.7477501</v>
      </c>
      <c r="G603">
        <v>14323517.4062912</v>
      </c>
      <c r="H603">
        <v>22945123.179055899</v>
      </c>
      <c r="I603" s="19">
        <v>1610162.0599670999</v>
      </c>
      <c r="J603" s="19">
        <v>4110840.6275187</v>
      </c>
      <c r="K603">
        <v>137486182.94842499</v>
      </c>
      <c r="L603">
        <v>1686.25</v>
      </c>
      <c r="M603">
        <v>602.1</v>
      </c>
      <c r="N603">
        <v>414.9</v>
      </c>
      <c r="O603">
        <v>825.7</v>
      </c>
      <c r="P603">
        <v>203.65</v>
      </c>
      <c r="Q603">
        <v>509.9</v>
      </c>
      <c r="R603">
        <v>453.6</v>
      </c>
      <c r="S603">
        <v>319.39999999999998</v>
      </c>
      <c r="T603">
        <v>437</v>
      </c>
      <c r="U603">
        <v>393</v>
      </c>
      <c r="V603" s="12">
        <f>D603+'share performance'!$D$6*100*(port.ssec!$O$511-port.ssec!O603)</f>
        <v>12166868.5138807</v>
      </c>
      <c r="W603" s="12">
        <f>E603+'share performance'!$E$6*250*(port.ssec!$P$511-port.ssec!P603)</f>
        <v>14235263.047529198</v>
      </c>
      <c r="X603" s="12">
        <f>I603+'share performance'!$I$6*100*(port.ssec!$T$511-port.ssec!T603)</f>
        <v>1471002.0599671002</v>
      </c>
      <c r="Y603" s="12">
        <f>J603+'share performance'!$J$6*100*(port.ssec!$U$511-port.ssec!U603)</f>
        <v>4092690.6275187</v>
      </c>
      <c r="Z603" s="12">
        <f t="shared" si="6"/>
        <v>134626322.94842541</v>
      </c>
      <c r="AA603" s="21">
        <f t="shared" si="7"/>
        <v>2859859.9999995828</v>
      </c>
      <c r="AC603" s="12">
        <f>B603+'share performance'!$B$6*100*(port.ssec!$M$511-port.ssec!M603)</f>
        <v>19135959.770132199</v>
      </c>
      <c r="AD603" s="12">
        <f>C603+'share performance'!$C$6*100*(-port.ssec!$N$511+port.ssec!N603)</f>
        <v>15404495.5963003</v>
      </c>
      <c r="AE603" s="12">
        <f>F603+'share performance'!$F$6*100*(port.ssec!$Q$511-port.ssec!Q603)</f>
        <v>25687502.747750103</v>
      </c>
      <c r="AF603" s="12">
        <f>G603+'share performance'!$G$6*100*(port.ssec!$R$511-port.ssec!R603)</f>
        <v>13034557.406291198</v>
      </c>
      <c r="AG603" s="12">
        <f>H603+'share performance'!$H$6*100*(-port.ssec!$S$511+port.ssec!S603)</f>
        <v>24290333.179055896</v>
      </c>
      <c r="AH603" s="12">
        <f t="shared" si="8"/>
        <v>132378532.9484254</v>
      </c>
      <c r="AI603" s="21">
        <f t="shared" si="9"/>
        <v>5107649.9999995977</v>
      </c>
      <c r="AK603" s="12">
        <f>J603+'share performance'!$B$10*50*(port.ssec!$L$511-port.ssec!L603)</f>
        <v>2267803.1275187</v>
      </c>
      <c r="AL603" s="12">
        <f>K603+'share performance'!$C$10*50*(-port.ssec!$L$511+port.ssec!L603)</f>
        <v>138235120.44842499</v>
      </c>
      <c r="AM603" s="12">
        <f>N603+'share performance'!$F$10*50*(-port.ssec!$L$511+port.ssec!L603)</f>
        <v>1485264.9</v>
      </c>
      <c r="AN603" s="12">
        <f>O603+'share performance'!$G$10*50*(port.ssec!$L$511-port.ssec!L603)</f>
        <v>-1171424.3</v>
      </c>
      <c r="AO603" s="12">
        <f>P603+'share performance'!$H$10*50*(-port.ssec!$L$511+port.ssec!L603)</f>
        <v>1693453.65</v>
      </c>
      <c r="AP603" s="12">
        <f t="shared" si="10"/>
        <v>177335902.07483938</v>
      </c>
      <c r="AQ603" s="12">
        <f t="shared" si="11"/>
        <v>-39849719.126414388</v>
      </c>
    </row>
    <row r="604" spans="1:43">
      <c r="A604" s="1">
        <v>41498</v>
      </c>
      <c r="B604">
        <v>21721325.899962202</v>
      </c>
      <c r="C604">
        <v>14892457.6110703</v>
      </c>
      <c r="D604" s="19">
        <v>12727210.037273699</v>
      </c>
      <c r="E604" s="19">
        <v>16334462.780824</v>
      </c>
      <c r="F604">
        <v>28653034.738240302</v>
      </c>
      <c r="G604">
        <v>14267940.8320881</v>
      </c>
      <c r="H604">
        <v>22938742.798882701</v>
      </c>
      <c r="I604" s="19">
        <v>1617997.3984584201</v>
      </c>
      <c r="J604" s="19">
        <v>4084539.6638109698</v>
      </c>
      <c r="K604">
        <v>137237711.760611</v>
      </c>
      <c r="L604">
        <v>1687</v>
      </c>
      <c r="M604">
        <v>601.79999999999995</v>
      </c>
      <c r="N604">
        <v>413.9</v>
      </c>
      <c r="O604">
        <v>822.2</v>
      </c>
      <c r="P604">
        <v>202.65</v>
      </c>
      <c r="Q604">
        <v>507.9</v>
      </c>
      <c r="R604">
        <v>453.9</v>
      </c>
      <c r="S604">
        <v>321.10000000000002</v>
      </c>
      <c r="T604">
        <v>435.5</v>
      </c>
      <c r="U604">
        <v>390.4</v>
      </c>
      <c r="V604" s="12">
        <f>D604+'share performance'!$D$6*100*(port.ssec!$O$511-port.ssec!O604)</f>
        <v>12225010.037273699</v>
      </c>
      <c r="W604" s="12">
        <f>E604+'share performance'!$E$6*250*(port.ssec!$P$511-port.ssec!P604)</f>
        <v>14283812.780823998</v>
      </c>
      <c r="X604" s="12">
        <f>I604+'share performance'!$I$6*100*(port.ssec!$T$511-port.ssec!T604)</f>
        <v>1486187.3984584203</v>
      </c>
      <c r="Y604" s="12">
        <f>J604+'share performance'!$J$6*100*(port.ssec!$U$511-port.ssec!U604)</f>
        <v>4097849.6638109703</v>
      </c>
      <c r="Z604" s="12">
        <f t="shared" si="6"/>
        <v>134566361.7606107</v>
      </c>
      <c r="AA604" s="21">
        <f t="shared" si="7"/>
        <v>2671350.000000298</v>
      </c>
      <c r="AC604" s="12">
        <f>B604+'share performance'!$B$6*100*(port.ssec!$M$511-port.ssec!M604)</f>
        <v>18875635.899962202</v>
      </c>
      <c r="AD604" s="12">
        <f>C604+'share performance'!$C$6*100*(-port.ssec!$N$511+port.ssec!N604)</f>
        <v>15470377.6110703</v>
      </c>
      <c r="AE604" s="12">
        <f>F604+'share performance'!$F$6*100*(port.ssec!$Q$511-port.ssec!Q604)</f>
        <v>25854394.738240305</v>
      </c>
      <c r="AF604" s="12">
        <f>G604+'share performance'!$G$6*100*(port.ssec!$R$511-port.ssec!R604)</f>
        <v>12969860.8320881</v>
      </c>
      <c r="AG604" s="12">
        <f>H604+'share performance'!$H$6*100*(-port.ssec!$S$511+port.ssec!S604)</f>
        <v>24402442.798882701</v>
      </c>
      <c r="AH604" s="12">
        <f t="shared" si="8"/>
        <v>132336921.7606107</v>
      </c>
      <c r="AI604" s="21">
        <f t="shared" si="9"/>
        <v>4900790.000000298</v>
      </c>
      <c r="AK604" s="12">
        <f>J604+'share performance'!$B$10*50*(port.ssec!$L$511-port.ssec!L604)</f>
        <v>2230889.6638109698</v>
      </c>
      <c r="AL604" s="12">
        <f>K604+'share performance'!$C$10*50*(-port.ssec!$L$511+port.ssec!L604)</f>
        <v>137990961.760611</v>
      </c>
      <c r="AM604" s="12">
        <f>N604+'share performance'!$F$10*50*(-port.ssec!$L$511+port.ssec!L604)</f>
        <v>1493813.9</v>
      </c>
      <c r="AN604" s="12">
        <f>O604+'share performance'!$G$10*50*(port.ssec!$L$511-port.ssec!L604)</f>
        <v>-1178177.8</v>
      </c>
      <c r="AO604" s="12">
        <f>P604+'share performance'!$H$10*50*(-port.ssec!$L$511+port.ssec!L604)</f>
        <v>1703202.65</v>
      </c>
      <c r="AP604" s="12">
        <f t="shared" si="10"/>
        <v>177004900.05478907</v>
      </c>
      <c r="AQ604" s="12">
        <f t="shared" si="11"/>
        <v>-39767188.294178069</v>
      </c>
    </row>
    <row r="605" spans="1:43">
      <c r="A605" s="1">
        <v>41499</v>
      </c>
      <c r="B605">
        <v>21738314.2668478</v>
      </c>
      <c r="C605">
        <v>15001887.827317299</v>
      </c>
      <c r="D605" s="19">
        <v>12666666.0547655</v>
      </c>
      <c r="E605" s="19">
        <v>16538529.9143342</v>
      </c>
      <c r="F605">
        <v>28629388.742995199</v>
      </c>
      <c r="G605">
        <v>14359373.260615701</v>
      </c>
      <c r="H605">
        <v>22871110.769046199</v>
      </c>
      <c r="I605" s="19">
        <v>1596450.21760728</v>
      </c>
      <c r="J605" s="19">
        <v>4000376.5799462199</v>
      </c>
      <c r="K605">
        <v>137402097.63347501</v>
      </c>
      <c r="L605">
        <v>1690.75</v>
      </c>
      <c r="M605">
        <v>601.5</v>
      </c>
      <c r="N605">
        <v>414.1</v>
      </c>
      <c r="O605">
        <v>823.6</v>
      </c>
      <c r="P605">
        <v>203.6</v>
      </c>
      <c r="Q605">
        <v>509</v>
      </c>
      <c r="R605">
        <v>456</v>
      </c>
      <c r="S605">
        <v>323.7</v>
      </c>
      <c r="T605">
        <v>437.1</v>
      </c>
      <c r="U605">
        <v>388.4</v>
      </c>
      <c r="V605" s="12">
        <f>D605+'share performance'!$D$6*100*(port.ssec!$O$511-port.ssec!O605)</f>
        <v>12141786.0547655</v>
      </c>
      <c r="W605" s="12">
        <f>E605+'share performance'!$E$6*250*(port.ssec!$P$511-port.ssec!P605)</f>
        <v>14399529.9143342</v>
      </c>
      <c r="X605" s="12">
        <f>I605+'share performance'!$I$6*100*(port.ssec!$T$511-port.ssec!T605)</f>
        <v>1456800.21760728</v>
      </c>
      <c r="Y605" s="12">
        <f>J605+'share performance'!$J$6*100*(port.ssec!$U$511-port.ssec!U605)</f>
        <v>4037886.5799462204</v>
      </c>
      <c r="Z605" s="12">
        <f t="shared" si="6"/>
        <v>134636077.63347542</v>
      </c>
      <c r="AA605" s="21">
        <f t="shared" si="7"/>
        <v>2766019.9999995828</v>
      </c>
      <c r="AC605" s="12">
        <f>B605+'share performance'!$B$6*100*(port.ssec!$M$511-port.ssec!M605)</f>
        <v>18904114.2668478</v>
      </c>
      <c r="AD605" s="12">
        <f>C605+'share performance'!$C$6*100*(-port.ssec!$N$511+port.ssec!N605)</f>
        <v>15586527.827317301</v>
      </c>
      <c r="AE605" s="12">
        <f>F605+'share performance'!$F$6*100*(port.ssec!$Q$511-port.ssec!Q605)</f>
        <v>25764968.742995199</v>
      </c>
      <c r="AF605" s="12">
        <f>G605+'share performance'!$G$6*100*(port.ssec!$R$511-port.ssec!R605)</f>
        <v>12997453.260615701</v>
      </c>
      <c r="AG605" s="12">
        <f>H605+'share performance'!$H$6*100*(-port.ssec!$S$511+port.ssec!S605)</f>
        <v>24516030.769046195</v>
      </c>
      <c r="AH605" s="12">
        <f t="shared" si="8"/>
        <v>132571117.63347539</v>
      </c>
      <c r="AI605" s="21">
        <f t="shared" si="9"/>
        <v>4830979.9999996126</v>
      </c>
      <c r="AK605" s="12">
        <f>J605+'share performance'!$B$10*50*(port.ssec!$L$511-port.ssec!L605)</f>
        <v>2093664.0799462199</v>
      </c>
      <c r="AL605" s="12">
        <f>K605+'share performance'!$C$10*50*(-port.ssec!$L$511+port.ssec!L605)</f>
        <v>138176910.13347501</v>
      </c>
      <c r="AM605" s="12">
        <f>N605+'share performance'!$F$10*50*(-port.ssec!$L$511+port.ssec!L605)</f>
        <v>1536564.1</v>
      </c>
      <c r="AN605" s="12">
        <f>O605+'share performance'!$G$10*50*(port.ssec!$L$511-port.ssec!L605)</f>
        <v>-1211926.3999999999</v>
      </c>
      <c r="AO605" s="12">
        <f>P605+'share performance'!$H$10*50*(-port.ssec!$L$511+port.ssec!L605)</f>
        <v>1751953.6</v>
      </c>
      <c r="AP605" s="12">
        <f t="shared" si="10"/>
        <v>177149188.28007439</v>
      </c>
      <c r="AQ605" s="12">
        <f t="shared" si="11"/>
        <v>-39747090.646599382</v>
      </c>
    </row>
    <row r="606" spans="1:43">
      <c r="A606" s="1">
        <v>41500</v>
      </c>
      <c r="B606">
        <v>21731518.920093499</v>
      </c>
      <c r="C606">
        <v>14827794.301469799</v>
      </c>
      <c r="D606" s="19">
        <v>12639277.110297401</v>
      </c>
      <c r="E606" s="19">
        <v>16501151.2809685</v>
      </c>
      <c r="F606">
        <v>28712149.726353001</v>
      </c>
      <c r="G606">
        <v>14215949.8433176</v>
      </c>
      <c r="H606">
        <v>22758816.077996898</v>
      </c>
      <c r="I606" s="19">
        <v>1598409.0522301099</v>
      </c>
      <c r="J606" s="19">
        <v>4043799.9724924802</v>
      </c>
      <c r="K606">
        <v>137028866.28521901</v>
      </c>
      <c r="L606">
        <v>1682</v>
      </c>
      <c r="M606">
        <v>595.1</v>
      </c>
      <c r="N606">
        <v>411.4</v>
      </c>
      <c r="O606">
        <v>820.3</v>
      </c>
      <c r="P606">
        <v>202.75</v>
      </c>
      <c r="Q606">
        <v>505.4</v>
      </c>
      <c r="R606">
        <v>453.1</v>
      </c>
      <c r="S606">
        <v>323.39999999999998</v>
      </c>
      <c r="T606">
        <v>436.6</v>
      </c>
      <c r="U606">
        <v>386.3</v>
      </c>
      <c r="V606" s="12">
        <f>D606+'share performance'!$D$6*100*(port.ssec!$O$511-port.ssec!O606)</f>
        <v>12167857.110297402</v>
      </c>
      <c r="W606" s="12">
        <f>E606+'share performance'!$E$6*250*(port.ssec!$P$511-port.ssec!P606)</f>
        <v>14441201.2809685</v>
      </c>
      <c r="X606" s="12">
        <f>I606+'share performance'!$I$6*100*(port.ssec!$T$511-port.ssec!T606)</f>
        <v>1461209.0522301099</v>
      </c>
      <c r="Y606" s="12">
        <f>J606+'share performance'!$J$6*100*(port.ssec!$U$511-port.ssec!U606)</f>
        <v>4106719.9724924802</v>
      </c>
      <c r="Z606" s="12">
        <f t="shared" si="6"/>
        <v>134423216.28521928</v>
      </c>
      <c r="AA606" s="21">
        <f t="shared" si="7"/>
        <v>2605649.9999997318</v>
      </c>
      <c r="AC606" s="12">
        <f>B606+'share performance'!$B$6*100*(port.ssec!$M$511-port.ssec!M606)</f>
        <v>19142438.920093499</v>
      </c>
      <c r="AD606" s="12">
        <f>C606+'share performance'!$C$6*100*(-port.ssec!$N$511+port.ssec!N606)</f>
        <v>15321714.301469799</v>
      </c>
      <c r="AE606" s="12">
        <f>F606+'share performance'!$F$6*100*(port.ssec!$Q$511-port.ssec!Q606)</f>
        <v>26063009.726353005</v>
      </c>
      <c r="AF606" s="12">
        <f>G606+'share performance'!$G$6*100*(port.ssec!$R$511-port.ssec!R606)</f>
        <v>12942189.843317598</v>
      </c>
      <c r="AG606" s="12">
        <f>H606+'share performance'!$H$6*100*(-port.ssec!$S$511+port.ssec!S606)</f>
        <v>24382826.077996895</v>
      </c>
      <c r="AH606" s="12">
        <f t="shared" si="8"/>
        <v>132634816.28521928</v>
      </c>
      <c r="AI606" s="21">
        <f t="shared" si="9"/>
        <v>4394049.9999997318</v>
      </c>
      <c r="AK606" s="12">
        <f>J606+'share performance'!$B$10*50*(port.ssec!$L$511-port.ssec!L606)</f>
        <v>2260899.9724924802</v>
      </c>
      <c r="AL606" s="12">
        <f>K606+'share performance'!$C$10*50*(-port.ssec!$L$511+port.ssec!L606)</f>
        <v>137753366.28521901</v>
      </c>
      <c r="AM606" s="12">
        <f>N606+'share performance'!$F$10*50*(-port.ssec!$L$511+port.ssec!L606)</f>
        <v>1436811.4</v>
      </c>
      <c r="AN606" s="12">
        <f>O606+'share performance'!$G$10*50*(port.ssec!$L$511-port.ssec!L606)</f>
        <v>-1133179.7</v>
      </c>
      <c r="AO606" s="12">
        <f>P606+'share performance'!$H$10*50*(-port.ssec!$L$511+port.ssec!L606)</f>
        <v>1638202.75</v>
      </c>
      <c r="AP606" s="12">
        <f t="shared" si="10"/>
        <v>176738738.12369999</v>
      </c>
      <c r="AQ606" s="12">
        <f t="shared" si="11"/>
        <v>-39709871.838480979</v>
      </c>
    </row>
    <row r="607" spans="1:43">
      <c r="A607" s="1">
        <v>41501</v>
      </c>
      <c r="B607">
        <v>21194686.526507702</v>
      </c>
      <c r="C607">
        <v>14586550.4156525</v>
      </c>
      <c r="D607" s="19">
        <v>12539811.996176699</v>
      </c>
      <c r="E607" s="19">
        <v>16239500.847408401</v>
      </c>
      <c r="F607">
        <v>28357459.797676601</v>
      </c>
      <c r="G607">
        <v>14053702.102499099</v>
      </c>
      <c r="H607">
        <v>22235857.3664218</v>
      </c>
      <c r="I607" s="19">
        <v>1598409.0522301099</v>
      </c>
      <c r="J607" s="19">
        <v>4047785.32069139</v>
      </c>
      <c r="K607">
        <v>134853763.425264</v>
      </c>
      <c r="L607">
        <v>1655.75</v>
      </c>
      <c r="M607">
        <v>584.4</v>
      </c>
      <c r="N607">
        <v>405</v>
      </c>
      <c r="O607">
        <v>815.8</v>
      </c>
      <c r="P607">
        <v>200</v>
      </c>
      <c r="Q607">
        <v>497.2</v>
      </c>
      <c r="R607">
        <v>447.7</v>
      </c>
      <c r="S607">
        <v>318.2</v>
      </c>
      <c r="T607">
        <v>432.9</v>
      </c>
      <c r="U607">
        <v>380.9</v>
      </c>
      <c r="V607" s="12">
        <f>D607+'share performance'!$D$6*100*(port.ssec!$O$511-port.ssec!O607)</f>
        <v>12141291.996176701</v>
      </c>
      <c r="W607" s="12">
        <f>E607+'share performance'!$E$6*250*(port.ssec!$P$511-port.ssec!P607)</f>
        <v>14435300.847408401</v>
      </c>
      <c r="X607" s="12">
        <f>I607+'share performance'!$I$6*100*(port.ssec!$T$511-port.ssec!T607)</f>
        <v>1479339.0522301102</v>
      </c>
      <c r="Y607" s="12">
        <f>J607+'share performance'!$J$6*100*(port.ssec!$U$511-port.ssec!U607)</f>
        <v>4176045.3206913904</v>
      </c>
      <c r="Z607" s="12">
        <f t="shared" si="6"/>
        <v>132660233.42526431</v>
      </c>
      <c r="AA607" s="21">
        <f t="shared" si="7"/>
        <v>2193529.9999996871</v>
      </c>
      <c r="AC607" s="12">
        <f>B607+'share performance'!$B$6*100*(port.ssec!$M$511-port.ssec!M607)</f>
        <v>19015416.526507702</v>
      </c>
      <c r="AD607" s="12">
        <f>C607+'share performance'!$C$6*100*(-port.ssec!$N$511+port.ssec!N607)</f>
        <v>14865430.4156525</v>
      </c>
      <c r="AE607" s="12">
        <f>F607+'share performance'!$F$6*100*(port.ssec!$Q$511-port.ssec!Q607)</f>
        <v>26198679.797676601</v>
      </c>
      <c r="AF607" s="12">
        <f>G607+'share performance'!$G$6*100*(port.ssec!$R$511-port.ssec!R607)</f>
        <v>12944102.102499099</v>
      </c>
      <c r="AG607" s="12">
        <f>H607+'share performance'!$H$6*100*(-port.ssec!$S$511+port.ssec!S607)</f>
        <v>23497427.366421796</v>
      </c>
      <c r="AH607" s="12">
        <f t="shared" si="8"/>
        <v>130946563.4252643</v>
      </c>
      <c r="AI607" s="21">
        <f t="shared" si="9"/>
        <v>3907199.999999702</v>
      </c>
      <c r="AK607" s="12">
        <f>J607+'share performance'!$B$10*50*(port.ssec!$L$511-port.ssec!L607)</f>
        <v>2636322.82069139</v>
      </c>
      <c r="AL607" s="12">
        <f>K607+'share performance'!$C$10*50*(-port.ssec!$L$511+port.ssec!L607)</f>
        <v>135427325.925264</v>
      </c>
      <c r="AM607" s="12">
        <f>N607+'share performance'!$F$10*50*(-port.ssec!$L$511+port.ssec!L607)</f>
        <v>1137555</v>
      </c>
      <c r="AN607" s="12">
        <f>O607+'share performance'!$G$10*50*(port.ssec!$L$511-port.ssec!L607)</f>
        <v>-896934.2</v>
      </c>
      <c r="AO607" s="12">
        <f>P607+'share performance'!$H$10*50*(-port.ssec!$L$511+port.ssec!L607)</f>
        <v>1296950</v>
      </c>
      <c r="AP607" s="12">
        <f t="shared" si="10"/>
        <v>174026726.76246202</v>
      </c>
      <c r="AQ607" s="12">
        <f t="shared" si="11"/>
        <v>-39172963.337198019</v>
      </c>
    </row>
    <row r="608" spans="1:43">
      <c r="A608" s="1">
        <v>41502</v>
      </c>
      <c r="B608">
        <v>21123335.385588098</v>
      </c>
      <c r="C608">
        <v>14566654.012698499</v>
      </c>
      <c r="D608" s="19">
        <v>12470618.8733101</v>
      </c>
      <c r="E608" s="19">
        <v>16230408.7474005</v>
      </c>
      <c r="F608">
        <v>28197849.3297722</v>
      </c>
      <c r="G608">
        <v>14156787.683682101</v>
      </c>
      <c r="H608">
        <v>22133582.394346099</v>
      </c>
      <c r="I608" s="19">
        <v>1590573.71373879</v>
      </c>
      <c r="J608" s="19">
        <v>4006603.38930267</v>
      </c>
      <c r="K608">
        <v>134476413.52983901</v>
      </c>
      <c r="L608">
        <v>1651</v>
      </c>
      <c r="M608">
        <v>582.79999999999995</v>
      </c>
      <c r="N608">
        <v>402.1</v>
      </c>
      <c r="O608">
        <v>811.8</v>
      </c>
      <c r="P608">
        <v>199.75</v>
      </c>
      <c r="Q608">
        <v>494.7</v>
      </c>
      <c r="R608">
        <v>447.9</v>
      </c>
      <c r="S608">
        <v>317.8</v>
      </c>
      <c r="T608">
        <v>429.7</v>
      </c>
      <c r="U608">
        <v>376.5</v>
      </c>
      <c r="V608" s="12">
        <f>D608+'share performance'!$D$6*100*(port.ssec!$O$511-port.ssec!O608)</f>
        <v>12136898.873310102</v>
      </c>
      <c r="W608" s="12">
        <f>E608+'share performance'!$E$6*250*(port.ssec!$P$511-port.ssec!P608)</f>
        <v>14449458.7474005</v>
      </c>
      <c r="X608" s="12">
        <f>I608+'share performance'!$I$6*100*(port.ssec!$T$511-port.ssec!T608)</f>
        <v>1487183.7137387902</v>
      </c>
      <c r="Y608" s="12">
        <f>J608+'share performance'!$J$6*100*(port.ssec!$U$511-port.ssec!U608)</f>
        <v>4188103.38930267</v>
      </c>
      <c r="Z608" s="12">
        <f t="shared" si="6"/>
        <v>132439853.52983905</v>
      </c>
      <c r="AA608" s="21">
        <f t="shared" si="7"/>
        <v>2036559.9999999553</v>
      </c>
      <c r="AC608" s="12">
        <f>B608+'share performance'!$B$6*100*(port.ssec!$M$511-port.ssec!M608)</f>
        <v>19005345.385588102</v>
      </c>
      <c r="AD608" s="12">
        <f>C608+'share performance'!$C$6*100*(-port.ssec!$N$511+port.ssec!N608)</f>
        <v>14748094.012698501</v>
      </c>
      <c r="AE608" s="12">
        <f>F608+'share performance'!$F$6*100*(port.ssec!$Q$511-port.ssec!Q608)</f>
        <v>26188569.329772204</v>
      </c>
      <c r="AF608" s="12">
        <f>G608+'share performance'!$G$6*100*(port.ssec!$R$511-port.ssec!R608)</f>
        <v>13041107.683682101</v>
      </c>
      <c r="AG608" s="12">
        <f>H608+'share performance'!$H$6*100*(-port.ssec!$S$511+port.ssec!S608)</f>
        <v>23367272.394346099</v>
      </c>
      <c r="AH608" s="12">
        <f t="shared" si="8"/>
        <v>130648593.52983907</v>
      </c>
      <c r="AI608" s="21">
        <f t="shared" si="9"/>
        <v>3827819.9999999404</v>
      </c>
      <c r="AK608" s="12">
        <f>J608+'share performance'!$B$10*50*(port.ssec!$L$511-port.ssec!L608)</f>
        <v>2662353.38930267</v>
      </c>
      <c r="AL608" s="12">
        <f>K608+'share performance'!$C$10*50*(-port.ssec!$L$511+port.ssec!L608)</f>
        <v>135022663.52983901</v>
      </c>
      <c r="AM608" s="12">
        <f>N608+'share performance'!$F$10*50*(-port.ssec!$L$511+port.ssec!L608)</f>
        <v>1083402.1000000001</v>
      </c>
      <c r="AN608" s="12">
        <f>O608+'share performance'!$G$10*50*(port.ssec!$L$511-port.ssec!L608)</f>
        <v>-854188.2</v>
      </c>
      <c r="AO608" s="12">
        <f>P608+'share performance'!$H$10*50*(-port.ssec!$L$511+port.ssec!L608)</f>
        <v>1235199.75</v>
      </c>
      <c r="AP608" s="12">
        <f t="shared" si="10"/>
        <v>173447635.29289374</v>
      </c>
      <c r="AQ608" s="12">
        <f t="shared" si="11"/>
        <v>-38971221.763054729</v>
      </c>
    </row>
    <row r="609" spans="1:43">
      <c r="A609" s="1">
        <v>41505</v>
      </c>
      <c r="B609">
        <v>21007814.490765799</v>
      </c>
      <c r="C609">
        <v>14536809.4082675</v>
      </c>
      <c r="D609" s="19">
        <v>12412957.9375879</v>
      </c>
      <c r="E609" s="19">
        <v>16025331.380556099</v>
      </c>
      <c r="F609">
        <v>28126911.344037</v>
      </c>
      <c r="G609">
        <v>14026810.2117557</v>
      </c>
      <c r="H609">
        <v>22370093.267271299</v>
      </c>
      <c r="I609" s="19">
        <v>1555314.69052783</v>
      </c>
      <c r="J609" s="19">
        <v>3966749.9073135899</v>
      </c>
      <c r="K609">
        <v>134028792.638083</v>
      </c>
      <c r="L609">
        <v>1645</v>
      </c>
      <c r="M609">
        <v>580</v>
      </c>
      <c r="N609">
        <v>400.5</v>
      </c>
      <c r="O609">
        <v>798.6</v>
      </c>
      <c r="P609">
        <v>196.85</v>
      </c>
      <c r="Q609">
        <v>495.3</v>
      </c>
      <c r="R609">
        <v>446.2</v>
      </c>
      <c r="S609">
        <v>317</v>
      </c>
      <c r="T609">
        <v>426.3</v>
      </c>
      <c r="U609">
        <v>373.7</v>
      </c>
      <c r="V609" s="12">
        <f>D609+'share performance'!$D$6*100*(port.ssec!$O$511-port.ssec!O609)</f>
        <v>12293077.9375879</v>
      </c>
      <c r="W609" s="12">
        <f>E609+'share performance'!$E$6*250*(port.ssec!$P$511-port.ssec!P609)</f>
        <v>14514081.380556099</v>
      </c>
      <c r="X609" s="12">
        <f>I609+'share performance'!$I$6*100*(port.ssec!$T$511-port.ssec!T609)</f>
        <v>1468584.69052783</v>
      </c>
      <c r="Y609" s="12">
        <f>J609+'share performance'!$J$6*100*(port.ssec!$U$511-port.ssec!U609)</f>
        <v>4182129.9073135899</v>
      </c>
      <c r="Z609" s="12">
        <f t="shared" si="6"/>
        <v>132526312.63808271</v>
      </c>
      <c r="AA609" s="21">
        <f t="shared" si="7"/>
        <v>1502480.0000002831</v>
      </c>
      <c r="AC609" s="12">
        <f>B609+'share performance'!$B$6*100*(port.ssec!$M$511-port.ssec!M609)</f>
        <v>18997064.490765799</v>
      </c>
      <c r="AD609" s="12">
        <f>C609+'share performance'!$C$6*100*(-port.ssec!$N$511+port.ssec!N609)</f>
        <v>14664489.4082675</v>
      </c>
      <c r="AE609" s="12">
        <f>F609+'share performance'!$F$6*100*(port.ssec!$Q$511-port.ssec!Q609)</f>
        <v>26081751.344037</v>
      </c>
      <c r="AF609" s="12">
        <f>G609+'share performance'!$G$6*100*(port.ssec!$R$511-port.ssec!R609)</f>
        <v>12962810.2117557</v>
      </c>
      <c r="AG609" s="12">
        <f>H609+'share performance'!$H$6*100*(-port.ssec!$S$511+port.ssec!S609)</f>
        <v>23548023.267271299</v>
      </c>
      <c r="AH609" s="12">
        <f t="shared" si="8"/>
        <v>130214492.6380827</v>
      </c>
      <c r="AI609" s="21">
        <f t="shared" si="9"/>
        <v>3814300.000000298</v>
      </c>
      <c r="AK609" s="12">
        <f>J609+'share performance'!$B$10*50*(port.ssec!$L$511-port.ssec!L609)</f>
        <v>2707399.9073135899</v>
      </c>
      <c r="AL609" s="12">
        <f>K609+'share performance'!$C$10*50*(-port.ssec!$L$511+port.ssec!L609)</f>
        <v>134540542.63808298</v>
      </c>
      <c r="AM609" s="12">
        <f>N609+'share performance'!$F$10*50*(-port.ssec!$L$511+port.ssec!L609)</f>
        <v>1015000.5</v>
      </c>
      <c r="AN609" s="12">
        <f>O609+'share performance'!$G$10*50*(port.ssec!$L$511-port.ssec!L609)</f>
        <v>-800201.4</v>
      </c>
      <c r="AO609" s="12">
        <f>P609+'share performance'!$H$10*50*(-port.ssec!$L$511+port.ssec!L609)</f>
        <v>1157196.8500000001</v>
      </c>
      <c r="AP609" s="12">
        <f t="shared" si="10"/>
        <v>172580292.41138199</v>
      </c>
      <c r="AQ609" s="12">
        <f t="shared" si="11"/>
        <v>-38551499.773298994</v>
      </c>
    </row>
    <row r="610" spans="1:43">
      <c r="A610" s="1">
        <v>41506</v>
      </c>
      <c r="B610">
        <v>21024802.857651498</v>
      </c>
      <c r="C610">
        <v>14743234.5889153</v>
      </c>
      <c r="D610" s="19">
        <v>12389893.563299101</v>
      </c>
      <c r="E610" s="19">
        <v>16119283.0806375</v>
      </c>
      <c r="F610">
        <v>28115088.346414398</v>
      </c>
      <c r="G610">
        <v>14023224.626323201</v>
      </c>
      <c r="H610">
        <v>22145088.328704599</v>
      </c>
      <c r="I610" s="19">
        <v>1567067.69826481</v>
      </c>
      <c r="J610" s="19">
        <v>4001289.5917041302</v>
      </c>
      <c r="K610">
        <v>134128972.681915</v>
      </c>
      <c r="L610">
        <v>1650.5</v>
      </c>
      <c r="M610">
        <v>585.6</v>
      </c>
      <c r="N610">
        <v>400.5</v>
      </c>
      <c r="O610">
        <v>803.9</v>
      </c>
      <c r="P610">
        <v>198.8</v>
      </c>
      <c r="Q610">
        <v>496.2</v>
      </c>
      <c r="R610">
        <v>446.9</v>
      </c>
      <c r="S610">
        <v>317.39999999999998</v>
      </c>
      <c r="T610">
        <v>428.7</v>
      </c>
      <c r="U610">
        <v>377</v>
      </c>
      <c r="V610" s="12">
        <f>D610+'share performance'!$D$6*100*(port.ssec!$O$511-port.ssec!O610)</f>
        <v>12184153.563299103</v>
      </c>
      <c r="W610" s="12">
        <f>E610+'share performance'!$E$6*250*(port.ssec!$P$511-port.ssec!P610)</f>
        <v>14426683.080637498</v>
      </c>
      <c r="X610" s="12">
        <f>I610+'share performance'!$I$6*100*(port.ssec!$T$511-port.ssec!T610)</f>
        <v>1468577.6982648103</v>
      </c>
      <c r="Y610" s="12">
        <f>J610+'share performance'!$J$6*100*(port.ssec!$U$511-port.ssec!U610)</f>
        <v>4176739.5917041302</v>
      </c>
      <c r="Z610" s="12">
        <f t="shared" si="6"/>
        <v>132307592.68191454</v>
      </c>
      <c r="AA610" s="21">
        <f t="shared" si="7"/>
        <v>1821380.0000004619</v>
      </c>
      <c r="AC610" s="12">
        <f>B610+'share performance'!$B$6*100*(port.ssec!$M$511-port.ssec!M610)</f>
        <v>18799572.857651498</v>
      </c>
      <c r="AD610" s="12">
        <f>C610+'share performance'!$C$6*100*(-port.ssec!$N$511+port.ssec!N610)</f>
        <v>14870914.5889153</v>
      </c>
      <c r="AE610" s="12">
        <f>F610+'share performance'!$F$6*100*(port.ssec!$Q$511-port.ssec!Q610)</f>
        <v>26016108.346414402</v>
      </c>
      <c r="AF610" s="12">
        <f>G610+'share performance'!$G$6*100*(port.ssec!$R$511-port.ssec!R610)</f>
        <v>12937944.626323201</v>
      </c>
      <c r="AG610" s="12">
        <f>H610+'share performance'!$H$6*100*(-port.ssec!$S$511+port.ssec!S610)</f>
        <v>23350898.328704596</v>
      </c>
      <c r="AH610" s="12">
        <f t="shared" si="8"/>
        <v>130052972.68191454</v>
      </c>
      <c r="AI610" s="21">
        <f t="shared" si="9"/>
        <v>4076000.0000004619</v>
      </c>
      <c r="AK610" s="12">
        <f>J610+'share performance'!$B$10*50*(port.ssec!$L$511-port.ssec!L610)</f>
        <v>2664114.5917041302</v>
      </c>
      <c r="AL610" s="12">
        <f>K610+'share performance'!$C$10*50*(-port.ssec!$L$511+port.ssec!L610)</f>
        <v>134672347.68191499</v>
      </c>
      <c r="AM610" s="12">
        <f>N610+'share performance'!$F$10*50*(-port.ssec!$L$511+port.ssec!L610)</f>
        <v>1077700.5</v>
      </c>
      <c r="AN610" s="12">
        <f>O610+'share performance'!$G$10*50*(port.ssec!$L$511-port.ssec!L610)</f>
        <v>-849696.1</v>
      </c>
      <c r="AO610" s="12">
        <f>P610+'share performance'!$H$10*50*(-port.ssec!$L$511+port.ssec!L610)</f>
        <v>1228698.8</v>
      </c>
      <c r="AP610" s="12">
        <f t="shared" si="10"/>
        <v>172870699.40752468</v>
      </c>
      <c r="AQ610" s="12">
        <f t="shared" si="11"/>
        <v>-38741726.725609675</v>
      </c>
    </row>
    <row r="611" spans="1:43">
      <c r="A611" s="1">
        <v>41507</v>
      </c>
      <c r="B611">
        <v>20773375.0277442</v>
      </c>
      <c r="C611">
        <v>14447275.594974499</v>
      </c>
      <c r="D611" s="19">
        <v>12307726.729894999</v>
      </c>
      <c r="E611" s="19">
        <v>15871775.9137564</v>
      </c>
      <c r="F611">
        <v>28055973.358301699</v>
      </c>
      <c r="G611">
        <v>13882490.398099501</v>
      </c>
      <c r="H611">
        <v>22806040.335744198</v>
      </c>
      <c r="I611" s="19">
        <v>1535726.3442995199</v>
      </c>
      <c r="J611" s="19">
        <v>3966749.9073135899</v>
      </c>
      <c r="K611">
        <v>133647133.610129</v>
      </c>
      <c r="L611">
        <v>1636.5</v>
      </c>
      <c r="M611">
        <v>580.70000000000005</v>
      </c>
      <c r="N611">
        <v>397.6</v>
      </c>
      <c r="O611">
        <v>799.7</v>
      </c>
      <c r="P611">
        <v>197.45</v>
      </c>
      <c r="Q611">
        <v>493.9</v>
      </c>
      <c r="R611">
        <v>443.7</v>
      </c>
      <c r="S611">
        <v>316.60000000000002</v>
      </c>
      <c r="T611">
        <v>426</v>
      </c>
      <c r="U611">
        <v>372.5</v>
      </c>
      <c r="V611" s="12">
        <f>D611+'share performance'!$D$6*100*(port.ssec!$O$511-port.ssec!O611)</f>
        <v>12170026.729894999</v>
      </c>
      <c r="W611" s="12">
        <f>E611+'share performance'!$E$6*250*(port.ssec!$P$511-port.ssec!P611)</f>
        <v>14304725.9137564</v>
      </c>
      <c r="X611" s="12">
        <f>I611+'share performance'!$I$6*100*(port.ssec!$T$511-port.ssec!T611)</f>
        <v>1450466.3442995199</v>
      </c>
      <c r="Y611" s="12">
        <f>J611+'share performance'!$J$6*100*(port.ssec!$U$511-port.ssec!U611)</f>
        <v>4196649.9073135899</v>
      </c>
      <c r="Z611" s="12">
        <f t="shared" si="6"/>
        <v>132087023.61012861</v>
      </c>
      <c r="AA611" s="21">
        <f t="shared" si="7"/>
        <v>1560110.0000003874</v>
      </c>
      <c r="AC611" s="12">
        <f>B611+'share performance'!$B$6*100*(port.ssec!$M$511-port.ssec!M611)</f>
        <v>18735815.0277442</v>
      </c>
      <c r="AD611" s="12">
        <f>C611+'share performance'!$C$6*100*(-port.ssec!$N$511+port.ssec!N611)</f>
        <v>14477515.594974501</v>
      </c>
      <c r="AE611" s="12">
        <f>F611+'share performance'!$F$6*100*(port.ssec!$Q$511-port.ssec!Q611)</f>
        <v>26094533.358301703</v>
      </c>
      <c r="AF611" s="12">
        <f>G611+'share performance'!$G$6*100*(port.ssec!$R$511-port.ssec!R611)</f>
        <v>12894490.398099501</v>
      </c>
      <c r="AG611" s="12">
        <f>H611+'share performance'!$H$6*100*(-port.ssec!$S$511+port.ssec!S611)</f>
        <v>23956090.335744198</v>
      </c>
      <c r="AH611" s="12">
        <f t="shared" si="8"/>
        <v>129840423.61012861</v>
      </c>
      <c r="AI611" s="21">
        <f t="shared" si="9"/>
        <v>3806710.0000003874</v>
      </c>
      <c r="AK611" s="12">
        <f>J611+'share performance'!$B$10*50*(port.ssec!$L$511-port.ssec!L611)</f>
        <v>2827674.9073135899</v>
      </c>
      <c r="AL611" s="12">
        <f>K611+'share performance'!$C$10*50*(-port.ssec!$L$511+port.ssec!L611)</f>
        <v>134110008.610129</v>
      </c>
      <c r="AM611" s="12">
        <f>N611+'share performance'!$F$10*50*(-port.ssec!$L$511+port.ssec!L611)</f>
        <v>918097.6</v>
      </c>
      <c r="AN611" s="12">
        <f>O611+'share performance'!$G$10*50*(port.ssec!$L$511-port.ssec!L611)</f>
        <v>-723700.3</v>
      </c>
      <c r="AO611" s="12">
        <f>P611+'share performance'!$H$10*50*(-port.ssec!$L$511+port.ssec!L611)</f>
        <v>1046697.45</v>
      </c>
      <c r="AP611" s="12">
        <f t="shared" si="10"/>
        <v>171860757.16270706</v>
      </c>
      <c r="AQ611" s="12">
        <f t="shared" si="11"/>
        <v>-38213623.552578062</v>
      </c>
    </row>
    <row r="612" spans="1:43">
      <c r="A612" s="1">
        <v>41508</v>
      </c>
      <c r="B612">
        <v>20943258.6966005</v>
      </c>
      <c r="C612">
        <v>14519400.055682801</v>
      </c>
      <c r="D612" s="19">
        <v>12414399.460981</v>
      </c>
      <c r="E612" s="19">
        <v>16104129.5806244</v>
      </c>
      <c r="F612">
        <v>28262875.816696301</v>
      </c>
      <c r="G612">
        <v>14216846.239675701</v>
      </c>
      <c r="H612">
        <v>22873797.504744399</v>
      </c>
      <c r="I612" s="19">
        <v>1572944.20213331</v>
      </c>
      <c r="J612" s="19">
        <v>4080996.5556823001</v>
      </c>
      <c r="K612">
        <v>134988648.11282101</v>
      </c>
      <c r="L612">
        <v>1654.75</v>
      </c>
      <c r="M612">
        <v>586.79999999999995</v>
      </c>
      <c r="N612">
        <v>399.5</v>
      </c>
      <c r="O612">
        <v>811.6</v>
      </c>
      <c r="P612">
        <v>199.4</v>
      </c>
      <c r="Q612">
        <v>496.4</v>
      </c>
      <c r="R612">
        <v>449.4</v>
      </c>
      <c r="S612">
        <v>318</v>
      </c>
      <c r="T612">
        <v>430.5</v>
      </c>
      <c r="U612">
        <v>375</v>
      </c>
      <c r="V612" s="12">
        <f>D612+'share performance'!$D$6*100*(port.ssec!$O$511-port.ssec!O612)</f>
        <v>12083919.460981</v>
      </c>
      <c r="W612" s="12">
        <f>E612+'share performance'!$E$6*250*(port.ssec!$P$511-port.ssec!P612)</f>
        <v>14355729.580624398</v>
      </c>
      <c r="X612" s="12">
        <f>I612+'share performance'!$I$6*100*(port.ssec!$T$511-port.ssec!T612)</f>
        <v>1465634.20213331</v>
      </c>
      <c r="Y612" s="12">
        <f>J612+'share performance'!$J$6*100*(port.ssec!$U$511-port.ssec!U612)</f>
        <v>4280646.5556822997</v>
      </c>
      <c r="Z612" s="12">
        <f t="shared" si="6"/>
        <v>133002108.11282071</v>
      </c>
      <c r="AA612" s="21">
        <f t="shared" si="7"/>
        <v>1986540.000000298</v>
      </c>
      <c r="AC612" s="12">
        <f>B612+'share performance'!$B$6*100*(port.ssec!$M$511-port.ssec!M612)</f>
        <v>18672068.696600504</v>
      </c>
      <c r="AD612" s="12">
        <f>C612+'share performance'!$C$6*100*(-port.ssec!$N$511+port.ssec!N612)</f>
        <v>14613480.055682801</v>
      </c>
      <c r="AE612" s="12">
        <f>F612+'share performance'!$F$6*100*(port.ssec!$Q$511-port.ssec!Q612)</f>
        <v>26151935.816696305</v>
      </c>
      <c r="AF612" s="12">
        <f>G612+'share performance'!$G$6*100*(port.ssec!$R$511-port.ssec!R612)</f>
        <v>13055566.239675701</v>
      </c>
      <c r="AG612" s="12">
        <f>H612+'share performance'!$H$6*100*(-port.ssec!$S$511+port.ssec!S612)</f>
        <v>24121427.504744399</v>
      </c>
      <c r="AH612" s="12">
        <f t="shared" si="8"/>
        <v>130786948.11282071</v>
      </c>
      <c r="AI612" s="21">
        <f t="shared" si="9"/>
        <v>4201700.000000298</v>
      </c>
      <c r="AK612" s="12">
        <f>J612+'share performance'!$B$10*50*(port.ssec!$L$511-port.ssec!L612)</f>
        <v>2683684.0556823001</v>
      </c>
      <c r="AL612" s="12">
        <f>K612+'share performance'!$C$10*50*(-port.ssec!$L$511+port.ssec!L612)</f>
        <v>135556460.61282101</v>
      </c>
      <c r="AM612" s="12">
        <f>N612+'share performance'!$F$10*50*(-port.ssec!$L$511+port.ssec!L612)</f>
        <v>1126149.5</v>
      </c>
      <c r="AN612" s="12">
        <f>O612+'share performance'!$G$10*50*(port.ssec!$L$511-port.ssec!L612)</f>
        <v>-887938.4</v>
      </c>
      <c r="AO612" s="12">
        <f>P612+'share performance'!$H$10*50*(-port.ssec!$L$511+port.ssec!L612)</f>
        <v>1283949.3999999999</v>
      </c>
      <c r="AP612" s="12">
        <f t="shared" si="10"/>
        <v>173934774.96792433</v>
      </c>
      <c r="AQ612" s="12">
        <f t="shared" si="11"/>
        <v>-38946126.855103314</v>
      </c>
    </row>
    <row r="613" spans="1:43">
      <c r="A613" s="1">
        <v>41509</v>
      </c>
      <c r="B613">
        <v>20973837.756994601</v>
      </c>
      <c r="C613">
        <v>14417430.9905435</v>
      </c>
      <c r="D613" s="19">
        <v>12709911.7565571</v>
      </c>
      <c r="E613" s="19">
        <v>16027351.8472245</v>
      </c>
      <c r="F613">
        <v>28215583.826206099</v>
      </c>
      <c r="G613">
        <v>14168440.8363376</v>
      </c>
      <c r="H613">
        <v>22896809.373461399</v>
      </c>
      <c r="I613" s="19">
        <v>1576861.8713789701</v>
      </c>
      <c r="J613" s="19">
        <v>4112879.3412735602</v>
      </c>
      <c r="K613">
        <v>135099107.59997699</v>
      </c>
      <c r="L613">
        <v>1661.5</v>
      </c>
      <c r="M613">
        <v>586.4</v>
      </c>
      <c r="N613">
        <v>401.6</v>
      </c>
      <c r="O613">
        <v>817.3</v>
      </c>
      <c r="P613">
        <v>199.65</v>
      </c>
      <c r="Q613">
        <v>498.1</v>
      </c>
      <c r="R613">
        <v>449.7</v>
      </c>
      <c r="S613">
        <v>320.3</v>
      </c>
      <c r="T613">
        <v>434.4</v>
      </c>
      <c r="U613">
        <v>377.7</v>
      </c>
      <c r="V613" s="12">
        <f>D613+'share performance'!$D$6*100*(port.ssec!$O$511-port.ssec!O613)</f>
        <v>12287091.756557101</v>
      </c>
      <c r="W613" s="12">
        <f>E613+'share performance'!$E$6*250*(port.ssec!$P$511-port.ssec!P613)</f>
        <v>14255701.847224498</v>
      </c>
      <c r="X613" s="12">
        <f>I613+'share performance'!$I$6*100*(port.ssec!$T$511-port.ssec!T613)</f>
        <v>1450441.8713789703</v>
      </c>
      <c r="Y613" s="12">
        <f>J613+'share performance'!$J$6*100*(port.ssec!$U$511-port.ssec!U613)</f>
        <v>4279859.3412735602</v>
      </c>
      <c r="Z613" s="12">
        <f t="shared" si="6"/>
        <v>132945197.59997734</v>
      </c>
      <c r="AA613" s="21">
        <f t="shared" si="7"/>
        <v>2153909.9999996424</v>
      </c>
      <c r="AC613" s="12">
        <f>B613+'share performance'!$B$6*100*(port.ssec!$M$511-port.ssec!M613)</f>
        <v>18717967.756994601</v>
      </c>
      <c r="AD613" s="12">
        <f>C613+'share performance'!$C$6*100*(-port.ssec!$N$511+port.ssec!N613)</f>
        <v>14582070.990543501</v>
      </c>
      <c r="AE613" s="12">
        <f>F613+'share performance'!$F$6*100*(port.ssec!$Q$511-port.ssec!Q613)</f>
        <v>26002983.826206099</v>
      </c>
      <c r="AF613" s="12">
        <f>G613+'share performance'!$G$6*100*(port.ssec!$R$511-port.ssec!R613)</f>
        <v>12998040.8363376</v>
      </c>
      <c r="AG613" s="12">
        <f>H613+'share performance'!$H$6*100*(-port.ssec!$S$511+port.ssec!S613)</f>
        <v>24304749.373461399</v>
      </c>
      <c r="AH613" s="12">
        <f t="shared" si="8"/>
        <v>131032817.59997733</v>
      </c>
      <c r="AI613" s="21">
        <f t="shared" si="9"/>
        <v>4066289.9999996573</v>
      </c>
      <c r="AK613" s="12">
        <f>J613+'share performance'!$B$10*50*(port.ssec!$L$511-port.ssec!L613)</f>
        <v>2620054.3412735602</v>
      </c>
      <c r="AL613" s="12">
        <f>K613+'share performance'!$C$10*50*(-port.ssec!$L$511+port.ssec!L613)</f>
        <v>135705732.59997699</v>
      </c>
      <c r="AM613" s="12">
        <f>N613+'share performance'!$F$10*50*(-port.ssec!$L$511+port.ssec!L613)</f>
        <v>1203101.6000000001</v>
      </c>
      <c r="AN613" s="12">
        <f>O613+'share performance'!$G$10*50*(port.ssec!$L$511-port.ssec!L613)</f>
        <v>-948682.7</v>
      </c>
      <c r="AO613" s="12">
        <f>P613+'share performance'!$H$10*50*(-port.ssec!$L$511+port.ssec!L613)</f>
        <v>1371699.65</v>
      </c>
      <c r="AP613" s="12">
        <f t="shared" si="10"/>
        <v>174378910.30768469</v>
      </c>
      <c r="AQ613" s="12">
        <f t="shared" si="11"/>
        <v>-39279802.707707703</v>
      </c>
    </row>
    <row r="614" spans="1:43">
      <c r="A614" s="1">
        <v>41512</v>
      </c>
      <c r="B614">
        <v>20844726.1686638</v>
      </c>
      <c r="C614">
        <v>14484581.3505133</v>
      </c>
      <c r="D614" s="19">
        <v>12673873.671730701</v>
      </c>
      <c r="E614" s="19">
        <v>15951584.3471589</v>
      </c>
      <c r="F614">
        <v>28150557.339282099</v>
      </c>
      <c r="G614">
        <v>14031292.1935462</v>
      </c>
      <c r="H614">
        <v>22372650.141573101</v>
      </c>
      <c r="I614" s="19">
        <v>1578820.7060018</v>
      </c>
      <c r="J614" s="19">
        <v>4078339.65688302</v>
      </c>
      <c r="K614">
        <v>134166425.575353</v>
      </c>
      <c r="L614">
        <v>1654.25</v>
      </c>
      <c r="M614">
        <v>585.5</v>
      </c>
      <c r="N614">
        <v>396.9</v>
      </c>
      <c r="O614">
        <v>815.9</v>
      </c>
      <c r="P614">
        <v>198.65</v>
      </c>
      <c r="Q614">
        <v>498.7</v>
      </c>
      <c r="R614">
        <v>448.7</v>
      </c>
      <c r="S614">
        <v>318.7</v>
      </c>
      <c r="T614">
        <v>434.5</v>
      </c>
      <c r="U614">
        <v>374.9</v>
      </c>
      <c r="V614" s="12">
        <f>D614+'share performance'!$D$6*100*(port.ssec!$O$511-port.ssec!O614)</f>
        <v>12273733.671730703</v>
      </c>
      <c r="W614" s="12">
        <f>E614+'share performance'!$E$6*250*(port.ssec!$P$511-port.ssec!P614)</f>
        <v>14272934.347158898</v>
      </c>
      <c r="X614" s="12">
        <f>I614+'share performance'!$I$6*100*(port.ssec!$T$511-port.ssec!T614)</f>
        <v>1451910.7060018</v>
      </c>
      <c r="Y614" s="12">
        <f>J614+'share performance'!$J$6*100*(port.ssec!$U$511-port.ssec!U614)</f>
        <v>4279199.65688302</v>
      </c>
      <c r="Z614" s="12">
        <f t="shared" si="6"/>
        <v>132161585.57535292</v>
      </c>
      <c r="AA614" s="21">
        <f t="shared" si="7"/>
        <v>2004840.0000000745</v>
      </c>
      <c r="AC614" s="12">
        <f>B614+'share performance'!$B$6*100*(port.ssec!$M$511-port.ssec!M614)</f>
        <v>18623326.1686638</v>
      </c>
      <c r="AD614" s="12">
        <f>C614+'share performance'!$C$6*100*(-port.ssec!$N$511+port.ssec!N614)</f>
        <v>14491301.3505133</v>
      </c>
      <c r="AE614" s="12">
        <f>F614+'share performance'!$F$6*100*(port.ssec!$Q$511-port.ssec!Q614)</f>
        <v>25902077.339282103</v>
      </c>
      <c r="AF614" s="12">
        <f>G614+'share performance'!$G$6*100*(port.ssec!$R$511-port.ssec!R614)</f>
        <v>12891292.1935462</v>
      </c>
      <c r="AG614" s="12">
        <f>H614+'share performance'!$H$6*100*(-port.ssec!$S$511+port.ssec!S614)</f>
        <v>23669070.141573098</v>
      </c>
      <c r="AH614" s="12">
        <f t="shared" si="8"/>
        <v>129859685.57535294</v>
      </c>
      <c r="AI614" s="21">
        <f t="shared" si="9"/>
        <v>4306740.0000000596</v>
      </c>
      <c r="AK614" s="12">
        <f>J614+'share performance'!$B$10*50*(port.ssec!$L$511-port.ssec!L614)</f>
        <v>2688102.15688302</v>
      </c>
      <c r="AL614" s="12">
        <f>K614+'share performance'!$C$10*50*(-port.ssec!$L$511+port.ssec!L614)</f>
        <v>134731363.075353</v>
      </c>
      <c r="AM614" s="12">
        <f>N614+'share performance'!$F$10*50*(-port.ssec!$L$511+port.ssec!L614)</f>
        <v>1120446.8999999999</v>
      </c>
      <c r="AN614" s="12">
        <f>O614+'share performance'!$G$10*50*(port.ssec!$L$511-port.ssec!L614)</f>
        <v>-883434.1</v>
      </c>
      <c r="AO614" s="12">
        <f>P614+'share performance'!$H$10*50*(-port.ssec!$L$511+port.ssec!L614)</f>
        <v>1277448.6499999999</v>
      </c>
      <c r="AP614" s="12">
        <f t="shared" si="10"/>
        <v>173216545.06401047</v>
      </c>
      <c r="AQ614" s="12">
        <f t="shared" si="11"/>
        <v>-39050119.488657475</v>
      </c>
    </row>
    <row r="615" spans="1:43">
      <c r="A615" s="1">
        <v>41513</v>
      </c>
      <c r="B615">
        <v>20620479.725773599</v>
      </c>
      <c r="C615">
        <v>14347793.5802045</v>
      </c>
      <c r="D615" s="19">
        <v>12591706.838326599</v>
      </c>
      <c r="E615" s="19">
        <v>15479805.3800833</v>
      </c>
      <c r="F615">
        <v>27849070.899907101</v>
      </c>
      <c r="G615">
        <v>13767751.664261</v>
      </c>
      <c r="H615">
        <v>22266539.858044501</v>
      </c>
      <c r="I615" s="19">
        <v>1551397.02128217</v>
      </c>
      <c r="J615" s="19">
        <v>4059741.3652881202</v>
      </c>
      <c r="K615">
        <v>132534286.333171</v>
      </c>
      <c r="L615">
        <v>1628.25</v>
      </c>
      <c r="M615">
        <v>576.29999999999995</v>
      </c>
      <c r="N615">
        <v>394.6</v>
      </c>
      <c r="O615">
        <v>810.5</v>
      </c>
      <c r="P615">
        <v>193.75</v>
      </c>
      <c r="Q615">
        <v>490.5</v>
      </c>
      <c r="R615">
        <v>439.8</v>
      </c>
      <c r="S615">
        <v>313.2</v>
      </c>
      <c r="T615">
        <v>426.9</v>
      </c>
      <c r="U615">
        <v>374.5</v>
      </c>
      <c r="V615" s="12">
        <f>D615+'share performance'!$D$6*100*(port.ssec!$O$511-port.ssec!O615)</f>
        <v>12279046.838326599</v>
      </c>
      <c r="W615" s="12">
        <f>E615+'share performance'!$E$6*250*(port.ssec!$P$511-port.ssec!P615)</f>
        <v>14256855.3800833</v>
      </c>
      <c r="X615" s="12">
        <f>I615+'share performance'!$I$6*100*(port.ssec!$T$511-port.ssec!T615)</f>
        <v>1461727.0212821702</v>
      </c>
      <c r="Y615" s="12">
        <f>J615+'share performance'!$J$6*100*(port.ssec!$U$511-port.ssec!U615)</f>
        <v>4265441.3652881198</v>
      </c>
      <c r="Z615" s="12">
        <f t="shared" si="6"/>
        <v>131114706.33317091</v>
      </c>
      <c r="AA615" s="21">
        <f t="shared" si="7"/>
        <v>1419580.0000000894</v>
      </c>
      <c r="AC615" s="12">
        <f>B615+'share performance'!$B$6*100*(port.ssec!$M$511-port.ssec!M615)</f>
        <v>18751439.725773599</v>
      </c>
      <c r="AD615" s="12">
        <f>C615+'share performance'!$C$6*100*(-port.ssec!$N$511+port.ssec!N615)</f>
        <v>14277233.580204502</v>
      </c>
      <c r="AE615" s="12">
        <f>F615+'share performance'!$F$6*100*(port.ssec!$Q$511-port.ssec!Q615)</f>
        <v>26090950.899907101</v>
      </c>
      <c r="AF615" s="12">
        <f>G615+'share performance'!$G$6*100*(port.ssec!$R$511-port.ssec!R615)</f>
        <v>12898311.664261</v>
      </c>
      <c r="AG615" s="12">
        <f>H615+'share performance'!$H$6*100*(-port.ssec!$S$511+port.ssec!S615)</f>
        <v>23179609.858044498</v>
      </c>
      <c r="AH615" s="12">
        <f t="shared" si="8"/>
        <v>128880196.33317089</v>
      </c>
      <c r="AI615" s="21">
        <f t="shared" si="9"/>
        <v>3654090.0000001043</v>
      </c>
      <c r="AK615" s="12">
        <f>J615+'share performance'!$B$10*50*(port.ssec!$L$511-port.ssec!L615)</f>
        <v>3037403.8652881202</v>
      </c>
      <c r="AL615" s="12">
        <f>K615+'share performance'!$C$10*50*(-port.ssec!$L$511+port.ssec!L615)</f>
        <v>132949723.833171</v>
      </c>
      <c r="AM615" s="12">
        <f>N615+'share performance'!$F$10*50*(-port.ssec!$L$511+port.ssec!L615)</f>
        <v>824044.6</v>
      </c>
      <c r="AN615" s="12">
        <f>O615+'share performance'!$G$10*50*(port.ssec!$L$511-port.ssec!L615)</f>
        <v>-649439.5</v>
      </c>
      <c r="AO615" s="12">
        <f>P615+'share performance'!$H$10*50*(-port.ssec!$L$511+port.ssec!L615)</f>
        <v>939443.75</v>
      </c>
      <c r="AP615" s="12">
        <f t="shared" si="10"/>
        <v>170783827.15343931</v>
      </c>
      <c r="AQ615" s="12">
        <f t="shared" si="11"/>
        <v>-38249540.820268318</v>
      </c>
    </row>
    <row r="616" spans="1:43">
      <c r="A616" s="1">
        <v>41514</v>
      </c>
      <c r="B616">
        <v>20661251.806299102</v>
      </c>
      <c r="C616">
        <v>14245824.515065201</v>
      </c>
      <c r="D616" s="19">
        <v>12709911.7565571</v>
      </c>
      <c r="E616" s="19">
        <v>15453539.3133939</v>
      </c>
      <c r="F616">
        <v>27837247.9022846</v>
      </c>
      <c r="G616">
        <v>13804503.9149436</v>
      </c>
      <c r="H616">
        <v>22399497.321743</v>
      </c>
      <c r="I616" s="19">
        <v>1553355.8559049999</v>
      </c>
      <c r="J616" s="19">
        <v>4079668.1062826598</v>
      </c>
      <c r="K616">
        <v>132744800.492474</v>
      </c>
      <c r="L616">
        <v>1632.25</v>
      </c>
      <c r="M616">
        <v>578.70000000000005</v>
      </c>
      <c r="N616">
        <v>391.6</v>
      </c>
      <c r="O616">
        <v>824.4</v>
      </c>
      <c r="P616">
        <v>194.05</v>
      </c>
      <c r="Q616">
        <v>493</v>
      </c>
      <c r="R616">
        <v>440</v>
      </c>
      <c r="S616">
        <v>313.5</v>
      </c>
      <c r="T616">
        <v>425.8</v>
      </c>
      <c r="U616">
        <v>375.9</v>
      </c>
      <c r="V616" s="12">
        <f>D616+'share performance'!$D$6*100*(port.ssec!$O$511-port.ssec!O616)</f>
        <v>12172071.756557101</v>
      </c>
      <c r="W616" s="12">
        <f>E616+'share performance'!$E$6*250*(port.ssec!$P$511-port.ssec!P616)</f>
        <v>14202689.313393898</v>
      </c>
      <c r="X616" s="12">
        <f>I616+'share performance'!$I$6*100*(port.ssec!$T$511-port.ssec!T616)</f>
        <v>1469075.8559049999</v>
      </c>
      <c r="Y616" s="12">
        <f>J616+'share performance'!$J$6*100*(port.ssec!$U$511-port.ssec!U616)</f>
        <v>4268428.1062826598</v>
      </c>
      <c r="Z616" s="12">
        <f t="shared" si="6"/>
        <v>131060590.49247415</v>
      </c>
      <c r="AA616" s="21">
        <f t="shared" si="7"/>
        <v>1684209.999999851</v>
      </c>
      <c r="AC616" s="12">
        <f>B616+'share performance'!$B$6*100*(port.ssec!$M$511-port.ssec!M616)</f>
        <v>18700291.806299102</v>
      </c>
      <c r="AD616" s="12">
        <f>C616+'share performance'!$C$6*100*(-port.ssec!$N$511+port.ssec!N616)</f>
        <v>14074464.515065202</v>
      </c>
      <c r="AE616" s="12">
        <f>F616+'share performance'!$F$6*100*(port.ssec!$Q$511-port.ssec!Q616)</f>
        <v>25929627.9022846</v>
      </c>
      <c r="AF616" s="12">
        <f>G616+'share performance'!$G$6*100*(port.ssec!$R$511-port.ssec!R616)</f>
        <v>12928983.9149436</v>
      </c>
      <c r="AG616" s="12">
        <f>H616+'share performance'!$H$6*100*(-port.ssec!$S$511+port.ssec!S616)</f>
        <v>23333477.321743</v>
      </c>
      <c r="AH616" s="12">
        <f t="shared" si="8"/>
        <v>128763320.49247417</v>
      </c>
      <c r="AI616" s="21">
        <f t="shared" si="9"/>
        <v>3981479.9999998361</v>
      </c>
      <c r="AK616" s="12">
        <f>J616+'share performance'!$B$10*50*(port.ssec!$L$511-port.ssec!L616)</f>
        <v>3000730.6062826598</v>
      </c>
      <c r="AL616" s="12">
        <f>K616+'share performance'!$C$10*50*(-port.ssec!$L$511+port.ssec!L616)</f>
        <v>133183237.992474</v>
      </c>
      <c r="AM616" s="12">
        <f>N616+'share performance'!$F$10*50*(-port.ssec!$L$511+port.ssec!L616)</f>
        <v>869641.6</v>
      </c>
      <c r="AN616" s="12">
        <f>O616+'share performance'!$G$10*50*(port.ssec!$L$511-port.ssec!L616)</f>
        <v>-685425.6</v>
      </c>
      <c r="AO616" s="12">
        <f>P616+'share performance'!$H$10*50*(-port.ssec!$L$511+port.ssec!L616)</f>
        <v>991444.05</v>
      </c>
      <c r="AP616" s="12">
        <f t="shared" si="10"/>
        <v>171156103.68089533</v>
      </c>
      <c r="AQ616" s="12">
        <f t="shared" si="11"/>
        <v>-38411303.188421324</v>
      </c>
    </row>
    <row r="617" spans="1:43">
      <c r="A617" s="1">
        <v>41515</v>
      </c>
      <c r="B617">
        <v>20752988.9874814</v>
      </c>
      <c r="C617">
        <v>14380125.235004799</v>
      </c>
      <c r="D617" s="19">
        <v>12715677.850129301</v>
      </c>
      <c r="E617" s="19">
        <v>15570944.3163589</v>
      </c>
      <c r="F617">
        <v>27843159.401095901</v>
      </c>
      <c r="G617">
        <v>13888834.148559799</v>
      </c>
      <c r="H617">
        <v>22419952.316158202</v>
      </c>
      <c r="I617" s="19">
        <v>1529849.8404310299</v>
      </c>
      <c r="J617" s="19">
        <v>4041143.0736932098</v>
      </c>
      <c r="K617">
        <v>133142675.16891199</v>
      </c>
      <c r="L617">
        <v>1636.75</v>
      </c>
      <c r="M617">
        <v>581.5</v>
      </c>
      <c r="N617">
        <v>393.3</v>
      </c>
      <c r="O617">
        <v>815.6</v>
      </c>
      <c r="P617">
        <v>194.65</v>
      </c>
      <c r="Q617">
        <v>494.3</v>
      </c>
      <c r="R617">
        <v>441.3</v>
      </c>
      <c r="S617">
        <v>315</v>
      </c>
      <c r="T617">
        <v>427</v>
      </c>
      <c r="U617">
        <v>374.2</v>
      </c>
      <c r="V617" s="12">
        <f>D617+'share performance'!$D$6*100*(port.ssec!$O$511-port.ssec!O617)</f>
        <v>12320397.850129301</v>
      </c>
      <c r="W617" s="12">
        <f>E617+'share performance'!$E$6*250*(port.ssec!$P$511-port.ssec!P617)</f>
        <v>14264294.316358898</v>
      </c>
      <c r="X617" s="12">
        <f>I617+'share performance'!$I$6*100*(port.ssec!$T$511-port.ssec!T617)</f>
        <v>1439689.8404310299</v>
      </c>
      <c r="Y617" s="12">
        <f>J617+'share performance'!$J$6*100*(port.ssec!$U$511-port.ssec!U617)</f>
        <v>4250473.0736932103</v>
      </c>
      <c r="Z617" s="12">
        <f t="shared" si="6"/>
        <v>131559915.16891254</v>
      </c>
      <c r="AA617" s="21">
        <f t="shared" si="7"/>
        <v>1582759.9999994487</v>
      </c>
      <c r="AC617" s="12">
        <f>B617+'share performance'!$B$6*100*(port.ssec!$M$511-port.ssec!M617)</f>
        <v>18684788.9874814</v>
      </c>
      <c r="AD617" s="12">
        <f>C617+'share performance'!$C$6*100*(-port.ssec!$N$511+port.ssec!N617)</f>
        <v>14265885.235004799</v>
      </c>
      <c r="AE617" s="12">
        <f>F617+'share performance'!$F$6*100*(port.ssec!$Q$511-port.ssec!Q617)</f>
        <v>25857799.401095901</v>
      </c>
      <c r="AF617" s="12">
        <f>G617+'share performance'!$G$6*100*(port.ssec!$R$511-port.ssec!R617)</f>
        <v>12973794.148559799</v>
      </c>
      <c r="AG617" s="12">
        <f>H617+'share performance'!$H$6*100*(-port.ssec!$S$511+port.ssec!S617)</f>
        <v>23458482.316158202</v>
      </c>
      <c r="AH617" s="12">
        <f t="shared" si="8"/>
        <v>129098365.16891254</v>
      </c>
      <c r="AI617" s="21">
        <f t="shared" si="9"/>
        <v>4044309.9999994487</v>
      </c>
      <c r="AK617" s="12">
        <f>J617+'share performance'!$B$10*50*(port.ssec!$L$511-port.ssec!L617)</f>
        <v>2898530.5736932098</v>
      </c>
      <c r="AL617" s="12">
        <f>K617+'share performance'!$C$10*50*(-port.ssec!$L$511+port.ssec!L617)</f>
        <v>133606987.66891199</v>
      </c>
      <c r="AM617" s="12">
        <f>N617+'share performance'!$F$10*50*(-port.ssec!$L$511+port.ssec!L617)</f>
        <v>920943.3</v>
      </c>
      <c r="AN617" s="12">
        <f>O617+'share performance'!$G$10*50*(port.ssec!$L$511-port.ssec!L617)</f>
        <v>-725934.4</v>
      </c>
      <c r="AO617" s="12">
        <f>P617+'share performance'!$H$10*50*(-port.ssec!$L$511+port.ssec!L617)</f>
        <v>1049944.6499999999</v>
      </c>
      <c r="AP617" s="12">
        <f t="shared" si="10"/>
        <v>171608086.87321764</v>
      </c>
      <c r="AQ617" s="12">
        <f t="shared" si="11"/>
        <v>-38465411.704305649</v>
      </c>
    </row>
    <row r="618" spans="1:43">
      <c r="A618" s="1">
        <v>41516</v>
      </c>
      <c r="B618">
        <v>20668047.153053299</v>
      </c>
      <c r="C618">
        <v>14437327.393497501</v>
      </c>
      <c r="D618" s="19">
        <v>12715677.850129301</v>
      </c>
      <c r="E618" s="19">
        <v>15418914.006689301</v>
      </c>
      <c r="F618">
        <v>27955477.878510099</v>
      </c>
      <c r="G618">
        <v>13833873.468503799</v>
      </c>
      <c r="H618">
        <v>22298500.786818199</v>
      </c>
      <c r="I618" s="19">
        <v>1508302.6595798801</v>
      </c>
      <c r="J618" s="19">
        <v>4050442.2194906599</v>
      </c>
      <c r="K618">
        <v>132886563.416272</v>
      </c>
      <c r="L618">
        <v>1631.25</v>
      </c>
      <c r="M618">
        <v>577.70000000000005</v>
      </c>
      <c r="N618">
        <v>394.2</v>
      </c>
      <c r="O618">
        <v>815.7</v>
      </c>
      <c r="P618">
        <v>193.7</v>
      </c>
      <c r="Q618">
        <v>492.8</v>
      </c>
      <c r="R618">
        <v>439.1</v>
      </c>
      <c r="S618">
        <v>313.60000000000002</v>
      </c>
      <c r="T618">
        <v>426.5</v>
      </c>
      <c r="U618">
        <v>374.1</v>
      </c>
      <c r="V618" s="12">
        <f>D618+'share performance'!$D$6*100*(port.ssec!$O$511-port.ssec!O618)</f>
        <v>12318777.850129301</v>
      </c>
      <c r="W618" s="12">
        <f>E618+'share performance'!$E$6*250*(port.ssec!$P$511-port.ssec!P618)</f>
        <v>14200614.006689301</v>
      </c>
      <c r="X618" s="12">
        <f>I618+'share performance'!$I$6*100*(port.ssec!$T$511-port.ssec!T618)</f>
        <v>1420592.6595798801</v>
      </c>
      <c r="Y618" s="12">
        <f>J618+'share performance'!$J$6*100*(port.ssec!$U$511-port.ssec!U618)</f>
        <v>4260982.2194906594</v>
      </c>
      <c r="Z618" s="12">
        <f t="shared" si="6"/>
        <v>131394193.41627204</v>
      </c>
      <c r="AA618" s="21">
        <f t="shared" si="7"/>
        <v>1492369.9999999553</v>
      </c>
      <c r="AC618" s="12">
        <f>B618+'share performance'!$B$6*100*(port.ssec!$M$511-port.ssec!M618)</f>
        <v>18745387.153053299</v>
      </c>
      <c r="AD618" s="12">
        <f>C618+'share performance'!$C$6*100*(-port.ssec!$N$511+port.ssec!N618)</f>
        <v>14353327.393497501</v>
      </c>
      <c r="AE618" s="12">
        <f>F618+'share performance'!$F$6*100*(port.ssec!$Q$511-port.ssec!Q618)</f>
        <v>26059817.878510099</v>
      </c>
      <c r="AF618" s="12">
        <f>G618+'share performance'!$G$6*100*(port.ssec!$R$511-port.ssec!R618)</f>
        <v>12985713.468503797</v>
      </c>
      <c r="AG618" s="12">
        <f>H618+'share performance'!$H$6*100*(-port.ssec!$S$511+port.ssec!S618)</f>
        <v>23239450.786818199</v>
      </c>
      <c r="AH618" s="12">
        <f t="shared" si="8"/>
        <v>129077033.41627204</v>
      </c>
      <c r="AI618" s="21">
        <f t="shared" si="9"/>
        <v>3809529.9999999553</v>
      </c>
      <c r="AK618" s="12">
        <f>J618+'share performance'!$B$10*50*(port.ssec!$L$511-port.ssec!L618)</f>
        <v>2985654.7194906599</v>
      </c>
      <c r="AL618" s="12">
        <f>K618+'share performance'!$C$10*50*(-port.ssec!$L$511+port.ssec!L618)</f>
        <v>133319250.916272</v>
      </c>
      <c r="AM618" s="12">
        <f>N618+'share performance'!$F$10*50*(-port.ssec!$L$511+port.ssec!L618)</f>
        <v>858244.2</v>
      </c>
      <c r="AN618" s="12">
        <f>O618+'share performance'!$G$10*50*(port.ssec!$L$511-port.ssec!L618)</f>
        <v>-676434.3</v>
      </c>
      <c r="AO618" s="12">
        <f>P618+'share performance'!$H$10*50*(-port.ssec!$L$511+port.ssec!L618)</f>
        <v>978443.7</v>
      </c>
      <c r="AP618" s="12">
        <f t="shared" si="10"/>
        <v>171158495.97165176</v>
      </c>
      <c r="AQ618" s="12">
        <f t="shared" si="11"/>
        <v>-38271932.555379763</v>
      </c>
    </row>
    <row r="619" spans="1:43">
      <c r="A619" s="1">
        <v>41520</v>
      </c>
      <c r="B619">
        <v>20702023.8868246</v>
      </c>
      <c r="C619">
        <v>14554218.7608523</v>
      </c>
      <c r="D619" s="19">
        <v>12753157.458348701</v>
      </c>
      <c r="E619" s="19">
        <v>15685473.81631</v>
      </c>
      <c r="F619">
        <v>27908185.888019901</v>
      </c>
      <c r="G619">
        <v>13851893.3636041</v>
      </c>
      <c r="H619">
        <v>22630894.446064498</v>
      </c>
      <c r="I619" s="19">
        <v>1512220.3288255499</v>
      </c>
      <c r="J619" s="19">
        <v>3997304.2435052199</v>
      </c>
      <c r="K619">
        <v>133595372.19235501</v>
      </c>
      <c r="L619">
        <v>1639</v>
      </c>
      <c r="M619">
        <v>582</v>
      </c>
      <c r="N619">
        <v>393.6</v>
      </c>
      <c r="O619">
        <v>821.3</v>
      </c>
      <c r="P619">
        <v>195.2</v>
      </c>
      <c r="Q619">
        <v>495.2</v>
      </c>
      <c r="R619">
        <v>441.8</v>
      </c>
      <c r="S619">
        <v>313.60000000000002</v>
      </c>
      <c r="T619">
        <v>428.8</v>
      </c>
      <c r="U619">
        <v>369.7</v>
      </c>
      <c r="V619" s="12">
        <f>D619+'share performance'!$D$6*100*(port.ssec!$O$511-port.ssec!O619)</f>
        <v>12265537.458348703</v>
      </c>
      <c r="W619" s="12">
        <f>E619+'share performance'!$E$6*250*(port.ssec!$P$511-port.ssec!P619)</f>
        <v>14327673.81631</v>
      </c>
      <c r="X619" s="12">
        <f>I619+'share performance'!$I$6*100*(port.ssec!$T$511-port.ssec!T619)</f>
        <v>1413240.3288255499</v>
      </c>
      <c r="Y619" s="12">
        <f>J619+'share performance'!$J$6*100*(port.ssec!$U$511-port.ssec!U619)</f>
        <v>4261084.2435052199</v>
      </c>
      <c r="Z619" s="12">
        <f t="shared" si="6"/>
        <v>131914752.19235489</v>
      </c>
      <c r="AA619" s="21">
        <f t="shared" si="7"/>
        <v>1680620.0000001192</v>
      </c>
      <c r="AC619" s="12">
        <f>B619+'share performance'!$B$6*100*(port.ssec!$M$511-port.ssec!M619)</f>
        <v>18614673.8868246</v>
      </c>
      <c r="AD619" s="12">
        <f>C619+'share performance'!$C$6*100*(-port.ssec!$N$511+port.ssec!N619)</f>
        <v>14450058.760852301</v>
      </c>
      <c r="AE619" s="12">
        <f>F619+'share performance'!$F$6*100*(port.ssec!$Q$511-port.ssec!Q619)</f>
        <v>25869005.888019904</v>
      </c>
      <c r="AF619" s="12">
        <f>G619+'share performance'!$G$6*100*(port.ssec!$R$511-port.ssec!R619)</f>
        <v>12921653.3636041</v>
      </c>
      <c r="AG619" s="12">
        <f>H619+'share performance'!$H$6*100*(-port.ssec!$S$511+port.ssec!S619)</f>
        <v>23571844.446064498</v>
      </c>
      <c r="AH619" s="12">
        <f t="shared" si="8"/>
        <v>129375392.19235487</v>
      </c>
      <c r="AI619" s="21">
        <f t="shared" si="9"/>
        <v>4219980.0000001341</v>
      </c>
      <c r="AK619" s="12">
        <f>J619+'share performance'!$B$10*50*(port.ssec!$L$511-port.ssec!L619)</f>
        <v>2822854.2435052199</v>
      </c>
      <c r="AL619" s="12">
        <f>K619+'share performance'!$C$10*50*(-port.ssec!$L$511+port.ssec!L619)</f>
        <v>134072622.19235501</v>
      </c>
      <c r="AM619" s="12">
        <f>N619+'share performance'!$F$10*50*(-port.ssec!$L$511+port.ssec!L619)</f>
        <v>946593.6</v>
      </c>
      <c r="AN619" s="12">
        <f>O619+'share performance'!$G$10*50*(port.ssec!$L$511-port.ssec!L619)</f>
        <v>-746178.7</v>
      </c>
      <c r="AO619" s="12">
        <f>P619+'share performance'!$H$10*50*(-port.ssec!$L$511+port.ssec!L619)</f>
        <v>1079195.2</v>
      </c>
      <c r="AP619" s="12">
        <f t="shared" si="10"/>
        <v>172123242.38284969</v>
      </c>
      <c r="AQ619" s="12">
        <f t="shared" si="11"/>
        <v>-38527870.190494686</v>
      </c>
    </row>
    <row r="620" spans="1:43">
      <c r="A620" s="1">
        <v>41521</v>
      </c>
      <c r="B620">
        <v>20763182.007612798</v>
      </c>
      <c r="C620">
        <v>14579089.2645448</v>
      </c>
      <c r="D620" s="19">
        <v>12940555.499445699</v>
      </c>
      <c r="E620" s="19">
        <v>15784800.285294101</v>
      </c>
      <c r="F620">
        <v>28186026.332149699</v>
      </c>
      <c r="G620">
        <v>13993349.540141501</v>
      </c>
      <c r="H620">
        <v>22524784.162535802</v>
      </c>
      <c r="I620" s="19">
        <v>1535726.3442995199</v>
      </c>
      <c r="J620" s="19">
        <v>3997304.2435052199</v>
      </c>
      <c r="K620">
        <v>134304817.67952901</v>
      </c>
      <c r="L620">
        <v>1653.5</v>
      </c>
      <c r="M620">
        <v>587.9</v>
      </c>
      <c r="N620">
        <v>396.2</v>
      </c>
      <c r="O620">
        <v>825.7</v>
      </c>
      <c r="P620">
        <v>196.75</v>
      </c>
      <c r="Q620">
        <v>501</v>
      </c>
      <c r="R620">
        <v>446</v>
      </c>
      <c r="S620">
        <v>316.60000000000002</v>
      </c>
      <c r="T620">
        <v>432.8</v>
      </c>
      <c r="U620">
        <v>369.6</v>
      </c>
      <c r="V620" s="12">
        <f>D620+'share performance'!$D$6*100*(port.ssec!$O$511-port.ssec!O620)</f>
        <v>12381655.499445699</v>
      </c>
      <c r="W620" s="12">
        <f>E620+'share performance'!$E$6*250*(port.ssec!$P$511-port.ssec!P620)</f>
        <v>14282850.285294101</v>
      </c>
      <c r="X620" s="12">
        <f>I620+'share performance'!$I$6*100*(port.ssec!$T$511-port.ssec!T620)</f>
        <v>1417146.3442995199</v>
      </c>
      <c r="Y620" s="12">
        <f>J620+'share performance'!$J$6*100*(port.ssec!$U$511-port.ssec!U620)</f>
        <v>4262294.2435052199</v>
      </c>
      <c r="Z620" s="12">
        <f t="shared" si="6"/>
        <v>132390377.67952913</v>
      </c>
      <c r="AA620" s="21">
        <f t="shared" si="7"/>
        <v>1914439.9999998808</v>
      </c>
      <c r="AC620" s="12">
        <f>B620+'share performance'!$B$6*100*(port.ssec!$M$511-port.ssec!M620)</f>
        <v>18449862.007612798</v>
      </c>
      <c r="AD620" s="12">
        <f>C620+'share performance'!$C$6*100*(-port.ssec!$N$511+port.ssec!N620)</f>
        <v>14562289.2645448</v>
      </c>
      <c r="AE620" s="12">
        <f>F620+'share performance'!$F$6*100*(port.ssec!$Q$511-port.ssec!Q620)</f>
        <v>25800006.332149699</v>
      </c>
      <c r="AF620" s="12">
        <f>G620+'share performance'!$G$6*100*(port.ssec!$R$511-port.ssec!R620)</f>
        <v>12935429.540141501</v>
      </c>
      <c r="AG620" s="12">
        <f>H620+'share performance'!$H$6*100*(-port.ssec!$S$511+port.ssec!S620)</f>
        <v>23674834.162535802</v>
      </c>
      <c r="AH620" s="12">
        <f t="shared" si="8"/>
        <v>129680807.67952915</v>
      </c>
      <c r="AI620" s="21">
        <f t="shared" si="9"/>
        <v>4624009.9999998659</v>
      </c>
      <c r="AK620" s="12">
        <f>J620+'share performance'!$B$10*50*(port.ssec!$L$511-port.ssec!L620)</f>
        <v>2617679.2435052199</v>
      </c>
      <c r="AL620" s="12">
        <f>K620+'share performance'!$C$10*50*(-port.ssec!$L$511+port.ssec!L620)</f>
        <v>134865442.67952901</v>
      </c>
      <c r="AM620" s="12">
        <f>N620+'share performance'!$F$10*50*(-port.ssec!$L$511+port.ssec!L620)</f>
        <v>1111896.2</v>
      </c>
      <c r="AN620" s="12">
        <f>O620+'share performance'!$G$10*50*(port.ssec!$L$511-port.ssec!L620)</f>
        <v>-876674.3</v>
      </c>
      <c r="AO620" s="12">
        <f>P620+'share performance'!$H$10*50*(-port.ssec!$L$511+port.ssec!L620)</f>
        <v>1267696.75</v>
      </c>
      <c r="AP620" s="12">
        <f t="shared" si="10"/>
        <v>173244426.94557875</v>
      </c>
      <c r="AQ620" s="12">
        <f t="shared" si="11"/>
        <v>-38939609.266049743</v>
      </c>
    </row>
    <row r="621" spans="1:43">
      <c r="A621" s="1">
        <v>41522</v>
      </c>
      <c r="B621">
        <v>20827737.801778201</v>
      </c>
      <c r="C621">
        <v>14539296.4586368</v>
      </c>
      <c r="D621" s="19">
        <v>12936230.929266499</v>
      </c>
      <c r="E621" s="19">
        <v>15828382.3073994</v>
      </c>
      <c r="F621">
        <v>28085530.852358099</v>
      </c>
      <c r="G621">
        <v>14066330.1152978</v>
      </c>
      <c r="H621">
        <v>22527341.036837701</v>
      </c>
      <c r="I621" s="19">
        <v>1541602.8481680099</v>
      </c>
      <c r="J621" s="19">
        <v>3991990.4459066698</v>
      </c>
      <c r="K621">
        <v>134344442.79564899</v>
      </c>
      <c r="L621">
        <v>1653</v>
      </c>
      <c r="M621">
        <v>588.79999999999995</v>
      </c>
      <c r="N621">
        <v>396.1</v>
      </c>
      <c r="O621">
        <v>828.4</v>
      </c>
      <c r="P621">
        <v>197.3</v>
      </c>
      <c r="Q621">
        <v>501.7</v>
      </c>
      <c r="R621">
        <v>447.1</v>
      </c>
      <c r="S621">
        <v>316.7</v>
      </c>
      <c r="T621">
        <v>434.2</v>
      </c>
      <c r="U621">
        <v>368.3</v>
      </c>
      <c r="V621" s="12">
        <f>D621+'share performance'!$D$6*100*(port.ssec!$O$511-port.ssec!O621)</f>
        <v>12333590.929266501</v>
      </c>
      <c r="W621" s="12">
        <f>E621+'share performance'!$E$6*250*(port.ssec!$P$511-port.ssec!P621)</f>
        <v>14275282.307399398</v>
      </c>
      <c r="X621" s="12">
        <f>I621+'share performance'!$I$6*100*(port.ssec!$T$511-port.ssec!T621)</f>
        <v>1416162.8481680101</v>
      </c>
      <c r="Y621" s="12">
        <f>J621+'share performance'!$J$6*100*(port.ssec!$U$511-port.ssec!U621)</f>
        <v>4272710.4459066698</v>
      </c>
      <c r="Z621" s="12">
        <f t="shared" si="6"/>
        <v>132343982.79564917</v>
      </c>
      <c r="AA621" s="21">
        <f t="shared" si="7"/>
        <v>2000459.9999998212</v>
      </c>
      <c r="AC621" s="12">
        <f>B621+'share performance'!$B$6*100*(port.ssec!$M$511-port.ssec!M621)</f>
        <v>18479947.801778205</v>
      </c>
      <c r="AD621" s="12">
        <f>C621+'share performance'!$C$6*100*(-port.ssec!$N$511+port.ssec!N621)</f>
        <v>14519136.458636802</v>
      </c>
      <c r="AE621" s="12">
        <f>F621+'share performance'!$F$6*100*(port.ssec!$Q$511-port.ssec!Q621)</f>
        <v>25657650.852358103</v>
      </c>
      <c r="AF621" s="12">
        <f>G621+'share performance'!$G$6*100*(port.ssec!$R$511-port.ssec!R621)</f>
        <v>12974970.115297798</v>
      </c>
      <c r="AG621" s="12">
        <f>H621+'share performance'!$H$6*100*(-port.ssec!$S$511+port.ssec!S621)</f>
        <v>23684361.036837697</v>
      </c>
      <c r="AH621" s="12">
        <f t="shared" si="8"/>
        <v>129614272.79564917</v>
      </c>
      <c r="AI621" s="21">
        <f t="shared" si="9"/>
        <v>4730169.9999998212</v>
      </c>
      <c r="AK621" s="12">
        <f>J621+'share performance'!$B$10*50*(port.ssec!$L$511-port.ssec!L621)</f>
        <v>2619440.4459066698</v>
      </c>
      <c r="AL621" s="12">
        <f>K621+'share performance'!$C$10*50*(-port.ssec!$L$511+port.ssec!L621)</f>
        <v>134902192.79564899</v>
      </c>
      <c r="AM621" s="12">
        <f>N621+'share performance'!$F$10*50*(-port.ssec!$L$511+port.ssec!L621)</f>
        <v>1106196.1000000001</v>
      </c>
      <c r="AN621" s="12">
        <f>O621+'share performance'!$G$10*50*(port.ssec!$L$511-port.ssec!L621)</f>
        <v>-872171.6</v>
      </c>
      <c r="AO621" s="12">
        <f>P621+'share performance'!$H$10*50*(-port.ssec!$L$511+port.ssec!L621)</f>
        <v>1261197.3</v>
      </c>
      <c r="AP621" s="12">
        <f t="shared" si="10"/>
        <v>173315061.57229626</v>
      </c>
      <c r="AQ621" s="12">
        <f t="shared" si="11"/>
        <v>-38970618.77664727</v>
      </c>
    </row>
    <row r="622" spans="1:43">
      <c r="A622" s="1">
        <v>41523</v>
      </c>
      <c r="B622">
        <v>20858316.862172302</v>
      </c>
      <c r="C622">
        <v>14581576.314913999</v>
      </c>
      <c r="D622" s="19">
        <v>12829558.198180599</v>
      </c>
      <c r="E622" s="19">
        <v>15878045.5418915</v>
      </c>
      <c r="F622">
        <v>28073707.854735501</v>
      </c>
      <c r="G622">
        <v>13958210.7446959</v>
      </c>
      <c r="H622">
        <v>22586149.145781301</v>
      </c>
      <c r="I622" s="19">
        <v>1551397.02128217</v>
      </c>
      <c r="J622" s="19">
        <v>4026530.1302972101</v>
      </c>
      <c r="K622">
        <v>134343491.81395099</v>
      </c>
      <c r="L622">
        <v>1653.5</v>
      </c>
      <c r="M622">
        <v>587.6</v>
      </c>
      <c r="N622">
        <v>396.5</v>
      </c>
      <c r="O622">
        <v>829</v>
      </c>
      <c r="P622">
        <v>197.25</v>
      </c>
      <c r="Q622">
        <v>502.3</v>
      </c>
      <c r="R622">
        <v>447.1</v>
      </c>
      <c r="S622">
        <v>317.3</v>
      </c>
      <c r="T622">
        <v>433.1</v>
      </c>
      <c r="U622">
        <v>370.8</v>
      </c>
      <c r="V622" s="12">
        <f>D622+'share performance'!$D$6*100*(port.ssec!$O$511-port.ssec!O622)</f>
        <v>12217198.198180599</v>
      </c>
      <c r="W622" s="12">
        <f>E622+'share performance'!$E$6*250*(port.ssec!$P$511-port.ssec!P622)</f>
        <v>14329595.5418915</v>
      </c>
      <c r="X622" s="12">
        <f>I622+'share performance'!$I$6*100*(port.ssec!$T$511-port.ssec!T622)</f>
        <v>1431347.02128217</v>
      </c>
      <c r="Y622" s="12">
        <f>J622+'share performance'!$J$6*100*(port.ssec!$U$511-port.ssec!U622)</f>
        <v>4277000.1302972101</v>
      </c>
      <c r="Z622" s="12">
        <f t="shared" si="6"/>
        <v>132313101.81395048</v>
      </c>
      <c r="AA622" s="21">
        <f t="shared" si="7"/>
        <v>2030390.0000005066</v>
      </c>
      <c r="AC622" s="12">
        <f>B622+'share performance'!$B$6*100*(port.ssec!$M$511-port.ssec!M622)</f>
        <v>18556486.862172302</v>
      </c>
      <c r="AD622" s="12">
        <f>C622+'share performance'!$C$6*100*(-port.ssec!$N$511+port.ssec!N622)</f>
        <v>14574856.314913999</v>
      </c>
      <c r="AE622" s="12">
        <f>F622+'share performance'!$F$6*100*(port.ssec!$Q$511-port.ssec!Q622)</f>
        <v>25609947.854735501</v>
      </c>
      <c r="AF622" s="12">
        <f>G622+'share performance'!$G$6*100*(port.ssec!$R$511-port.ssec!R622)</f>
        <v>12866850.744695898</v>
      </c>
      <c r="AG622" s="12">
        <f>H622+'share performance'!$H$6*100*(-port.ssec!$S$511+port.ssec!S622)</f>
        <v>23784989.145781301</v>
      </c>
      <c r="AH622" s="12">
        <f t="shared" si="8"/>
        <v>129678661.81395051</v>
      </c>
      <c r="AI622" s="21">
        <f t="shared" si="9"/>
        <v>4664830.0000004768</v>
      </c>
      <c r="AK622" s="12">
        <f>J622+'share performance'!$B$10*50*(port.ssec!$L$511-port.ssec!L622)</f>
        <v>2646905.1302972101</v>
      </c>
      <c r="AL622" s="12">
        <f>K622+'share performance'!$C$10*50*(-port.ssec!$L$511+port.ssec!L622)</f>
        <v>134904116.81395099</v>
      </c>
      <c r="AM622" s="12">
        <f>N622+'share performance'!$F$10*50*(-port.ssec!$L$511+port.ssec!L622)</f>
        <v>1111896.5</v>
      </c>
      <c r="AN622" s="12">
        <f>O622+'share performance'!$G$10*50*(port.ssec!$L$511-port.ssec!L622)</f>
        <v>-876671</v>
      </c>
      <c r="AO622" s="12">
        <f>P622+'share performance'!$H$10*50*(-port.ssec!$L$511+port.ssec!L622)</f>
        <v>1267697.25</v>
      </c>
      <c r="AP622" s="12">
        <f t="shared" si="10"/>
        <v>173339475.58589968</v>
      </c>
      <c r="AQ622" s="12">
        <f t="shared" si="11"/>
        <v>-38995983.771948695</v>
      </c>
    </row>
    <row r="623" spans="1:43">
      <c r="A623" s="1">
        <v>41526</v>
      </c>
      <c r="B623">
        <v>20926270.329714801</v>
      </c>
      <c r="C623">
        <v>14616395.0200835</v>
      </c>
      <c r="D623" s="19">
        <v>13023447.9536139</v>
      </c>
      <c r="E623" s="19">
        <v>16164876.0594681</v>
      </c>
      <c r="F623">
        <v>28221495.3250173</v>
      </c>
      <c r="G623">
        <v>14112280.8478035</v>
      </c>
      <c r="H623">
        <v>22826495.3301594</v>
      </c>
      <c r="I623" s="19">
        <v>1582738.3752474601</v>
      </c>
      <c r="J623" s="19">
        <v>4018559.4338993998</v>
      </c>
      <c r="K623">
        <v>135492558.67500699</v>
      </c>
      <c r="L623">
        <v>1669</v>
      </c>
      <c r="M623">
        <v>593.1</v>
      </c>
      <c r="N623">
        <v>399.6</v>
      </c>
      <c r="O623">
        <v>837.7</v>
      </c>
      <c r="P623">
        <v>199.4</v>
      </c>
      <c r="Q623">
        <v>505.1</v>
      </c>
      <c r="R623">
        <v>452.4</v>
      </c>
      <c r="S623">
        <v>320.8</v>
      </c>
      <c r="T623">
        <v>439.8</v>
      </c>
      <c r="U623">
        <v>372.1</v>
      </c>
      <c r="V623" s="12">
        <f>D623+'share performance'!$D$6*100*(port.ssec!$O$511-port.ssec!O623)</f>
        <v>12270147.9536139</v>
      </c>
      <c r="W623" s="12">
        <f>E623+'share performance'!$E$6*250*(port.ssec!$P$511-port.ssec!P623)</f>
        <v>14416476.059468098</v>
      </c>
      <c r="X623" s="12">
        <f>I623+'share performance'!$I$6*100*(port.ssec!$T$511-port.ssec!T623)</f>
        <v>1429858.3752474601</v>
      </c>
      <c r="Y623" s="12">
        <f>J623+'share performance'!$J$6*100*(port.ssec!$U$511-port.ssec!U623)</f>
        <v>4253299.4338993998</v>
      </c>
      <c r="Z623" s="12">
        <f t="shared" si="6"/>
        <v>133072718.67500736</v>
      </c>
      <c r="AA623" s="21">
        <f t="shared" si="7"/>
        <v>2419839.9999996275</v>
      </c>
      <c r="AC623" s="12">
        <f>B623+'share performance'!$B$6*100*(port.ssec!$M$511-port.ssec!M623)</f>
        <v>18413790.329714801</v>
      </c>
      <c r="AD623" s="12">
        <f>C623+'share performance'!$C$6*100*(-port.ssec!$N$511+port.ssec!N623)</f>
        <v>14713835.020083502</v>
      </c>
      <c r="AE623" s="12">
        <f>F623+'share performance'!$F$6*100*(port.ssec!$Q$511-port.ssec!Q623)</f>
        <v>25590295.3250173</v>
      </c>
      <c r="AF623" s="12">
        <f>G623+'share performance'!$G$6*100*(port.ssec!$R$511-port.ssec!R623)</f>
        <v>12859800.8478035</v>
      </c>
      <c r="AG623" s="12">
        <f>H623+'share performance'!$H$6*100*(-port.ssec!$S$511+port.ssec!S623)</f>
        <v>24269285.3301594</v>
      </c>
      <c r="AH623" s="12">
        <f t="shared" si="8"/>
        <v>130636628.67500736</v>
      </c>
      <c r="AI623" s="21">
        <f t="shared" si="9"/>
        <v>4855929.9999996275</v>
      </c>
      <c r="AK623" s="12">
        <f>J623+'share performance'!$B$10*50*(port.ssec!$L$511-port.ssec!L623)</f>
        <v>2419609.4338993998</v>
      </c>
      <c r="AL623" s="12">
        <f>K623+'share performance'!$C$10*50*(-port.ssec!$L$511+port.ssec!L623)</f>
        <v>136142308.67500699</v>
      </c>
      <c r="AM623" s="12">
        <f>N623+'share performance'!$F$10*50*(-port.ssec!$L$511+port.ssec!L623)</f>
        <v>1288599.6000000001</v>
      </c>
      <c r="AN623" s="12">
        <f>O623+'share performance'!$G$10*50*(port.ssec!$L$511-port.ssec!L623)</f>
        <v>-1016162.3</v>
      </c>
      <c r="AO623" s="12">
        <f>P623+'share performance'!$H$10*50*(-port.ssec!$L$511+port.ssec!L623)</f>
        <v>1469199.4</v>
      </c>
      <c r="AP623" s="12">
        <f t="shared" si="10"/>
        <v>175093176.63113523</v>
      </c>
      <c r="AQ623" s="12">
        <f t="shared" si="11"/>
        <v>-39600617.95612824</v>
      </c>
    </row>
    <row r="624" spans="1:43">
      <c r="A624" s="1">
        <v>41527</v>
      </c>
      <c r="B624">
        <v>21347581.8284784</v>
      </c>
      <c r="C624">
        <v>14728312.2866998</v>
      </c>
      <c r="D624" s="19">
        <v>13017640.3959981</v>
      </c>
      <c r="E624" s="19">
        <v>16737523.559223499</v>
      </c>
      <c r="F624">
        <v>28363371.296487901</v>
      </c>
      <c r="G624">
        <v>14168142.5226145</v>
      </c>
      <c r="H624">
        <v>23598671.369331401</v>
      </c>
      <c r="I624" s="19">
        <v>1576861.8713789701</v>
      </c>
      <c r="J624" s="19">
        <v>4082325.0050819302</v>
      </c>
      <c r="K624">
        <v>137620430.13529399</v>
      </c>
      <c r="L624">
        <v>1682.5</v>
      </c>
      <c r="M624">
        <v>598.4</v>
      </c>
      <c r="N624">
        <v>399.9</v>
      </c>
      <c r="O624">
        <v>837.7</v>
      </c>
      <c r="P624">
        <v>201.8</v>
      </c>
      <c r="Q624">
        <v>508.1</v>
      </c>
      <c r="R624">
        <v>459</v>
      </c>
      <c r="S624">
        <v>322.8</v>
      </c>
      <c r="T624">
        <v>443.6</v>
      </c>
      <c r="U624">
        <v>374.6</v>
      </c>
      <c r="V624" s="12">
        <f>D624+'share performance'!$D$6*100*(port.ssec!$O$511-port.ssec!O624)</f>
        <v>12264340.3959981</v>
      </c>
      <c r="W624" s="12">
        <f>E624+'share performance'!$E$6*250*(port.ssec!$P$511-port.ssec!P624)</f>
        <v>14765923.559223497</v>
      </c>
      <c r="X624" s="12">
        <f>I624+'share performance'!$I$6*100*(port.ssec!$T$511-port.ssec!T624)</f>
        <v>1405361.8713789701</v>
      </c>
      <c r="Y624" s="12">
        <f>J624+'share performance'!$J$6*100*(port.ssec!$U$511-port.ssec!U624)</f>
        <v>4286815.0050819302</v>
      </c>
      <c r="Z624" s="12">
        <f t="shared" si="6"/>
        <v>134928520.1352945</v>
      </c>
      <c r="AA624" s="21">
        <f t="shared" si="7"/>
        <v>2691909.9999994934</v>
      </c>
      <c r="AC624" s="12">
        <f>B624+'share performance'!$B$6*100*(port.ssec!$M$511-port.ssec!M624)</f>
        <v>18632111.8284784</v>
      </c>
      <c r="AD624" s="12">
        <f>C624+'share performance'!$C$6*100*(-port.ssec!$N$511+port.ssec!N624)</f>
        <v>14835832.2866998</v>
      </c>
      <c r="AE624" s="12">
        <f>F624+'share performance'!$F$6*100*(port.ssec!$Q$511-port.ssec!Q624)</f>
        <v>25552771.296487901</v>
      </c>
      <c r="AF624" s="12">
        <f>G624+'share performance'!$G$6*100*(port.ssec!$R$511-port.ssec!R624)</f>
        <v>12715022.5226145</v>
      </c>
      <c r="AG624" s="12">
        <f>H624+'share performance'!$H$6*100*(-port.ssec!$S$511+port.ssec!S624)</f>
        <v>25180861.369331401</v>
      </c>
      <c r="AH624" s="12">
        <f t="shared" si="8"/>
        <v>132330950.1352945</v>
      </c>
      <c r="AI624" s="21">
        <f t="shared" si="9"/>
        <v>5289479.9999994934</v>
      </c>
      <c r="AK624" s="12">
        <f>J624+'share performance'!$B$10*50*(port.ssec!$L$511-port.ssec!L624)</f>
        <v>2292350.0050819302</v>
      </c>
      <c r="AL624" s="12">
        <f>K624+'share performance'!$C$10*50*(-port.ssec!$L$511+port.ssec!L624)</f>
        <v>138347805.13529399</v>
      </c>
      <c r="AM624" s="12">
        <f>N624+'share performance'!$F$10*50*(-port.ssec!$L$511+port.ssec!L624)</f>
        <v>1442499.9</v>
      </c>
      <c r="AN624" s="12">
        <f>O624+'share performance'!$G$10*50*(port.ssec!$L$511-port.ssec!L624)</f>
        <v>-1137662.3</v>
      </c>
      <c r="AO624" s="12">
        <f>P624+'share performance'!$H$10*50*(-port.ssec!$L$511+port.ssec!L624)</f>
        <v>1644701.8</v>
      </c>
      <c r="AP624" s="12">
        <f t="shared" si="10"/>
        <v>178004045.37205842</v>
      </c>
      <c r="AQ624" s="12">
        <f t="shared" si="11"/>
        <v>-40383615.236764431</v>
      </c>
    </row>
    <row r="625" spans="1:43">
      <c r="A625" s="1">
        <v>41528</v>
      </c>
      <c r="B625">
        <v>21724723.573339298</v>
      </c>
      <c r="C625">
        <v>14822820.2007313</v>
      </c>
      <c r="D625" s="19">
        <v>13186059.566858601</v>
      </c>
      <c r="E625" s="19">
        <v>16729415.2760412</v>
      </c>
      <c r="F625">
        <v>28457955.277468301</v>
      </c>
      <c r="G625">
        <v>14168142.5226145</v>
      </c>
      <c r="H625">
        <v>23818562.559294201</v>
      </c>
      <c r="I625" s="19">
        <v>1604285.5560985999</v>
      </c>
      <c r="J625" s="19">
        <v>4001289.5917041302</v>
      </c>
      <c r="K625">
        <v>138513254.12415001</v>
      </c>
      <c r="L625">
        <v>1688.75</v>
      </c>
      <c r="M625">
        <v>602.70000000000005</v>
      </c>
      <c r="N625">
        <v>402.9</v>
      </c>
      <c r="O625">
        <v>844</v>
      </c>
      <c r="P625">
        <v>202.05</v>
      </c>
      <c r="Q625">
        <v>511.9</v>
      </c>
      <c r="R625">
        <v>461.1</v>
      </c>
      <c r="S625">
        <v>321.2</v>
      </c>
      <c r="T625">
        <v>446.2</v>
      </c>
      <c r="U625">
        <v>371.3</v>
      </c>
      <c r="V625" s="12">
        <f>D625+'share performance'!$D$6*100*(port.ssec!$O$511-port.ssec!O625)</f>
        <v>12330699.566858601</v>
      </c>
      <c r="W625" s="12">
        <f>E625+'share performance'!$E$6*250*(port.ssec!$P$511-port.ssec!P625)</f>
        <v>14734565.276041199</v>
      </c>
      <c r="X625" s="12">
        <f>I625+'share performance'!$I$6*100*(port.ssec!$T$511-port.ssec!T625)</f>
        <v>1420045.5560986002</v>
      </c>
      <c r="Y625" s="12">
        <f>J625+'share performance'!$J$6*100*(port.ssec!$U$511-port.ssec!U625)</f>
        <v>4245709.5917041302</v>
      </c>
      <c r="Z625" s="12">
        <f t="shared" si="6"/>
        <v>135723224.1241501</v>
      </c>
      <c r="AA625" s="21">
        <f t="shared" si="7"/>
        <v>2790029.9999999106</v>
      </c>
      <c r="AC625" s="12">
        <f>B625+'share performance'!$B$6*100*(port.ssec!$M$511-port.ssec!M625)</f>
        <v>18844563.573339298</v>
      </c>
      <c r="AD625" s="12">
        <f>C625+'share performance'!$C$6*100*(-port.ssec!$N$511+port.ssec!N625)</f>
        <v>15031140.2007313</v>
      </c>
      <c r="AE625" s="12">
        <f>F625+'share performance'!$F$6*100*(port.ssec!$Q$511-port.ssec!Q625)</f>
        <v>25420115.277468305</v>
      </c>
      <c r="AF625" s="12">
        <f>G625+'share performance'!$G$6*100*(port.ssec!$R$511-port.ssec!R625)</f>
        <v>12651182.522614498</v>
      </c>
      <c r="AG625" s="12">
        <f>H625+'share performance'!$H$6*100*(-port.ssec!$S$511+port.ssec!S625)</f>
        <v>25289232.559294198</v>
      </c>
      <c r="AH625" s="12">
        <f t="shared" si="8"/>
        <v>132757284.12415013</v>
      </c>
      <c r="AI625" s="21">
        <f t="shared" si="9"/>
        <v>5755969.9999998808</v>
      </c>
      <c r="AK625" s="12">
        <f>J625+'share performance'!$B$10*50*(port.ssec!$L$511-port.ssec!L625)</f>
        <v>2122877.0917041302</v>
      </c>
      <c r="AL625" s="12">
        <f>K625+'share performance'!$C$10*50*(-port.ssec!$L$511+port.ssec!L625)</f>
        <v>139276566.62415001</v>
      </c>
      <c r="AM625" s="12">
        <f>N625+'share performance'!$F$10*50*(-port.ssec!$L$511+port.ssec!L625)</f>
        <v>1513752.9</v>
      </c>
      <c r="AN625" s="12">
        <f>O625+'share performance'!$G$10*50*(port.ssec!$L$511-port.ssec!L625)</f>
        <v>-1193906</v>
      </c>
      <c r="AO625" s="12">
        <f>P625+'share performance'!$H$10*50*(-port.ssec!$L$511+port.ssec!L625)</f>
        <v>1725952.05</v>
      </c>
      <c r="AP625" s="12">
        <f t="shared" si="10"/>
        <v>178966292.6565567</v>
      </c>
      <c r="AQ625" s="12">
        <f t="shared" si="11"/>
        <v>-40453038.532406688</v>
      </c>
    </row>
    <row r="626" spans="1:43">
      <c r="A626" s="1">
        <v>41529</v>
      </c>
      <c r="B626">
        <v>22251362.946793701</v>
      </c>
      <c r="C626">
        <v>14800436.747408001</v>
      </c>
      <c r="D626" s="19">
        <v>13213645.465534</v>
      </c>
      <c r="E626" s="19">
        <v>16556100.723017801</v>
      </c>
      <c r="F626">
        <v>28286521.8119413</v>
      </c>
      <c r="G626">
        <v>13965418.7027361</v>
      </c>
      <c r="H626">
        <v>23658757.9154259</v>
      </c>
      <c r="I626" s="19">
        <v>1598409.0522301099</v>
      </c>
      <c r="J626" s="19">
        <v>3988005.0977077601</v>
      </c>
      <c r="K626">
        <v>138318658.46279499</v>
      </c>
      <c r="L626">
        <v>1685</v>
      </c>
      <c r="M626">
        <v>602.29999999999995</v>
      </c>
      <c r="N626">
        <v>403.2</v>
      </c>
      <c r="O626">
        <v>840</v>
      </c>
      <c r="P626">
        <v>201.1</v>
      </c>
      <c r="Q626">
        <v>512</v>
      </c>
      <c r="R626">
        <v>459.9</v>
      </c>
      <c r="S626">
        <v>321.89999999999998</v>
      </c>
      <c r="T626">
        <v>442.3</v>
      </c>
      <c r="U626">
        <v>370.2</v>
      </c>
      <c r="V626" s="12">
        <f>D626+'share performance'!$D$6*100*(port.ssec!$O$511-port.ssec!O626)</f>
        <v>12423085.465534</v>
      </c>
      <c r="W626" s="12">
        <f>E626+'share performance'!$E$6*250*(port.ssec!$P$511-port.ssec!P626)</f>
        <v>14649600.723017801</v>
      </c>
      <c r="X626" s="12">
        <f>I626+'share performance'!$I$6*100*(port.ssec!$T$511-port.ssec!T626)</f>
        <v>1433279.0522301099</v>
      </c>
      <c r="Y626" s="12">
        <f>J626+'share performance'!$J$6*100*(port.ssec!$U$511-port.ssec!U626)</f>
        <v>4245735.0977077605</v>
      </c>
      <c r="Z626" s="12">
        <f t="shared" si="6"/>
        <v>135714198.46279466</v>
      </c>
      <c r="AA626" s="21">
        <f t="shared" si="7"/>
        <v>2604460.0000003278</v>
      </c>
      <c r="AC626" s="12">
        <f>B626+'share performance'!$B$6*100*(port.ssec!$M$511-port.ssec!M626)</f>
        <v>19386522.946793705</v>
      </c>
      <c r="AD626" s="12">
        <f>C626+'share performance'!$C$6*100*(-port.ssec!$N$511+port.ssec!N626)</f>
        <v>15018836.747408001</v>
      </c>
      <c r="AE626" s="12">
        <f>F626+'share performance'!$F$6*100*(port.ssec!$Q$511-port.ssec!Q626)</f>
        <v>25242701.8119413</v>
      </c>
      <c r="AF626" s="12">
        <f>G626+'share performance'!$G$6*100*(port.ssec!$R$511-port.ssec!R626)</f>
        <v>12484938.7027361</v>
      </c>
      <c r="AG626" s="12">
        <f>H626+'share performance'!$H$6*100*(-port.ssec!$S$511+port.ssec!S626)</f>
        <v>25178217.915425897</v>
      </c>
      <c r="AH626" s="12">
        <f t="shared" si="8"/>
        <v>132667378.46279466</v>
      </c>
      <c r="AI626" s="21">
        <f t="shared" si="9"/>
        <v>5651280.0000003278</v>
      </c>
      <c r="AK626" s="12">
        <f>J626+'share performance'!$B$10*50*(port.ssec!$L$511-port.ssec!L626)</f>
        <v>2162655.0977077601</v>
      </c>
      <c r="AL626" s="12">
        <f>K626+'share performance'!$C$10*50*(-port.ssec!$L$511+port.ssec!L626)</f>
        <v>139060408.46279499</v>
      </c>
      <c r="AM626" s="12">
        <f>N626+'share performance'!$F$10*50*(-port.ssec!$L$511+port.ssec!L626)</f>
        <v>1471003.2</v>
      </c>
      <c r="AN626" s="12">
        <f>O626+'share performance'!$G$10*50*(port.ssec!$L$511-port.ssec!L626)</f>
        <v>-1160160</v>
      </c>
      <c r="AO626" s="12">
        <f>P626+'share performance'!$H$10*50*(-port.ssec!$L$511+port.ssec!L626)</f>
        <v>1677201.1</v>
      </c>
      <c r="AP626" s="12">
        <f t="shared" si="10"/>
        <v>178567268.1989924</v>
      </c>
      <c r="AQ626" s="12">
        <f t="shared" si="11"/>
        <v>-40248609.736197412</v>
      </c>
    </row>
    <row r="627" spans="1:43">
      <c r="A627" s="1">
        <v>41530</v>
      </c>
      <c r="B627">
        <v>22659083.752048701</v>
      </c>
      <c r="C627">
        <v>14897431.711808801</v>
      </c>
      <c r="D627" s="19">
        <v>12992958.2761306</v>
      </c>
      <c r="E627" s="19">
        <v>16621980.5238747</v>
      </c>
      <c r="F627">
        <v>28504928.528837599</v>
      </c>
      <c r="G627">
        <v>13942893.833860699</v>
      </c>
      <c r="H627">
        <v>24162462.152899001</v>
      </c>
      <c r="I627" s="19">
        <v>1582738.3752474601</v>
      </c>
      <c r="J627" s="19">
        <v>4007931.8387023099</v>
      </c>
      <c r="K627">
        <v>139372408.99340999</v>
      </c>
      <c r="L627">
        <v>1688.5</v>
      </c>
      <c r="M627">
        <v>603.1</v>
      </c>
      <c r="N627">
        <v>406.2</v>
      </c>
      <c r="O627">
        <v>839.4</v>
      </c>
      <c r="P627">
        <v>200.85</v>
      </c>
      <c r="Q627">
        <v>512</v>
      </c>
      <c r="R627">
        <v>460.3</v>
      </c>
      <c r="S627">
        <v>321.7</v>
      </c>
      <c r="T627">
        <v>444.4</v>
      </c>
      <c r="U627">
        <v>373</v>
      </c>
      <c r="V627" s="12">
        <f>D627+'share performance'!$D$6*100*(port.ssec!$O$511-port.ssec!O627)</f>
        <v>12212118.276130602</v>
      </c>
      <c r="W627" s="12">
        <f>E627+'share performance'!$E$6*250*(port.ssec!$P$511-port.ssec!P627)</f>
        <v>14738730.5238747</v>
      </c>
      <c r="X627" s="12">
        <f>I627+'share performance'!$I$6*100*(port.ssec!$T$511-port.ssec!T627)</f>
        <v>1407318.3752474603</v>
      </c>
      <c r="Y627" s="12">
        <f>J627+'share performance'!$J$6*100*(port.ssec!$U$511-port.ssec!U627)</f>
        <v>4231781.8387023099</v>
      </c>
      <c r="Z627" s="12">
        <f t="shared" si="6"/>
        <v>136756748.99340987</v>
      </c>
      <c r="AA627" s="21">
        <f t="shared" si="7"/>
        <v>2615660.0000001192</v>
      </c>
      <c r="AC627" s="12">
        <f>B627+'share performance'!$B$6*100*(port.ssec!$M$511-port.ssec!M627)</f>
        <v>19763603.752048701</v>
      </c>
      <c r="AD627" s="12">
        <f>C627+'share performance'!$C$6*100*(-port.ssec!$N$511+port.ssec!N627)</f>
        <v>15216631.711808801</v>
      </c>
      <c r="AE627" s="12">
        <f>F627+'share performance'!$F$6*100*(port.ssec!$Q$511-port.ssec!Q627)</f>
        <v>25461108.528837599</v>
      </c>
      <c r="AF627" s="12">
        <f>G627+'share performance'!$G$6*100*(port.ssec!$R$511-port.ssec!R627)</f>
        <v>12450253.833860699</v>
      </c>
      <c r="AG627" s="12">
        <f>H627+'share performance'!$H$6*100*(-port.ssec!$S$511+port.ssec!S627)</f>
        <v>25667982.152898997</v>
      </c>
      <c r="AH627" s="12">
        <f t="shared" si="8"/>
        <v>133765188.99340987</v>
      </c>
      <c r="AI627" s="21">
        <f t="shared" si="9"/>
        <v>5607220.0000001192</v>
      </c>
      <c r="AK627" s="12">
        <f>J627+'share performance'!$B$10*50*(port.ssec!$L$511-port.ssec!L627)</f>
        <v>2133056.8387023099</v>
      </c>
      <c r="AL627" s="12">
        <f>K627+'share performance'!$C$10*50*(-port.ssec!$L$511+port.ssec!L627)</f>
        <v>140134283.99340999</v>
      </c>
      <c r="AM627" s="12">
        <f>N627+'share performance'!$F$10*50*(-port.ssec!$L$511+port.ssec!L627)</f>
        <v>1510906.2</v>
      </c>
      <c r="AN627" s="12">
        <f>O627+'share performance'!$G$10*50*(port.ssec!$L$511-port.ssec!L627)</f>
        <v>-1191660.6000000001</v>
      </c>
      <c r="AO627" s="12">
        <f>P627+'share performance'!$H$10*50*(-port.ssec!$L$511+port.ssec!L627)</f>
        <v>1722700.85</v>
      </c>
      <c r="AP627" s="12">
        <f t="shared" si="10"/>
        <v>179514896.29606736</v>
      </c>
      <c r="AQ627" s="12">
        <f t="shared" si="11"/>
        <v>-40142487.302657366</v>
      </c>
    </row>
    <row r="628" spans="1:43">
      <c r="A628" s="1">
        <v>41533</v>
      </c>
      <c r="B628">
        <v>22744025.5864769</v>
      </c>
      <c r="C628">
        <v>15158572.0005801</v>
      </c>
      <c r="D628" s="19">
        <v>13020544.174806001</v>
      </c>
      <c r="E628" s="19">
        <v>16929081.749407198</v>
      </c>
      <c r="F628">
        <v>28743513.408760902</v>
      </c>
      <c r="G628">
        <v>14087953.989418101</v>
      </c>
      <c r="H628">
        <v>24211042.764635</v>
      </c>
      <c r="I628" s="19">
        <v>1586656.0444931299</v>
      </c>
      <c r="J628" s="19">
        <v>4014574.08570049</v>
      </c>
      <c r="K628">
        <v>140495963.80427799</v>
      </c>
      <c r="L628">
        <v>1698</v>
      </c>
      <c r="M628">
        <v>605.5</v>
      </c>
      <c r="N628">
        <v>409.9</v>
      </c>
      <c r="O628">
        <v>838.7</v>
      </c>
      <c r="P628">
        <v>203.15</v>
      </c>
      <c r="Q628">
        <v>516.5</v>
      </c>
      <c r="R628">
        <v>466</v>
      </c>
      <c r="S628">
        <v>321.3</v>
      </c>
      <c r="T628">
        <v>449.5</v>
      </c>
      <c r="U628">
        <v>374.2</v>
      </c>
      <c r="V628" s="12">
        <f>D628+'share performance'!$D$6*100*(port.ssec!$O$511-port.ssec!O628)</f>
        <v>12251044.174806001</v>
      </c>
      <c r="W628" s="12">
        <f>E628+'share performance'!$E$6*250*(port.ssec!$P$511-port.ssec!P628)</f>
        <v>14831931.749407196</v>
      </c>
      <c r="X628" s="12">
        <f>I628+'share performance'!$I$6*100*(port.ssec!$T$511-port.ssec!T628)</f>
        <v>1386246.0444931299</v>
      </c>
      <c r="Y628" s="12">
        <f>J628+'share performance'!$J$6*100*(port.ssec!$U$511-port.ssec!U628)</f>
        <v>4223904.0857004905</v>
      </c>
      <c r="Z628" s="12">
        <f t="shared" si="6"/>
        <v>137638233.80427781</v>
      </c>
      <c r="AA628" s="21">
        <f t="shared" si="7"/>
        <v>2857730.0000001788</v>
      </c>
      <c r="AC628" s="12">
        <f>B628+'share performance'!$B$6*100*(port.ssec!$M$511-port.ssec!M628)</f>
        <v>19756625.5864769</v>
      </c>
      <c r="AD628" s="12">
        <f>C628+'share performance'!$C$6*100*(-port.ssec!$N$511+port.ssec!N628)</f>
        <v>15602092.0005801</v>
      </c>
      <c r="AE628" s="12">
        <f>F628+'share performance'!$F$6*100*(port.ssec!$Q$511-port.ssec!Q628)</f>
        <v>25430593.408760902</v>
      </c>
      <c r="AF628" s="12">
        <f>G628+'share performance'!$G$6*100*(port.ssec!$R$511-port.ssec!R628)</f>
        <v>12422033.989418101</v>
      </c>
      <c r="AG628" s="12">
        <f>H628+'share performance'!$H$6*100*(-port.ssec!$S$511+port.ssec!S628)</f>
        <v>25688682.764635</v>
      </c>
      <c r="AH628" s="12">
        <f t="shared" si="8"/>
        <v>134450883.80427784</v>
      </c>
      <c r="AI628" s="21">
        <f t="shared" si="9"/>
        <v>6045080.000000149</v>
      </c>
      <c r="AK628" s="12">
        <f>J628+'share performance'!$B$10*50*(port.ssec!$L$511-port.ssec!L628)</f>
        <v>2005274.08570049</v>
      </c>
      <c r="AL628" s="12">
        <f>K628+'share performance'!$C$10*50*(-port.ssec!$L$511+port.ssec!L628)</f>
        <v>141312463.80427799</v>
      </c>
      <c r="AM628" s="12">
        <f>N628+'share performance'!$F$10*50*(-port.ssec!$L$511+port.ssec!L628)</f>
        <v>1619209.9</v>
      </c>
      <c r="AN628" s="12">
        <f>O628+'share performance'!$G$10*50*(port.ssec!$L$511-port.ssec!L628)</f>
        <v>-1277161.3</v>
      </c>
      <c r="AO628" s="12">
        <f>P628+'share performance'!$H$10*50*(-port.ssec!$L$511+port.ssec!L628)</f>
        <v>1846203.15</v>
      </c>
      <c r="AP628" s="12">
        <f t="shared" si="10"/>
        <v>181056845.69438529</v>
      </c>
      <c r="AQ628" s="12">
        <f t="shared" si="11"/>
        <v>-40560881.890107304</v>
      </c>
    </row>
    <row r="629" spans="1:43">
      <c r="A629" s="1">
        <v>41534</v>
      </c>
      <c r="B629">
        <v>22757616.279985402</v>
      </c>
      <c r="C629">
        <v>15173494.3027956</v>
      </c>
      <c r="D629" s="19">
        <v>13209289.7973221</v>
      </c>
      <c r="E629" s="19">
        <v>16968609.629921298</v>
      </c>
      <c r="F629">
        <v>28636150.212795399</v>
      </c>
      <c r="G629">
        <v>14185261.422959801</v>
      </c>
      <c r="H629">
        <v>24494855.8121452</v>
      </c>
      <c r="I629" s="19">
        <v>1617997.3984584201</v>
      </c>
      <c r="J629" s="19">
        <v>4030515.4784961198</v>
      </c>
      <c r="K629">
        <v>141073790.33487901</v>
      </c>
      <c r="L629">
        <v>1705</v>
      </c>
      <c r="M629">
        <v>609.1</v>
      </c>
      <c r="N629">
        <v>411.4</v>
      </c>
      <c r="O629">
        <v>842.9</v>
      </c>
      <c r="P629">
        <v>203.95</v>
      </c>
      <c r="Q629">
        <v>516.9</v>
      </c>
      <c r="R629">
        <v>468.1</v>
      </c>
      <c r="S629">
        <v>323.7</v>
      </c>
      <c r="T629">
        <v>448.1</v>
      </c>
      <c r="U629">
        <v>376</v>
      </c>
      <c r="V629" s="12">
        <f>D629+'share performance'!$D$6*100*(port.ssec!$O$511-port.ssec!O629)</f>
        <v>12371749.797322102</v>
      </c>
      <c r="W629" s="12">
        <f>E629+'share performance'!$E$6*250*(port.ssec!$P$511-port.ssec!P629)</f>
        <v>14797059.629921298</v>
      </c>
      <c r="X629" s="12">
        <f>I629+'share performance'!$I$6*100*(port.ssec!$T$511-port.ssec!T629)</f>
        <v>1424447.3984584201</v>
      </c>
      <c r="Y629" s="12">
        <f>J629+'share performance'!$J$6*100*(port.ssec!$U$511-port.ssec!U629)</f>
        <v>4218065.4784961194</v>
      </c>
      <c r="Z629" s="12">
        <f t="shared" si="6"/>
        <v>138058700.33487934</v>
      </c>
      <c r="AA629" s="21">
        <f t="shared" si="7"/>
        <v>3015089.9999996722</v>
      </c>
      <c r="AC629" s="12">
        <f>B629+'share performance'!$B$6*100*(port.ssec!$M$511-port.ssec!M629)</f>
        <v>19632336.279985402</v>
      </c>
      <c r="AD629" s="12">
        <f>C629+'share performance'!$C$6*100*(-port.ssec!$N$511+port.ssec!N629)</f>
        <v>15667414.3027956</v>
      </c>
      <c r="AE629" s="12">
        <f>F629+'share performance'!$F$6*100*(port.ssec!$Q$511-port.ssec!Q629)</f>
        <v>25299310.212795403</v>
      </c>
      <c r="AF629" s="12">
        <f>G629+'share performance'!$G$6*100*(port.ssec!$R$511-port.ssec!R629)</f>
        <v>12455501.422959801</v>
      </c>
      <c r="AG629" s="12">
        <f>H629+'share performance'!$H$6*100*(-port.ssec!$S$511+port.ssec!S629)</f>
        <v>26139775.812145196</v>
      </c>
      <c r="AH629" s="12">
        <f t="shared" si="8"/>
        <v>135020750.33487934</v>
      </c>
      <c r="AI629" s="21">
        <f t="shared" si="9"/>
        <v>6053039.9999996722</v>
      </c>
      <c r="AK629" s="12">
        <f>J629+'share performance'!$B$10*50*(port.ssec!$L$511-port.ssec!L629)</f>
        <v>1922165.4784961198</v>
      </c>
      <c r="AL629" s="12">
        <f>K629+'share performance'!$C$10*50*(-port.ssec!$L$511+port.ssec!L629)</f>
        <v>141930540.33487901</v>
      </c>
      <c r="AM629" s="12">
        <f>N629+'share performance'!$F$10*50*(-port.ssec!$L$511+port.ssec!L629)</f>
        <v>1699011.4</v>
      </c>
      <c r="AN629" s="12">
        <f>O629+'share performance'!$G$10*50*(port.ssec!$L$511-port.ssec!L629)</f>
        <v>-1340157.1000000001</v>
      </c>
      <c r="AO629" s="12">
        <f>P629+'share performance'!$H$10*50*(-port.ssec!$L$511+port.ssec!L629)</f>
        <v>1937203.95</v>
      </c>
      <c r="AP629" s="12">
        <f t="shared" si="10"/>
        <v>181975176.36757308</v>
      </c>
      <c r="AQ629" s="12">
        <f t="shared" si="11"/>
        <v>-40901386.032694072</v>
      </c>
    </row>
    <row r="630" spans="1:43">
      <c r="A630" s="1">
        <v>41535</v>
      </c>
      <c r="B630">
        <v>22801786.033888001</v>
      </c>
      <c r="C630">
        <v>15061577.0361793</v>
      </c>
      <c r="D630" s="19">
        <v>13402391.0880502</v>
      </c>
      <c r="E630" s="19">
        <v>17033475.8953803</v>
      </c>
      <c r="F630">
        <v>28868770.4707206</v>
      </c>
      <c r="G630">
        <v>14370866.342492901</v>
      </c>
      <c r="H630">
        <v>24756935.428089399</v>
      </c>
      <c r="I630" s="19">
        <v>1674803.6025205201</v>
      </c>
      <c r="J630" s="19">
        <v>4120850.0376713802</v>
      </c>
      <c r="K630">
        <v>142091455.934993</v>
      </c>
      <c r="L630">
        <v>1724.5</v>
      </c>
      <c r="M630">
        <v>616.6</v>
      </c>
      <c r="N630">
        <v>416.4</v>
      </c>
      <c r="O630">
        <v>852.6</v>
      </c>
      <c r="P630">
        <v>206.05</v>
      </c>
      <c r="Q630">
        <v>520.6</v>
      </c>
      <c r="R630">
        <v>474.1</v>
      </c>
      <c r="S630">
        <v>326.89999999999998</v>
      </c>
      <c r="T630">
        <v>458.5</v>
      </c>
      <c r="U630">
        <v>387.8</v>
      </c>
      <c r="V630" s="12">
        <f>D630+'share performance'!$D$6*100*(port.ssec!$O$511-port.ssec!O630)</f>
        <v>12407711.0880502</v>
      </c>
      <c r="W630" s="12">
        <f>E630+'share performance'!$E$6*250*(port.ssec!$P$511-port.ssec!P630)</f>
        <v>14666625.895380298</v>
      </c>
      <c r="X630" s="12">
        <f>I630+'share performance'!$I$6*100*(port.ssec!$T$511-port.ssec!T630)</f>
        <v>1430293.6025205203</v>
      </c>
      <c r="Y630" s="12">
        <f>J630+'share performance'!$J$6*100*(port.ssec!$U$511-port.ssec!U630)</f>
        <v>4165620.0376713802</v>
      </c>
      <c r="Z630" s="12">
        <f t="shared" si="6"/>
        <v>138530185.93499261</v>
      </c>
      <c r="AA630" s="21">
        <f t="shared" si="7"/>
        <v>3561270.0000003874</v>
      </c>
      <c r="AC630" s="12">
        <f>B630+'share performance'!$B$6*100*(port.ssec!$M$511-port.ssec!M630)</f>
        <v>19389256.033888001</v>
      </c>
      <c r="AD630" s="12">
        <f>C630+'share performance'!$C$6*100*(-port.ssec!$N$511+port.ssec!N630)</f>
        <v>15723497.0361793</v>
      </c>
      <c r="AE630" s="12">
        <f>F630+'share performance'!$F$6*100*(port.ssec!$Q$511-port.ssec!Q630)</f>
        <v>25310670.4707206</v>
      </c>
      <c r="AF630" s="12">
        <f>G630+'share performance'!$G$6*100*(port.ssec!$R$511-port.ssec!R630)</f>
        <v>12458706.342492901</v>
      </c>
      <c r="AG630" s="12">
        <f>H630+'share performance'!$H$6*100*(-port.ssec!$S$511+port.ssec!S630)</f>
        <v>26624895.428089395</v>
      </c>
      <c r="AH630" s="12">
        <f t="shared" si="8"/>
        <v>135738545.93499261</v>
      </c>
      <c r="AI630" s="21">
        <f t="shared" si="9"/>
        <v>6352910.0000003874</v>
      </c>
      <c r="AK630" s="12">
        <f>J630+'share performance'!$B$10*50*(port.ssec!$L$511-port.ssec!L630)</f>
        <v>1736575.0376713802</v>
      </c>
      <c r="AL630" s="12">
        <f>K630+'share performance'!$C$10*50*(-port.ssec!$L$511+port.ssec!L630)</f>
        <v>143060330.934993</v>
      </c>
      <c r="AM630" s="12">
        <f>N630+'share performance'!$F$10*50*(-port.ssec!$L$511+port.ssec!L630)</f>
        <v>1921316.4</v>
      </c>
      <c r="AN630" s="12">
        <f>O630+'share performance'!$G$10*50*(port.ssec!$L$511-port.ssec!L630)</f>
        <v>-1515647.4</v>
      </c>
      <c r="AO630" s="12">
        <f>P630+'share performance'!$H$10*50*(-port.ssec!$L$511+port.ssec!L630)</f>
        <v>2190706.0499999998</v>
      </c>
      <c r="AP630" s="12">
        <f t="shared" si="10"/>
        <v>183624801.64628679</v>
      </c>
      <c r="AQ630" s="12">
        <f t="shared" si="11"/>
        <v>-41533345.711293787</v>
      </c>
    </row>
    <row r="631" spans="1:43">
      <c r="A631" s="1">
        <v>41536</v>
      </c>
      <c r="B631">
        <v>22329509.434467599</v>
      </c>
      <c r="C631">
        <v>14872561.2081163</v>
      </c>
      <c r="D631" s="19">
        <v>13373353.2999708</v>
      </c>
      <c r="E631" s="19">
        <v>17005096.904242001</v>
      </c>
      <c r="F631">
        <v>28785265.7627475</v>
      </c>
      <c r="G631">
        <v>14494302.62393</v>
      </c>
      <c r="H631">
        <v>24892449.766089801</v>
      </c>
      <c r="I631" s="19">
        <v>1653256.42166938</v>
      </c>
      <c r="J631" s="19">
        <v>4096937.9484779299</v>
      </c>
      <c r="K631">
        <v>141502733.36971101</v>
      </c>
      <c r="L631">
        <v>1724.25</v>
      </c>
      <c r="M631">
        <v>616.79999999999995</v>
      </c>
      <c r="N631">
        <v>414.6</v>
      </c>
      <c r="O631">
        <v>850.7</v>
      </c>
      <c r="P631">
        <v>205.2</v>
      </c>
      <c r="Q631">
        <v>519</v>
      </c>
      <c r="R631">
        <v>475.8</v>
      </c>
      <c r="S631">
        <v>327.3</v>
      </c>
      <c r="T631">
        <v>457.3</v>
      </c>
      <c r="U631">
        <v>385.8</v>
      </c>
      <c r="V631" s="12">
        <f>D631+'share performance'!$D$6*100*(port.ssec!$O$511-port.ssec!O631)</f>
        <v>12409453.2999708</v>
      </c>
      <c r="W631" s="12">
        <f>E631+'share performance'!$E$6*250*(port.ssec!$P$511-port.ssec!P631)</f>
        <v>14717296.904242001</v>
      </c>
      <c r="X631" s="12">
        <f>I631+'share performance'!$I$6*100*(port.ssec!$T$511-port.ssec!T631)</f>
        <v>1414626.42166938</v>
      </c>
      <c r="Y631" s="12">
        <f>J631+'share performance'!$J$6*100*(port.ssec!$U$511-port.ssec!U631)</f>
        <v>4165907.9484779299</v>
      </c>
      <c r="Z631" s="12">
        <f t="shared" si="6"/>
        <v>138081373.36971134</v>
      </c>
      <c r="AA631" s="21">
        <f t="shared" si="7"/>
        <v>3421359.9999996722</v>
      </c>
      <c r="AC631" s="12">
        <f>B631+'share performance'!$B$6*100*(port.ssec!$M$511-port.ssec!M631)</f>
        <v>18909319.434467599</v>
      </c>
      <c r="AD631" s="12">
        <f>C631+'share performance'!$C$6*100*(-port.ssec!$N$511+port.ssec!N631)</f>
        <v>15474001.208116302</v>
      </c>
      <c r="AE631" s="12">
        <f>F631+'share performance'!$F$6*100*(port.ssec!$Q$511-port.ssec!Q631)</f>
        <v>25322845.7627475</v>
      </c>
      <c r="AF631" s="12">
        <f>G631+'share performance'!$G$6*100*(port.ssec!$R$511-port.ssec!R631)</f>
        <v>12530462.62393</v>
      </c>
      <c r="AG631" s="12">
        <f>H631+'share performance'!$H$6*100*(-port.ssec!$S$511+port.ssec!S631)</f>
        <v>26788289.766089801</v>
      </c>
      <c r="AH631" s="12">
        <f t="shared" si="8"/>
        <v>135153563.36971131</v>
      </c>
      <c r="AI631" s="21">
        <f t="shared" si="9"/>
        <v>6349169.999999702</v>
      </c>
      <c r="AK631" s="12">
        <f>J631+'share performance'!$B$10*50*(port.ssec!$L$511-port.ssec!L631)</f>
        <v>1716200.4484779299</v>
      </c>
      <c r="AL631" s="12">
        <f>K631+'share performance'!$C$10*50*(-port.ssec!$L$511+port.ssec!L631)</f>
        <v>142470170.86971101</v>
      </c>
      <c r="AM631" s="12">
        <f>N631+'share performance'!$F$10*50*(-port.ssec!$L$511+port.ssec!L631)</f>
        <v>1918464.6</v>
      </c>
      <c r="AN631" s="12">
        <f>O631+'share performance'!$G$10*50*(port.ssec!$L$511-port.ssec!L631)</f>
        <v>-1513399.3</v>
      </c>
      <c r="AO631" s="12">
        <f>P631+'share performance'!$H$10*50*(-port.ssec!$L$511+port.ssec!L631)</f>
        <v>2187455.2000000002</v>
      </c>
      <c r="AP631" s="12">
        <f t="shared" si="10"/>
        <v>182907536.39254901</v>
      </c>
      <c r="AQ631" s="12">
        <f t="shared" si="11"/>
        <v>-41404803.022837996</v>
      </c>
    </row>
    <row r="632" spans="1:43">
      <c r="A632" s="1">
        <v>41537</v>
      </c>
      <c r="B632">
        <v>22088274.624691699</v>
      </c>
      <c r="C632">
        <v>14556705.811221501</v>
      </c>
      <c r="D632" s="19">
        <v>13293499.3827524</v>
      </c>
      <c r="E632" s="19">
        <v>17204763.377608102</v>
      </c>
      <c r="F632">
        <v>28636150.212795399</v>
      </c>
      <c r="G632">
        <v>14375371.316268001</v>
      </c>
      <c r="H632">
        <v>25419165.872279901</v>
      </c>
      <c r="I632" s="19">
        <v>1623873.9023269101</v>
      </c>
      <c r="J632" s="19">
        <v>4002618.0411037598</v>
      </c>
      <c r="K632">
        <v>141200422.54104799</v>
      </c>
      <c r="L632">
        <v>1723.89</v>
      </c>
      <c r="M632">
        <v>617.02</v>
      </c>
      <c r="N632">
        <v>414.09</v>
      </c>
      <c r="O632">
        <v>851.65</v>
      </c>
      <c r="P632">
        <v>205.48</v>
      </c>
      <c r="Q632">
        <v>519.74</v>
      </c>
      <c r="R632">
        <v>476.03</v>
      </c>
      <c r="S632">
        <v>328.45</v>
      </c>
      <c r="T632">
        <v>457.5</v>
      </c>
      <c r="U632">
        <v>385.52</v>
      </c>
      <c r="V632" s="12">
        <f>D632+'share performance'!$D$6*100*(port.ssec!$O$511-port.ssec!O632)</f>
        <v>12314209.382752402</v>
      </c>
      <c r="W632" s="12">
        <f>E632+'share performance'!$E$6*250*(port.ssec!$P$511-port.ssec!P632)</f>
        <v>14890923.377608102</v>
      </c>
      <c r="X632" s="12">
        <f>I632+'share performance'!$I$6*100*(port.ssec!$T$511-port.ssec!T632)</f>
        <v>1384263.9023269103</v>
      </c>
      <c r="Y632" s="12">
        <f>J632+'share performance'!$J$6*100*(port.ssec!$U$511-port.ssec!U632)</f>
        <v>4074976.0411037598</v>
      </c>
      <c r="Z632" s="12">
        <f t="shared" si="6"/>
        <v>137740040.54104766</v>
      </c>
      <c r="AA632" s="21">
        <f t="shared" si="7"/>
        <v>3460382.0000003278</v>
      </c>
      <c r="AC632" s="12">
        <f>B632+'share performance'!$B$6*100*(port.ssec!$M$511-port.ssec!M632)</f>
        <v>18659658.624691699</v>
      </c>
      <c r="AD632" s="12">
        <f>C632+'share performance'!$C$6*100*(-port.ssec!$N$511+port.ssec!N632)</f>
        <v>15141009.811221501</v>
      </c>
      <c r="AE632" s="12">
        <f>F632+'share performance'!$F$6*100*(port.ssec!$Q$511-port.ssec!Q632)</f>
        <v>25129478.212795399</v>
      </c>
      <c r="AF632" s="12">
        <f>G632+'share performance'!$G$6*100*(port.ssec!$R$511-port.ssec!R632)</f>
        <v>12404539.316268001</v>
      </c>
      <c r="AG632" s="12">
        <f>H632+'share performance'!$H$6*100*(-port.ssec!$S$511+port.ssec!S632)</f>
        <v>27395160.872279897</v>
      </c>
      <c r="AH632" s="12">
        <f t="shared" si="8"/>
        <v>134854601.54104763</v>
      </c>
      <c r="AI632" s="21">
        <f t="shared" si="9"/>
        <v>6345821.0000003576</v>
      </c>
      <c r="AK632" s="12">
        <f>J632+'share performance'!$B$10*50*(port.ssec!$L$511-port.ssec!L632)</f>
        <v>1626974.5411037584</v>
      </c>
      <c r="AL632" s="12">
        <f>K632+'share performance'!$C$10*50*(-port.ssec!$L$511+port.ssec!L632)</f>
        <v>142165790.04104799</v>
      </c>
      <c r="AM632" s="12">
        <f>N632+'share performance'!$F$10*50*(-port.ssec!$L$511+port.ssec!L632)</f>
        <v>1914360.0900000012</v>
      </c>
      <c r="AN632" s="12">
        <f>O632+'share performance'!$G$10*50*(port.ssec!$L$511-port.ssec!L632)</f>
        <v>-1510158.350000001</v>
      </c>
      <c r="AO632" s="12">
        <f>P632+'share performance'!$H$10*50*(-port.ssec!$L$511+port.ssec!L632)</f>
        <v>2182775.4800000014</v>
      </c>
      <c r="AP632" s="12">
        <f t="shared" si="10"/>
        <v>182504496.50594291</v>
      </c>
      <c r="AQ632" s="12">
        <f t="shared" si="11"/>
        <v>-41304073.964894921</v>
      </c>
    </row>
    <row r="633" spans="1:43">
      <c r="A633" s="1">
        <v>41540</v>
      </c>
      <c r="B633">
        <v>21999935.1168864</v>
      </c>
      <c r="C633">
        <v>14474633.149036299</v>
      </c>
      <c r="D633" s="19">
        <v>13265913.484076999</v>
      </c>
      <c r="E633" s="19">
        <v>16748672.448599299</v>
      </c>
      <c r="F633">
        <v>28439317.686858699</v>
      </c>
      <c r="G633">
        <v>14345638.4893525</v>
      </c>
      <c r="H633">
        <v>25088050.650184698</v>
      </c>
      <c r="I633" s="19">
        <v>1621915.0677040799</v>
      </c>
      <c r="J633" s="19">
        <v>4041143.0736932098</v>
      </c>
      <c r="K633">
        <v>140025219.166392</v>
      </c>
      <c r="L633">
        <v>1692.75</v>
      </c>
      <c r="M633">
        <v>606.6</v>
      </c>
      <c r="N633">
        <v>408.1</v>
      </c>
      <c r="O633">
        <v>836.7</v>
      </c>
      <c r="P633">
        <v>200.9</v>
      </c>
      <c r="Q633">
        <v>513</v>
      </c>
      <c r="R633">
        <v>467.2</v>
      </c>
      <c r="S633">
        <v>324.8</v>
      </c>
      <c r="T633">
        <v>446.7</v>
      </c>
      <c r="U633">
        <v>381.4</v>
      </c>
      <c r="V633" s="12">
        <f>D633+'share performance'!$D$6*100*(port.ssec!$O$511-port.ssec!O633)</f>
        <v>12528813.484076999</v>
      </c>
      <c r="W633" s="12">
        <f>E633+'share performance'!$E$6*250*(port.ssec!$P$511-port.ssec!P633)</f>
        <v>14860772.448599298</v>
      </c>
      <c r="X633" s="12">
        <f>I633+'share performance'!$I$6*100*(port.ssec!$T$511-port.ssec!T633)</f>
        <v>1435225.0677040801</v>
      </c>
      <c r="Y633" s="12">
        <f>J633+'share performance'!$J$6*100*(port.ssec!$U$511-port.ssec!U633)</f>
        <v>4163353.0736932103</v>
      </c>
      <c r="Z633" s="12">
        <f t="shared" si="6"/>
        <v>137335739.16639218</v>
      </c>
      <c r="AA633" s="21">
        <f t="shared" si="7"/>
        <v>2689479.9999998212</v>
      </c>
      <c r="AC633" s="12">
        <f>B633+'share performance'!$B$6*100*(port.ssec!$M$511-port.ssec!M633)</f>
        <v>18970405.1168864</v>
      </c>
      <c r="AD633" s="12">
        <f>C633+'share performance'!$C$6*100*(-port.ssec!$N$511+port.ssec!N633)</f>
        <v>14857673.149036301</v>
      </c>
      <c r="AE633" s="12">
        <f>F633+'share performance'!$F$6*100*(port.ssec!$Q$511-port.ssec!Q633)</f>
        <v>25335697.686858699</v>
      </c>
      <c r="AF633" s="12">
        <f>G633+'share performance'!$G$6*100*(port.ssec!$R$511-port.ssec!R633)</f>
        <v>12643238.4893525</v>
      </c>
      <c r="AG633" s="12">
        <f>H633+'share performance'!$H$6*100*(-port.ssec!$S$511+port.ssec!S633)</f>
        <v>26809640.650184698</v>
      </c>
      <c r="AH633" s="12">
        <f t="shared" si="8"/>
        <v>134294299.16639218</v>
      </c>
      <c r="AI633" s="21">
        <f t="shared" si="9"/>
        <v>5730919.9999998212</v>
      </c>
      <c r="AK633" s="12">
        <f>J633+'share performance'!$B$10*50*(port.ssec!$L$511-port.ssec!L633)</f>
        <v>2106130.5736932098</v>
      </c>
      <c r="AL633" s="12">
        <f>K633+'share performance'!$C$10*50*(-port.ssec!$L$511+port.ssec!L633)</f>
        <v>140811531.666392</v>
      </c>
      <c r="AM633" s="12">
        <f>N633+'share performance'!$F$10*50*(-port.ssec!$L$511+port.ssec!L633)</f>
        <v>1559358.1</v>
      </c>
      <c r="AN633" s="12">
        <f>O633+'share performance'!$G$10*50*(port.ssec!$L$511-port.ssec!L633)</f>
        <v>-1229913.3</v>
      </c>
      <c r="AO633" s="12">
        <f>P633+'share performance'!$H$10*50*(-port.ssec!$L$511+port.ssec!L633)</f>
        <v>1777950.9</v>
      </c>
      <c r="AP633" s="12">
        <f t="shared" si="10"/>
        <v>180702702.01415879</v>
      </c>
      <c r="AQ633" s="12">
        <f t="shared" si="11"/>
        <v>-40677482.847766787</v>
      </c>
    </row>
    <row r="634" spans="1:43">
      <c r="A634" s="1">
        <v>41541</v>
      </c>
      <c r="B634">
        <v>21853835.161669999</v>
      </c>
      <c r="C634">
        <v>14404995.7386973</v>
      </c>
      <c r="D634" s="19">
        <v>13473533.6688447</v>
      </c>
      <c r="E634" s="19">
        <v>16517586.3779015</v>
      </c>
      <c r="F634">
        <v>28349848.3568874</v>
      </c>
      <c r="G634">
        <v>14347440.4788625</v>
      </c>
      <c r="H634">
        <v>24717303.87641</v>
      </c>
      <c r="I634" s="19">
        <v>1625832.73694975</v>
      </c>
      <c r="J634" s="19">
        <v>4054427.5676895701</v>
      </c>
      <c r="K634">
        <v>139344803.96391299</v>
      </c>
      <c r="L634">
        <v>1692.5</v>
      </c>
      <c r="M634">
        <v>607.1</v>
      </c>
      <c r="N634">
        <v>405.5</v>
      </c>
      <c r="O634">
        <v>837.6</v>
      </c>
      <c r="P634">
        <v>199.65</v>
      </c>
      <c r="Q634">
        <v>510.4</v>
      </c>
      <c r="R634">
        <v>468.4</v>
      </c>
      <c r="S634">
        <v>323.10000000000002</v>
      </c>
      <c r="T634">
        <v>445.9</v>
      </c>
      <c r="U634">
        <v>380.8</v>
      </c>
      <c r="V634" s="12">
        <f>D634+'share performance'!$D$6*100*(port.ssec!$O$511-port.ssec!O634)</f>
        <v>12721853.6688447</v>
      </c>
      <c r="W634" s="12">
        <f>E634+'share performance'!$E$6*250*(port.ssec!$P$511-port.ssec!P634)</f>
        <v>14745936.377901498</v>
      </c>
      <c r="X634" s="12">
        <f>I634+'share performance'!$I$6*100*(port.ssec!$T$511-port.ssec!T634)</f>
        <v>1443062.7369497502</v>
      </c>
      <c r="Y634" s="12">
        <f>J634+'share performance'!$J$6*100*(port.ssec!$U$511-port.ssec!U634)</f>
        <v>4183897.5676895701</v>
      </c>
      <c r="Z634" s="12">
        <f t="shared" si="6"/>
        <v>136768173.96391273</v>
      </c>
      <c r="AA634" s="21">
        <f t="shared" si="7"/>
        <v>2576630.0000002682</v>
      </c>
      <c r="AC634" s="12">
        <f>B634+'share performance'!$B$6*100*(port.ssec!$M$511-port.ssec!M634)</f>
        <v>18805155.161669999</v>
      </c>
      <c r="AD634" s="12">
        <f>C634+'share performance'!$C$6*100*(-port.ssec!$N$511+port.ssec!N634)</f>
        <v>14700675.7386973</v>
      </c>
      <c r="AE634" s="12">
        <f>F634+'share performance'!$F$6*100*(port.ssec!$Q$511-port.ssec!Q634)</f>
        <v>25401708.356887404</v>
      </c>
      <c r="AF634" s="12">
        <f>G634+'share performance'!$G$6*100*(port.ssec!$R$511-port.ssec!R634)</f>
        <v>12608560.4788625</v>
      </c>
      <c r="AG634" s="12">
        <f>H634+'share performance'!$H$6*100*(-port.ssec!$S$511+port.ssec!S634)</f>
        <v>26320403.87641</v>
      </c>
      <c r="AH634" s="12">
        <f t="shared" si="8"/>
        <v>133507883.96391273</v>
      </c>
      <c r="AI634" s="21">
        <f t="shared" si="9"/>
        <v>5836920.0000002682</v>
      </c>
      <c r="AK634" s="12">
        <f>J634+'share performance'!$B$10*50*(port.ssec!$L$511-port.ssec!L634)</f>
        <v>2122952.5676895701</v>
      </c>
      <c r="AL634" s="12">
        <f>K634+'share performance'!$C$10*50*(-port.ssec!$L$511+port.ssec!L634)</f>
        <v>140129678.96391299</v>
      </c>
      <c r="AM634" s="12">
        <f>N634+'share performance'!$F$10*50*(-port.ssec!$L$511+port.ssec!L634)</f>
        <v>1556505.5</v>
      </c>
      <c r="AN634" s="12">
        <f>O634+'share performance'!$G$10*50*(port.ssec!$L$511-port.ssec!L634)</f>
        <v>-1227662.3999999999</v>
      </c>
      <c r="AO634" s="12">
        <f>P634+'share performance'!$H$10*50*(-port.ssec!$L$511+port.ssec!L634)</f>
        <v>1774699.65</v>
      </c>
      <c r="AP634" s="12">
        <f t="shared" si="10"/>
        <v>180027554.6329881</v>
      </c>
      <c r="AQ634" s="12">
        <f t="shared" si="11"/>
        <v>-40682750.669075102</v>
      </c>
    </row>
    <row r="635" spans="1:43">
      <c r="A635" s="1">
        <v>41542</v>
      </c>
      <c r="B635">
        <v>21898004.915572699</v>
      </c>
      <c r="C635">
        <v>14370177.033527801</v>
      </c>
      <c r="D635" s="19">
        <v>13489504.4522884</v>
      </c>
      <c r="E635" s="19">
        <v>16450693.0416469</v>
      </c>
      <c r="F635">
        <v>28433353.064860601</v>
      </c>
      <c r="G635">
        <v>14187063.412469801</v>
      </c>
      <c r="H635">
        <v>24489742.063541401</v>
      </c>
      <c r="I635" s="19">
        <v>1631709.24081824</v>
      </c>
      <c r="J635" s="19">
        <v>4026530.1302972101</v>
      </c>
      <c r="K635">
        <v>138976777.355023</v>
      </c>
      <c r="L635">
        <v>1685.75</v>
      </c>
      <c r="M635">
        <v>604.4</v>
      </c>
      <c r="N635">
        <v>402.7</v>
      </c>
      <c r="O635">
        <v>837.1</v>
      </c>
      <c r="P635">
        <v>200.65</v>
      </c>
      <c r="Q635">
        <v>506.2</v>
      </c>
      <c r="R635">
        <v>466.9</v>
      </c>
      <c r="S635">
        <v>322.89999999999998</v>
      </c>
      <c r="T635">
        <v>447.4</v>
      </c>
      <c r="U635">
        <v>378.3</v>
      </c>
      <c r="V635" s="12">
        <f>D635+'share performance'!$D$6*100*(port.ssec!$O$511-port.ssec!O635)</f>
        <v>12745924.4522884</v>
      </c>
      <c r="W635" s="12">
        <f>E635+'share performance'!$E$6*250*(port.ssec!$P$511-port.ssec!P635)</f>
        <v>14586043.041646898</v>
      </c>
      <c r="X635" s="12">
        <f>I635+'share performance'!$I$6*100*(port.ssec!$T$511-port.ssec!T635)</f>
        <v>1441589.2408182402</v>
      </c>
      <c r="Y635" s="12">
        <f>J635+'share performance'!$J$6*100*(port.ssec!$U$511-port.ssec!U635)</f>
        <v>4186250.1302972101</v>
      </c>
      <c r="Z635" s="12">
        <f t="shared" si="6"/>
        <v>136338147.35502306</v>
      </c>
      <c r="AA635" s="21">
        <f t="shared" si="7"/>
        <v>2638629.9999999404</v>
      </c>
      <c r="AC635" s="12">
        <f>B635+'share performance'!$B$6*100*(port.ssec!$M$511-port.ssec!M635)</f>
        <v>18952734.915572699</v>
      </c>
      <c r="AD635" s="12">
        <f>C635+'share performance'!$C$6*100*(-port.ssec!$N$511+port.ssec!N635)</f>
        <v>14571777.033527801</v>
      </c>
      <c r="AE635" s="12">
        <f>F635+'share performance'!$F$6*100*(port.ssec!$Q$511-port.ssec!Q635)</f>
        <v>25736373.064860605</v>
      </c>
      <c r="AF635" s="12">
        <f>G635+'share performance'!$G$6*100*(port.ssec!$R$511-port.ssec!R635)</f>
        <v>12493783.412469801</v>
      </c>
      <c r="AG635" s="12">
        <f>H635+'share performance'!$H$6*100*(-port.ssec!$S$511+port.ssec!S635)</f>
        <v>26078902.063541397</v>
      </c>
      <c r="AH635" s="12">
        <f t="shared" si="8"/>
        <v>133432007.35502307</v>
      </c>
      <c r="AI635" s="21">
        <f t="shared" si="9"/>
        <v>5544769.9999999255</v>
      </c>
      <c r="AK635" s="12">
        <f>J635+'share performance'!$B$10*50*(port.ssec!$L$511-port.ssec!L635)</f>
        <v>2190567.6302972101</v>
      </c>
      <c r="AL635" s="12">
        <f>K635+'share performance'!$C$10*50*(-port.ssec!$L$511+port.ssec!L635)</f>
        <v>139722839.855023</v>
      </c>
      <c r="AM635" s="12">
        <f>N635+'share performance'!$F$10*50*(-port.ssec!$L$511+port.ssec!L635)</f>
        <v>1479552.7</v>
      </c>
      <c r="AN635" s="12">
        <f>O635+'share performance'!$G$10*50*(port.ssec!$L$511-port.ssec!L635)</f>
        <v>-1166912.8999999999</v>
      </c>
      <c r="AO635" s="12">
        <f>P635+'share performance'!$H$10*50*(-port.ssec!$L$511+port.ssec!L635)</f>
        <v>1686950.65</v>
      </c>
      <c r="AP635" s="12">
        <f t="shared" si="10"/>
        <v>179511434.80037093</v>
      </c>
      <c r="AQ635" s="12">
        <f t="shared" si="11"/>
        <v>-40534657.445347935</v>
      </c>
    </row>
    <row r="636" spans="1:43">
      <c r="A636" s="1">
        <v>41543</v>
      </c>
      <c r="B636">
        <v>22166421.1123656</v>
      </c>
      <c r="C636">
        <v>14467171.9979285</v>
      </c>
      <c r="D636" s="19">
        <v>13586781.042354399</v>
      </c>
      <c r="E636" s="19">
        <v>16448665.9708513</v>
      </c>
      <c r="F636">
        <v>28439317.686858699</v>
      </c>
      <c r="G636">
        <v>14231212.155465599</v>
      </c>
      <c r="H636">
        <v>24745429.493730899</v>
      </c>
      <c r="I636" s="19">
        <v>1619956.23308125</v>
      </c>
      <c r="J636" s="19">
        <v>3997304.2435052199</v>
      </c>
      <c r="K636">
        <v>139702259.93614101</v>
      </c>
      <c r="L636">
        <v>1692.5</v>
      </c>
      <c r="M636">
        <v>609.5</v>
      </c>
      <c r="N636">
        <v>404.3</v>
      </c>
      <c r="O636">
        <v>838</v>
      </c>
      <c r="P636">
        <v>200.55</v>
      </c>
      <c r="Q636">
        <v>507.5</v>
      </c>
      <c r="R636">
        <v>468.7</v>
      </c>
      <c r="S636">
        <v>323.8</v>
      </c>
      <c r="T636">
        <v>450.1</v>
      </c>
      <c r="U636">
        <v>377.7</v>
      </c>
      <c r="V636" s="12">
        <f>D636+'share performance'!$D$6*100*(port.ssec!$O$511-port.ssec!O636)</f>
        <v>12828621.042354399</v>
      </c>
      <c r="W636" s="12">
        <f>E636+'share performance'!$E$6*250*(port.ssec!$P$511-port.ssec!P636)</f>
        <v>14593315.970851298</v>
      </c>
      <c r="X636" s="12">
        <f>I636+'share performance'!$I$6*100*(port.ssec!$T$511-port.ssec!T636)</f>
        <v>1416606.23308125</v>
      </c>
      <c r="Y636" s="12">
        <f>J636+'share performance'!$J$6*100*(port.ssec!$U$511-port.ssec!U636)</f>
        <v>4164284.2435052199</v>
      </c>
      <c r="Z636" s="12">
        <f t="shared" si="6"/>
        <v>137052379.93614149</v>
      </c>
      <c r="AA636" s="21">
        <f t="shared" si="7"/>
        <v>2649879.9999995232</v>
      </c>
      <c r="AC636" s="12">
        <f>B636+'share performance'!$B$6*100*(port.ssec!$M$511-port.ssec!M636)</f>
        <v>19025821.1123656</v>
      </c>
      <c r="AD636" s="12">
        <f>C636+'share performance'!$C$6*100*(-port.ssec!$N$511+port.ssec!N636)</f>
        <v>14722531.9979285</v>
      </c>
      <c r="AE636" s="12">
        <f>F636+'share performance'!$F$6*100*(port.ssec!$Q$511-port.ssec!Q636)</f>
        <v>25664597.686858699</v>
      </c>
      <c r="AF636" s="12">
        <f>G636+'share performance'!$G$6*100*(port.ssec!$R$511-port.ssec!R636)</f>
        <v>12483212.155465599</v>
      </c>
      <c r="AG636" s="12">
        <f>H636+'share performance'!$H$6*100*(-port.ssec!$S$511+port.ssec!S636)</f>
        <v>26397319.493730899</v>
      </c>
      <c r="AH636" s="12">
        <f t="shared" si="8"/>
        <v>133946189.93614148</v>
      </c>
      <c r="AI636" s="21">
        <f t="shared" si="9"/>
        <v>5756069.9999995381</v>
      </c>
      <c r="AK636" s="12">
        <f>J636+'share performance'!$B$10*50*(port.ssec!$L$511-port.ssec!L636)</f>
        <v>2065829.2435052199</v>
      </c>
      <c r="AL636" s="12">
        <f>K636+'share performance'!$C$10*50*(-port.ssec!$L$511+port.ssec!L636)</f>
        <v>140487134.93614101</v>
      </c>
      <c r="AM636" s="12">
        <f>N636+'share performance'!$F$10*50*(-port.ssec!$L$511+port.ssec!L636)</f>
        <v>1556504.3</v>
      </c>
      <c r="AN636" s="12">
        <f>O636+'share performance'!$G$10*50*(port.ssec!$L$511-port.ssec!L636)</f>
        <v>-1227662</v>
      </c>
      <c r="AO636" s="12">
        <f>P636+'share performance'!$H$10*50*(-port.ssec!$L$511+port.ssec!L636)</f>
        <v>1774700.55</v>
      </c>
      <c r="AP636" s="12">
        <f t="shared" si="10"/>
        <v>180309214.51943842</v>
      </c>
      <c r="AQ636" s="12">
        <f t="shared" si="11"/>
        <v>-40606954.583297402</v>
      </c>
    </row>
    <row r="637" spans="1:43">
      <c r="A637" s="1">
        <v>41544</v>
      </c>
      <c r="B637">
        <v>22149432.7454799</v>
      </c>
      <c r="C637">
        <v>14375151.1342663</v>
      </c>
      <c r="D637" s="19">
        <v>13714547.3099038</v>
      </c>
      <c r="E637" s="19">
        <v>16201363.333788799</v>
      </c>
      <c r="F637">
        <v>28504928.528837599</v>
      </c>
      <c r="G637">
        <v>14108676.8687835</v>
      </c>
      <c r="H637">
        <v>24680229.199032601</v>
      </c>
      <c r="I637" s="19">
        <v>1606244.3907214401</v>
      </c>
      <c r="J637" s="19">
        <v>3950808.5145179499</v>
      </c>
      <c r="K637">
        <v>139291382.025332</v>
      </c>
      <c r="L637">
        <v>1686.5</v>
      </c>
      <c r="M637">
        <v>609.5</v>
      </c>
      <c r="N637">
        <v>401.7</v>
      </c>
      <c r="O637">
        <v>834.9</v>
      </c>
      <c r="P637">
        <v>199.95</v>
      </c>
      <c r="Q637">
        <v>507.8</v>
      </c>
      <c r="R637">
        <v>465.8</v>
      </c>
      <c r="S637">
        <v>321.7</v>
      </c>
      <c r="T637">
        <v>445.2</v>
      </c>
      <c r="U637">
        <v>375.3</v>
      </c>
      <c r="V637" s="12">
        <f>D637+'share performance'!$D$6*100*(port.ssec!$O$511-port.ssec!O637)</f>
        <v>13006607.309903802</v>
      </c>
      <c r="W637" s="12">
        <f>E637+'share performance'!$E$6*250*(port.ssec!$P$511-port.ssec!P637)</f>
        <v>14401813.333788799</v>
      </c>
      <c r="X637" s="12">
        <f>I637+'share performance'!$I$6*100*(port.ssec!$T$511-port.ssec!T637)</f>
        <v>1426904.3907214403</v>
      </c>
      <c r="Y637" s="12">
        <f>J637+'share performance'!$J$6*100*(port.ssec!$U$511-port.ssec!U637)</f>
        <v>4146828.5145179499</v>
      </c>
      <c r="Z637" s="12">
        <f t="shared" si="6"/>
        <v>136800572.02533188</v>
      </c>
      <c r="AA637" s="21">
        <f t="shared" si="7"/>
        <v>2490810.0000001192</v>
      </c>
      <c r="AC637" s="12">
        <f>B637+'share performance'!$B$6*100*(port.ssec!$M$511-port.ssec!M637)</f>
        <v>19008832.7454799</v>
      </c>
      <c r="AD637" s="12">
        <f>C637+'share performance'!$C$6*100*(-port.ssec!$N$511+port.ssec!N637)</f>
        <v>14543151.1342663</v>
      </c>
      <c r="AE637" s="12">
        <f>F637+'share performance'!$F$6*100*(port.ssec!$Q$511-port.ssec!Q637)</f>
        <v>25712268.528837599</v>
      </c>
      <c r="AF637" s="12">
        <f>G637+'share performance'!$G$6*100*(port.ssec!$R$511-port.ssec!R637)</f>
        <v>12448836.8687835</v>
      </c>
      <c r="AG637" s="12">
        <f>H637+'share performance'!$H$6*100*(-port.ssec!$S$511+port.ssec!S637)</f>
        <v>26185749.199032597</v>
      </c>
      <c r="AH637" s="12">
        <f t="shared" si="8"/>
        <v>133371802.02533188</v>
      </c>
      <c r="AI637" s="21">
        <f t="shared" si="9"/>
        <v>5919580.0000001192</v>
      </c>
      <c r="AK637" s="12">
        <f>J637+'share performance'!$B$10*50*(port.ssec!$L$511-port.ssec!L637)</f>
        <v>2104233.5145179499</v>
      </c>
      <c r="AL637" s="12">
        <f>K637+'share performance'!$C$10*50*(-port.ssec!$L$511+port.ssec!L637)</f>
        <v>140041757.025332</v>
      </c>
      <c r="AM637" s="12">
        <f>N637+'share performance'!$F$10*50*(-port.ssec!$L$511+port.ssec!L637)</f>
        <v>1488101.7</v>
      </c>
      <c r="AN637" s="12">
        <f>O637+'share performance'!$G$10*50*(port.ssec!$L$511-port.ssec!L637)</f>
        <v>-1173665.1000000001</v>
      </c>
      <c r="AO637" s="12">
        <f>P637+'share performance'!$H$10*50*(-port.ssec!$L$511+port.ssec!L637)</f>
        <v>1696699.95</v>
      </c>
      <c r="AP637" s="12">
        <f t="shared" si="10"/>
        <v>179630090.63878193</v>
      </c>
      <c r="AQ637" s="12">
        <f t="shared" si="11"/>
        <v>-40338708.613449931</v>
      </c>
    </row>
    <row r="638" spans="1:43">
      <c r="A638" s="1">
        <v>41547</v>
      </c>
      <c r="B638">
        <v>21911595.609081201</v>
      </c>
      <c r="C638">
        <v>14114010.845495</v>
      </c>
      <c r="D638" s="19">
        <v>13580973.484738501</v>
      </c>
      <c r="E638" s="19">
        <v>16035143.5285501</v>
      </c>
      <c r="F638">
        <v>28397565.3328721</v>
      </c>
      <c r="G638">
        <v>13996052.524406601</v>
      </c>
      <c r="H638">
        <v>24430933.954597902</v>
      </c>
      <c r="I638" s="19">
        <v>1590573.71373879</v>
      </c>
      <c r="J638" s="19">
        <v>3937524.02052159</v>
      </c>
      <c r="K638">
        <v>137994373.014002</v>
      </c>
      <c r="L638">
        <v>1674.25</v>
      </c>
      <c r="M638">
        <v>606.79999999999995</v>
      </c>
      <c r="N638">
        <v>397.4</v>
      </c>
      <c r="O638">
        <v>828.6</v>
      </c>
      <c r="P638">
        <v>198.2</v>
      </c>
      <c r="Q638">
        <v>506.3</v>
      </c>
      <c r="R638">
        <v>462.2</v>
      </c>
      <c r="S638">
        <v>319.8</v>
      </c>
      <c r="T638">
        <v>443</v>
      </c>
      <c r="U638">
        <v>374.7</v>
      </c>
      <c r="V638" s="12">
        <f>D638+'share performance'!$D$6*100*(port.ssec!$O$511-port.ssec!O638)</f>
        <v>12975093.484738501</v>
      </c>
      <c r="W638" s="12">
        <f>E638+'share performance'!$E$6*250*(port.ssec!$P$511-port.ssec!P638)</f>
        <v>14398343.5285501</v>
      </c>
      <c r="X638" s="12">
        <f>I638+'share performance'!$I$6*100*(port.ssec!$T$511-port.ssec!T638)</f>
        <v>1422013.7137387902</v>
      </c>
      <c r="Y638" s="12">
        <f>J638+'share performance'!$J$6*100*(port.ssec!$U$511-port.ssec!U638)</f>
        <v>4140804.02052159</v>
      </c>
      <c r="Z638" s="12">
        <f t="shared" si="6"/>
        <v>135786413.01400179</v>
      </c>
      <c r="AA638" s="21">
        <f t="shared" si="7"/>
        <v>2207960.0000002086</v>
      </c>
      <c r="AC638" s="12">
        <f>B638+'share performance'!$B$6*100*(port.ssec!$M$511-port.ssec!M638)</f>
        <v>18874405.609081201</v>
      </c>
      <c r="AD638" s="12">
        <f>C638+'share performance'!$C$6*100*(-port.ssec!$N$511+port.ssec!N638)</f>
        <v>14137530.845495</v>
      </c>
      <c r="AE638" s="12">
        <f>F638+'share performance'!$F$6*100*(port.ssec!$Q$511-port.ssec!Q638)</f>
        <v>25694605.3328721</v>
      </c>
      <c r="AF638" s="12">
        <f>G638+'share performance'!$G$6*100*(port.ssec!$R$511-port.ssec!R638)</f>
        <v>12445652.524406601</v>
      </c>
      <c r="AG638" s="12">
        <f>H638+'share performance'!$H$6*100*(-port.ssec!$S$511+port.ssec!S638)</f>
        <v>25804023.954597902</v>
      </c>
      <c r="AH638" s="12">
        <f t="shared" si="8"/>
        <v>132100433.01400179</v>
      </c>
      <c r="AI638" s="21">
        <f t="shared" si="9"/>
        <v>5893940.0000002086</v>
      </c>
      <c r="AK638" s="12">
        <f>J638+'share performance'!$B$10*50*(port.ssec!$L$511-port.ssec!L638)</f>
        <v>2264286.52052159</v>
      </c>
      <c r="AL638" s="12">
        <f>K638+'share performance'!$C$10*50*(-port.ssec!$L$511+port.ssec!L638)</f>
        <v>138674310.514002</v>
      </c>
      <c r="AM638" s="12">
        <f>N638+'share performance'!$F$10*50*(-port.ssec!$L$511+port.ssec!L638)</f>
        <v>1348447.4</v>
      </c>
      <c r="AN638" s="12">
        <f>O638+'share performance'!$G$10*50*(port.ssec!$L$511-port.ssec!L638)</f>
        <v>-1063421.3999999999</v>
      </c>
      <c r="AO638" s="12">
        <f>P638+'share performance'!$H$10*50*(-port.ssec!$L$511+port.ssec!L638)</f>
        <v>1537448.2</v>
      </c>
      <c r="AP638" s="12">
        <f t="shared" si="10"/>
        <v>177905285.98207256</v>
      </c>
      <c r="AQ638" s="12">
        <f t="shared" si="11"/>
        <v>-39910912.968070567</v>
      </c>
    </row>
    <row r="639" spans="1:43">
      <c r="A639" s="1">
        <v>41548</v>
      </c>
      <c r="B639">
        <v>22027116.5039034</v>
      </c>
      <c r="C639">
        <v>14310487.824665699</v>
      </c>
      <c r="D639" s="19">
        <v>13704384.084076</v>
      </c>
      <c r="E639" s="19">
        <v>16115212.824975999</v>
      </c>
      <c r="F639">
        <v>29071567.618655398</v>
      </c>
      <c r="G639">
        <v>14116785.8215786</v>
      </c>
      <c r="H639">
        <v>24701962.630598702</v>
      </c>
      <c r="I639" s="19">
        <v>1600367.8868529401</v>
      </c>
      <c r="J639" s="19">
        <v>3937524.02052159</v>
      </c>
      <c r="K639">
        <v>139585409.21582901</v>
      </c>
      <c r="L639">
        <v>1689.5</v>
      </c>
      <c r="M639">
        <v>612.29999999999995</v>
      </c>
      <c r="N639">
        <v>399.9</v>
      </c>
      <c r="O639">
        <v>834.4</v>
      </c>
      <c r="P639">
        <v>199.75</v>
      </c>
      <c r="Q639">
        <v>513</v>
      </c>
      <c r="R639">
        <v>465.8</v>
      </c>
      <c r="S639">
        <v>323</v>
      </c>
      <c r="T639">
        <v>445.1</v>
      </c>
      <c r="U639">
        <v>375.9</v>
      </c>
      <c r="V639" s="12">
        <f>D639+'share performance'!$D$6*100*(port.ssec!$O$511-port.ssec!O639)</f>
        <v>13004544.084076002</v>
      </c>
      <c r="W639" s="12">
        <f>E639+'share performance'!$E$6*250*(port.ssec!$P$511-port.ssec!P639)</f>
        <v>14334262.824975999</v>
      </c>
      <c r="X639" s="12">
        <f>I639+'share performance'!$I$6*100*(port.ssec!$T$511-port.ssec!T639)</f>
        <v>1421517.8868529401</v>
      </c>
      <c r="Y639" s="12">
        <f>J639+'share performance'!$J$6*100*(port.ssec!$U$511-port.ssec!U639)</f>
        <v>4126284.0205215905</v>
      </c>
      <c r="Z639" s="12">
        <f t="shared" si="6"/>
        <v>137114529.2158283</v>
      </c>
      <c r="AA639" s="21">
        <f t="shared" si="7"/>
        <v>2470880.0000007153</v>
      </c>
      <c r="AC639" s="12">
        <f>B639+'share performance'!$B$6*100*(port.ssec!$M$511-port.ssec!M639)</f>
        <v>18779276.503903404</v>
      </c>
      <c r="AD639" s="12">
        <f>C639+'share performance'!$C$6*100*(-port.ssec!$N$511+port.ssec!N639)</f>
        <v>14418007.824665699</v>
      </c>
      <c r="AE639" s="12">
        <f>F639+'share performance'!$F$6*100*(port.ssec!$Q$511-port.ssec!Q639)</f>
        <v>25967947.618655398</v>
      </c>
      <c r="AF639" s="12">
        <f>G639+'share performance'!$G$6*100*(port.ssec!$R$511-port.ssec!R639)</f>
        <v>12456945.8215786</v>
      </c>
      <c r="AG639" s="12">
        <f>H639+'share performance'!$H$6*100*(-port.ssec!$S$511+port.ssec!S639)</f>
        <v>26298092.630598702</v>
      </c>
      <c r="AH639" s="12">
        <f t="shared" si="8"/>
        <v>133277759.21582833</v>
      </c>
      <c r="AI639" s="21">
        <f t="shared" si="9"/>
        <v>6307650.0000006855</v>
      </c>
      <c r="AK639" s="12">
        <f>J639+'share performance'!$B$10*50*(port.ssec!$L$511-port.ssec!L639)</f>
        <v>2048499.02052159</v>
      </c>
      <c r="AL639" s="12">
        <f>K639+'share performance'!$C$10*50*(-port.ssec!$L$511+port.ssec!L639)</f>
        <v>140353034.21582901</v>
      </c>
      <c r="AM639" s="12">
        <f>N639+'share performance'!$F$10*50*(-port.ssec!$L$511+port.ssec!L639)</f>
        <v>1522299.9</v>
      </c>
      <c r="AN639" s="12">
        <f>O639+'share performance'!$G$10*50*(port.ssec!$L$511-port.ssec!L639)</f>
        <v>-1200665.6000000001</v>
      </c>
      <c r="AO639" s="12">
        <f>P639+'share performance'!$H$10*50*(-port.ssec!$L$511+port.ssec!L639)</f>
        <v>1735699.75</v>
      </c>
      <c r="AP639" s="12">
        <f t="shared" si="10"/>
        <v>179816356.10277715</v>
      </c>
      <c r="AQ639" s="12">
        <f t="shared" si="11"/>
        <v>-40230946.886948138</v>
      </c>
    </row>
    <row r="640" spans="1:43">
      <c r="A640" s="1">
        <v>41549</v>
      </c>
      <c r="B640">
        <v>22044104.870789099</v>
      </c>
      <c r="C640">
        <v>14201057.608418699</v>
      </c>
      <c r="D640" s="19">
        <v>13765363.439042799</v>
      </c>
      <c r="E640" s="19">
        <v>16081766.156848701</v>
      </c>
      <c r="F640">
        <v>28850876.6047264</v>
      </c>
      <c r="G640">
        <v>14067231.1100528</v>
      </c>
      <c r="H640">
        <v>24522981.429466099</v>
      </c>
      <c r="I640" s="19">
        <v>1570985.3675104801</v>
      </c>
      <c r="J640" s="19">
        <v>3946823.1663190401</v>
      </c>
      <c r="K640">
        <v>139051189.75317401</v>
      </c>
      <c r="L640">
        <v>1683</v>
      </c>
      <c r="M640">
        <v>611.70000000000005</v>
      </c>
      <c r="N640">
        <v>399</v>
      </c>
      <c r="O640">
        <v>836</v>
      </c>
      <c r="P640">
        <v>199.65</v>
      </c>
      <c r="Q640">
        <v>511.9</v>
      </c>
      <c r="R640">
        <v>463.9</v>
      </c>
      <c r="S640">
        <v>323</v>
      </c>
      <c r="T640">
        <v>446.2</v>
      </c>
      <c r="U640">
        <v>376.5</v>
      </c>
      <c r="V640" s="12">
        <f>D640+'share performance'!$D$6*100*(port.ssec!$O$511-port.ssec!O640)</f>
        <v>13039603.439042799</v>
      </c>
      <c r="W640" s="12">
        <f>E640+'share performance'!$E$6*250*(port.ssec!$P$511-port.ssec!P640)</f>
        <v>14310116.156848699</v>
      </c>
      <c r="X640" s="12">
        <f>I640+'share performance'!$I$6*100*(port.ssec!$T$511-port.ssec!T640)</f>
        <v>1386745.3675104803</v>
      </c>
      <c r="Y640" s="12">
        <f>J640+'share performance'!$J$6*100*(port.ssec!$U$511-port.ssec!U640)</f>
        <v>4128323.1663190401</v>
      </c>
      <c r="Z640" s="12">
        <f t="shared" ref="Z640:Z667" si="12">B640+C640+F640+G640+H640+V640+W640+X640+Y640</f>
        <v>136551039.7531741</v>
      </c>
      <c r="AA640" s="21">
        <f t="shared" ref="AA640:AA667" si="13">K640-Z640</f>
        <v>2500149.9999999106</v>
      </c>
      <c r="AC640" s="12">
        <f>B640+'share performance'!$B$6*100*(port.ssec!$M$511-port.ssec!M640)</f>
        <v>18819244.870789096</v>
      </c>
      <c r="AD640" s="12">
        <f>C640+'share performance'!$C$6*100*(-port.ssec!$N$511+port.ssec!N640)</f>
        <v>14278337.608418699</v>
      </c>
      <c r="AE640" s="12">
        <f>F640+'share performance'!$F$6*100*(port.ssec!$Q$511-port.ssec!Q640)</f>
        <v>25813036.604726404</v>
      </c>
      <c r="AF640" s="12">
        <f>G640+'share performance'!$G$6*100*(port.ssec!$R$511-port.ssec!R640)</f>
        <v>12465151.1100528</v>
      </c>
      <c r="AG640" s="12">
        <f>H640+'share performance'!$H$6*100*(-port.ssec!$S$511+port.ssec!S640)</f>
        <v>26119111.429466099</v>
      </c>
      <c r="AH640" s="12">
        <f t="shared" ref="AH640:AH667" si="14">D640+E640+I640+J640+AC640+AD640+AE640+AF640+AG640</f>
        <v>132859819.75317411</v>
      </c>
      <c r="AI640" s="21">
        <f t="shared" ref="AI640:AI667" si="15">K640-AH640</f>
        <v>6191369.9999998957</v>
      </c>
      <c r="AK640" s="12">
        <f>J640+'share performance'!$B$10*50*(port.ssec!$L$511-port.ssec!L640)</f>
        <v>2149773.1663190401</v>
      </c>
      <c r="AL640" s="12">
        <f>K640+'share performance'!$C$10*50*(-port.ssec!$L$511+port.ssec!L640)</f>
        <v>139781439.75317401</v>
      </c>
      <c r="AM640" s="12">
        <f>N640+'share performance'!$F$10*50*(-port.ssec!$L$511+port.ssec!L640)</f>
        <v>1448199</v>
      </c>
      <c r="AN640" s="12">
        <f>O640+'share performance'!$G$10*50*(port.ssec!$L$511-port.ssec!L640)</f>
        <v>-1142164</v>
      </c>
      <c r="AO640" s="12">
        <f>P640+'share performance'!$H$10*50*(-port.ssec!$L$511+port.ssec!L640)</f>
        <v>1651199.65</v>
      </c>
      <c r="AP640" s="12">
        <f t="shared" ref="AP640:AP667" si="16">D640+E640+I640+J640+AK640+AL640+AM640+AN640+AO640</f>
        <v>179253385.69921407</v>
      </c>
      <c r="AQ640" s="12">
        <f t="shared" ref="AQ640:AQ667" si="17">K640-AP640</f>
        <v>-40202195.946040064</v>
      </c>
    </row>
    <row r="641" spans="1:43">
      <c r="A641" s="1">
        <v>41550</v>
      </c>
      <c r="B641">
        <v>21751904.960356299</v>
      </c>
      <c r="C641">
        <v>14086653.2914332</v>
      </c>
      <c r="D641" s="19">
        <v>13705835.973479999</v>
      </c>
      <c r="E641" s="19">
        <v>15897302.714449599</v>
      </c>
      <c r="F641">
        <v>28844911.982728299</v>
      </c>
      <c r="G641">
        <v>13999656.5034266</v>
      </c>
      <c r="H641">
        <v>24117716.8526159</v>
      </c>
      <c r="I641" s="19">
        <v>1539644.01354518</v>
      </c>
      <c r="J641" s="19">
        <v>3875086.8987386902</v>
      </c>
      <c r="K641">
        <v>137818713.19077399</v>
      </c>
      <c r="L641">
        <v>1669.75</v>
      </c>
      <c r="M641">
        <v>605.6</v>
      </c>
      <c r="N641">
        <v>397.5</v>
      </c>
      <c r="O641">
        <v>829.7</v>
      </c>
      <c r="P641">
        <v>198.25</v>
      </c>
      <c r="Q641">
        <v>507.4</v>
      </c>
      <c r="R641">
        <v>458.9</v>
      </c>
      <c r="S641">
        <v>320.2</v>
      </c>
      <c r="T641">
        <v>442.4</v>
      </c>
      <c r="U641">
        <v>371.8</v>
      </c>
      <c r="V641" s="12">
        <f>D641+'share performance'!$D$6*100*(port.ssec!$O$511-port.ssec!O641)</f>
        <v>13082135.973479999</v>
      </c>
      <c r="W641" s="12">
        <f>E641+'share performance'!$E$6*250*(port.ssec!$P$511-port.ssec!P641)</f>
        <v>14255852.714449599</v>
      </c>
      <c r="X641" s="12">
        <f>I641+'share performance'!$I$6*100*(port.ssec!$T$511-port.ssec!T641)</f>
        <v>1374024.0135451802</v>
      </c>
      <c r="Y641" s="12">
        <f>J641+'share performance'!$J$6*100*(port.ssec!$U$511-port.ssec!U641)</f>
        <v>4113456.8987386902</v>
      </c>
      <c r="Z641" s="12">
        <f t="shared" si="12"/>
        <v>135626313.19077376</v>
      </c>
      <c r="AA641" s="21">
        <f t="shared" si="13"/>
        <v>2192400.0000002384</v>
      </c>
      <c r="AC641" s="12">
        <f>B641+'share performance'!$B$6*100*(port.ssec!$M$511-port.ssec!M641)</f>
        <v>18760674.960356299</v>
      </c>
      <c r="AD641" s="12">
        <f>C641+'share performance'!$C$6*100*(-port.ssec!$N$511+port.ssec!N641)</f>
        <v>14113533.2914332</v>
      </c>
      <c r="AE641" s="12">
        <f>F641+'share performance'!$F$6*100*(port.ssec!$Q$511-port.ssec!Q641)</f>
        <v>26076171.982728302</v>
      </c>
      <c r="AF641" s="12">
        <f>G641+'share performance'!$G$6*100*(port.ssec!$R$511-port.ssec!R641)</f>
        <v>12549576.5034266</v>
      </c>
      <c r="AG641" s="12">
        <f>H641+'share performance'!$H$6*100*(-port.ssec!$S$511+port.ssec!S641)</f>
        <v>25518686.852615897</v>
      </c>
      <c r="AH641" s="12">
        <f t="shared" si="14"/>
        <v>132036513.19077377</v>
      </c>
      <c r="AI641" s="21">
        <f t="shared" si="15"/>
        <v>5782200.0000002235</v>
      </c>
      <c r="AK641" s="12">
        <f>J641+'share performance'!$B$10*50*(port.ssec!$L$511-port.ssec!L641)</f>
        <v>2265524.3987386902</v>
      </c>
      <c r="AL641" s="12">
        <f>K641+'share performance'!$C$10*50*(-port.ssec!$L$511+port.ssec!L641)</f>
        <v>138472775.69077399</v>
      </c>
      <c r="AM641" s="12">
        <f>N641+'share performance'!$F$10*50*(-port.ssec!$L$511+port.ssec!L641)</f>
        <v>1297147.5</v>
      </c>
      <c r="AN641" s="12">
        <f>O641+'share performance'!$G$10*50*(port.ssec!$L$511-port.ssec!L641)</f>
        <v>-1022920.3</v>
      </c>
      <c r="AO641" s="12">
        <f>P641+'share performance'!$H$10*50*(-port.ssec!$L$511+port.ssec!L641)</f>
        <v>1478948.25</v>
      </c>
      <c r="AP641" s="12">
        <f t="shared" si="16"/>
        <v>177509345.13972616</v>
      </c>
      <c r="AQ641" s="12">
        <f t="shared" si="17"/>
        <v>-39690631.948952168</v>
      </c>
    </row>
    <row r="642" spans="1:43">
      <c r="A642" s="1">
        <v>41551</v>
      </c>
      <c r="B642">
        <v>22186807.152628299</v>
      </c>
      <c r="C642">
        <v>14146342.500295199</v>
      </c>
      <c r="D642" s="19">
        <v>13852476.803281</v>
      </c>
      <c r="E642" s="19">
        <v>15866896.6525157</v>
      </c>
      <c r="F642">
        <v>28767371.896753199</v>
      </c>
      <c r="G642">
        <v>13866309.2796844</v>
      </c>
      <c r="H642">
        <v>24351670.851239201</v>
      </c>
      <c r="I642" s="19">
        <v>1559232.3597734901</v>
      </c>
      <c r="J642" s="19">
        <v>3883057.5951365102</v>
      </c>
      <c r="K642">
        <v>138480165.09130701</v>
      </c>
      <c r="L642">
        <v>1684.75</v>
      </c>
      <c r="M642">
        <v>611.1</v>
      </c>
      <c r="N642">
        <v>397.9</v>
      </c>
      <c r="O642">
        <v>837</v>
      </c>
      <c r="P642">
        <v>199.8</v>
      </c>
      <c r="Q642">
        <v>512.79999999999995</v>
      </c>
      <c r="R642">
        <v>461</v>
      </c>
      <c r="S642">
        <v>321.60000000000002</v>
      </c>
      <c r="T642">
        <v>448.7</v>
      </c>
      <c r="U642">
        <v>372.4</v>
      </c>
      <c r="V642" s="12">
        <f>D642+'share performance'!$D$6*100*(port.ssec!$O$511-port.ssec!O642)</f>
        <v>13110516.803281</v>
      </c>
      <c r="W642" s="12">
        <f>E642+'share performance'!$E$6*250*(port.ssec!$P$511-port.ssec!P642)</f>
        <v>14081296.652515698</v>
      </c>
      <c r="X642" s="12">
        <f>I642+'share performance'!$I$6*100*(port.ssec!$T$511-port.ssec!T642)</f>
        <v>1362742.3597734903</v>
      </c>
      <c r="Y642" s="12">
        <f>J642+'share performance'!$J$6*100*(port.ssec!$U$511-port.ssec!U642)</f>
        <v>4114167.5951365107</v>
      </c>
      <c r="Z642" s="12">
        <f t="shared" si="12"/>
        <v>135987225.09130698</v>
      </c>
      <c r="AA642" s="21">
        <f t="shared" si="13"/>
        <v>2492940.0000000298</v>
      </c>
      <c r="AC642" s="12">
        <f>B642+'share performance'!$B$6*100*(port.ssec!$M$511-port.ssec!M642)</f>
        <v>18984927.152628299</v>
      </c>
      <c r="AD642" s="12">
        <f>C642+'share performance'!$C$6*100*(-port.ssec!$N$511+port.ssec!N642)</f>
        <v>14186662.500295199</v>
      </c>
      <c r="AE642" s="12">
        <f>F642+'share performance'!$F$6*100*(port.ssec!$Q$511-port.ssec!Q642)</f>
        <v>25675711.896753203</v>
      </c>
      <c r="AF642" s="12">
        <f>G642+'share performance'!$G$6*100*(port.ssec!$R$511-port.ssec!R642)</f>
        <v>12352389.2796844</v>
      </c>
      <c r="AG642" s="12">
        <f>H642+'share performance'!$H$6*100*(-port.ssec!$S$511+port.ssec!S642)</f>
        <v>25850220.851239201</v>
      </c>
      <c r="AH642" s="12">
        <f t="shared" si="14"/>
        <v>132211575.091307</v>
      </c>
      <c r="AI642" s="21">
        <f t="shared" si="15"/>
        <v>6268590.0000000149</v>
      </c>
      <c r="AK642" s="12">
        <f>J642+'share performance'!$B$10*50*(port.ssec!$L$511-port.ssec!L642)</f>
        <v>2061245.0951365102</v>
      </c>
      <c r="AL642" s="12">
        <f>K642+'share performance'!$C$10*50*(-port.ssec!$L$511+port.ssec!L642)</f>
        <v>139220477.59130701</v>
      </c>
      <c r="AM642" s="12">
        <f>N642+'share performance'!$F$10*50*(-port.ssec!$L$511+port.ssec!L642)</f>
        <v>1468147.9</v>
      </c>
      <c r="AN642" s="12">
        <f>O642+'share performance'!$G$10*50*(port.ssec!$L$511-port.ssec!L642)</f>
        <v>-1157913</v>
      </c>
      <c r="AO642" s="12">
        <f>P642+'share performance'!$H$10*50*(-port.ssec!$L$511+port.ssec!L642)</f>
        <v>1673949.8</v>
      </c>
      <c r="AP642" s="12">
        <f t="shared" si="16"/>
        <v>178427570.79715022</v>
      </c>
      <c r="AQ642" s="12">
        <f t="shared" si="17"/>
        <v>-39947405.70584321</v>
      </c>
    </row>
    <row r="643" spans="1:43">
      <c r="A643" s="1">
        <v>41554</v>
      </c>
      <c r="B643">
        <v>21945572.342852399</v>
      </c>
      <c r="C643">
        <v>14109036.744756499</v>
      </c>
      <c r="D643" s="19">
        <v>13833602.2410294</v>
      </c>
      <c r="E643" s="19">
        <v>15633783.5110223</v>
      </c>
      <c r="F643">
        <v>28564574.748818401</v>
      </c>
      <c r="G643">
        <v>13760892.8933476</v>
      </c>
      <c r="H643">
        <v>23821119.433596101</v>
      </c>
      <c r="I643" s="19">
        <v>1561191.19439632</v>
      </c>
      <c r="J643" s="19">
        <v>3863130.8541419599</v>
      </c>
      <c r="K643">
        <v>137092903.96396101</v>
      </c>
      <c r="L643">
        <v>1667.75</v>
      </c>
      <c r="M643">
        <v>602.5</v>
      </c>
      <c r="N643">
        <v>396.4</v>
      </c>
      <c r="O643">
        <v>830.5</v>
      </c>
      <c r="P643">
        <v>197.45</v>
      </c>
      <c r="Q643">
        <v>507.6</v>
      </c>
      <c r="R643">
        <v>458.4</v>
      </c>
      <c r="S643">
        <v>320</v>
      </c>
      <c r="T643">
        <v>443.7</v>
      </c>
      <c r="U643">
        <v>371.1</v>
      </c>
      <c r="V643" s="12">
        <f>D643+'share performance'!$D$6*100*(port.ssec!$O$511-port.ssec!O643)</f>
        <v>13196942.2410294</v>
      </c>
      <c r="W643" s="12">
        <f>E643+'share performance'!$E$6*250*(port.ssec!$P$511-port.ssec!P643)</f>
        <v>14066733.5110223</v>
      </c>
      <c r="X643" s="12">
        <f>I643+'share performance'!$I$6*100*(port.ssec!$T$511-port.ssec!T643)</f>
        <v>1389201.1943963203</v>
      </c>
      <c r="Y643" s="12">
        <f>J643+'share performance'!$J$6*100*(port.ssec!$U$511-port.ssec!U643)</f>
        <v>4109970.8541419595</v>
      </c>
      <c r="Z643" s="12">
        <f t="shared" si="12"/>
        <v>134964043.96396098</v>
      </c>
      <c r="AA643" s="21">
        <f t="shared" si="13"/>
        <v>2128860.0000000298</v>
      </c>
      <c r="AC643" s="12">
        <f>B643+'share performance'!$B$6*100*(port.ssec!$M$511-port.ssec!M643)</f>
        <v>19073072.342852399</v>
      </c>
      <c r="AD643" s="12">
        <f>C643+'share performance'!$C$6*100*(-port.ssec!$N$511+port.ssec!N643)</f>
        <v>14098956.744756499</v>
      </c>
      <c r="AE643" s="12">
        <f>F643+'share performance'!$F$6*100*(port.ssec!$Q$511-port.ssec!Q643)</f>
        <v>25783874.748818401</v>
      </c>
      <c r="AF643" s="12">
        <f>G643+'share performance'!$G$6*100*(port.ssec!$R$511-port.ssec!R643)</f>
        <v>12326012.8933476</v>
      </c>
      <c r="AG643" s="12">
        <f>H643+'share performance'!$H$6*100*(-port.ssec!$S$511+port.ssec!S643)</f>
        <v>25208149.433596101</v>
      </c>
      <c r="AH643" s="12">
        <f t="shared" si="14"/>
        <v>131381773.96396099</v>
      </c>
      <c r="AI643" s="21">
        <f t="shared" si="15"/>
        <v>5711130.0000000149</v>
      </c>
      <c r="AK643" s="12">
        <f>J643+'share performance'!$B$10*50*(port.ssec!$L$511-port.ssec!L643)</f>
        <v>2281868.3541419599</v>
      </c>
      <c r="AL643" s="12">
        <f>K643+'share performance'!$C$10*50*(-port.ssec!$L$511+port.ssec!L643)</f>
        <v>137735466.46396101</v>
      </c>
      <c r="AM643" s="12">
        <f>N643+'share performance'!$F$10*50*(-port.ssec!$L$511+port.ssec!L643)</f>
        <v>1274346.3999999999</v>
      </c>
      <c r="AN643" s="12">
        <f>O643+'share performance'!$G$10*50*(port.ssec!$L$511-port.ssec!L643)</f>
        <v>-1004919.5</v>
      </c>
      <c r="AO643" s="12">
        <f>P643+'share performance'!$H$10*50*(-port.ssec!$L$511+port.ssec!L643)</f>
        <v>1452947.45</v>
      </c>
      <c r="AP643" s="12">
        <f t="shared" si="16"/>
        <v>176631416.96869293</v>
      </c>
      <c r="AQ643" s="12">
        <f t="shared" si="17"/>
        <v>-39538513.004731923</v>
      </c>
    </row>
    <row r="644" spans="1:43">
      <c r="A644" s="1">
        <v>41555</v>
      </c>
      <c r="B644">
        <v>21745109.613602001</v>
      </c>
      <c r="C644">
        <v>14188622.356572499</v>
      </c>
      <c r="D644" s="19">
        <v>13583877.2635465</v>
      </c>
      <c r="E644" s="19">
        <v>15512159.2632867</v>
      </c>
      <c r="F644">
        <v>28481070.040845301</v>
      </c>
      <c r="G644">
        <v>13710437.187066801</v>
      </c>
      <c r="H644">
        <v>23335313.316236299</v>
      </c>
      <c r="I644" s="19">
        <v>1555314.69052783</v>
      </c>
      <c r="J644" s="19">
        <v>3892356.7409339598</v>
      </c>
      <c r="K644">
        <v>136004260.47261801</v>
      </c>
      <c r="L644">
        <v>1650.5</v>
      </c>
      <c r="M644">
        <v>592.70000000000005</v>
      </c>
      <c r="N644">
        <v>396.2</v>
      </c>
      <c r="O644">
        <v>821.1</v>
      </c>
      <c r="P644">
        <v>194.95</v>
      </c>
      <c r="Q644">
        <v>500</v>
      </c>
      <c r="R644">
        <v>453.3</v>
      </c>
      <c r="S644">
        <v>314.89999999999998</v>
      </c>
      <c r="T644">
        <v>436.3</v>
      </c>
      <c r="U644">
        <v>373.5</v>
      </c>
      <c r="V644" s="12">
        <f>D644+'share performance'!$D$6*100*(port.ssec!$O$511-port.ssec!O644)</f>
        <v>13099497.2635465</v>
      </c>
      <c r="W644" s="12">
        <f>E644+'share performance'!$E$6*250*(port.ssec!$P$511-port.ssec!P644)</f>
        <v>14177609.2632867</v>
      </c>
      <c r="X644" s="12">
        <f>I644+'share performance'!$I$6*100*(port.ssec!$T$511-port.ssec!T644)</f>
        <v>1419584.69052783</v>
      </c>
      <c r="Y644" s="12">
        <f>J644+'share performance'!$J$6*100*(port.ssec!$U$511-port.ssec!U644)</f>
        <v>4110156.7409339598</v>
      </c>
      <c r="Z644" s="12">
        <f t="shared" si="12"/>
        <v>134267400.47261786</v>
      </c>
      <c r="AA644" s="21">
        <f t="shared" si="13"/>
        <v>1736860.000000149</v>
      </c>
      <c r="AC644" s="12">
        <f>B644+'share performance'!$B$6*100*(port.ssec!$M$511-port.ssec!M644)</f>
        <v>19247949.613601997</v>
      </c>
      <c r="AD644" s="12">
        <f>C644+'share performance'!$C$6*100*(-port.ssec!$N$511+port.ssec!N644)</f>
        <v>14171822.356572499</v>
      </c>
      <c r="AE644" s="12">
        <f>F644+'share performance'!$F$6*100*(port.ssec!$Q$511-port.ssec!Q644)</f>
        <v>26154850.040845301</v>
      </c>
      <c r="AF644" s="12">
        <f>G644+'share performance'!$G$6*100*(port.ssec!$R$511-port.ssec!R644)</f>
        <v>12430597.187066801</v>
      </c>
      <c r="AG644" s="12">
        <f>H644+'share performance'!$H$6*100*(-port.ssec!$S$511+port.ssec!S644)</f>
        <v>24366873.316236295</v>
      </c>
      <c r="AH644" s="12">
        <f t="shared" si="14"/>
        <v>130915800.47261786</v>
      </c>
      <c r="AI644" s="21">
        <f t="shared" si="15"/>
        <v>5088460.000000149</v>
      </c>
      <c r="AK644" s="12">
        <f>J644+'share performance'!$B$10*50*(port.ssec!$L$511-port.ssec!L644)</f>
        <v>2555181.7409339598</v>
      </c>
      <c r="AL644" s="12">
        <f>K644+'share performance'!$C$10*50*(-port.ssec!$L$511+port.ssec!L644)</f>
        <v>136547635.47261801</v>
      </c>
      <c r="AM644" s="12">
        <f>N644+'share performance'!$F$10*50*(-port.ssec!$L$511+port.ssec!L644)</f>
        <v>1077696.2</v>
      </c>
      <c r="AN644" s="12">
        <f>O644+'share performance'!$G$10*50*(port.ssec!$L$511-port.ssec!L644)</f>
        <v>-849678.9</v>
      </c>
      <c r="AO644" s="12">
        <f>P644+'share performance'!$H$10*50*(-port.ssec!$L$511+port.ssec!L644)</f>
        <v>1228694.95</v>
      </c>
      <c r="AP644" s="12">
        <f t="shared" si="16"/>
        <v>175103237.42184693</v>
      </c>
      <c r="AQ644" s="12">
        <f t="shared" si="17"/>
        <v>-39098976.949228913</v>
      </c>
    </row>
    <row r="645" spans="1:43">
      <c r="A645" s="1">
        <v>41556</v>
      </c>
      <c r="B645">
        <v>21605805.005139899</v>
      </c>
      <c r="C645">
        <v>14434840.343128299</v>
      </c>
      <c r="D645" s="19">
        <v>13641952.8397053</v>
      </c>
      <c r="E645" s="19">
        <v>15653040.683580499</v>
      </c>
      <c r="F645">
        <v>28194768.184937298</v>
      </c>
      <c r="G645">
        <v>13732061.0611871</v>
      </c>
      <c r="H645">
        <v>23504067.020161301</v>
      </c>
      <c r="I645" s="19">
        <v>1586656.0444931299</v>
      </c>
      <c r="J645" s="19">
        <v>3946823.1663190401</v>
      </c>
      <c r="K645">
        <v>136300014.34865201</v>
      </c>
      <c r="L645">
        <v>1648.75</v>
      </c>
      <c r="M645">
        <v>590.5</v>
      </c>
      <c r="N645">
        <v>396.6</v>
      </c>
      <c r="O645">
        <v>819</v>
      </c>
      <c r="P645">
        <v>195.65</v>
      </c>
      <c r="Q645">
        <v>499.2</v>
      </c>
      <c r="R645">
        <v>452.3</v>
      </c>
      <c r="S645">
        <v>316.39999999999998</v>
      </c>
      <c r="T645">
        <v>437.2</v>
      </c>
      <c r="U645">
        <v>374.8</v>
      </c>
      <c r="V645" s="12">
        <f>D645+'share performance'!$D$6*100*(port.ssec!$O$511-port.ssec!O645)</f>
        <v>13191592.8397053</v>
      </c>
      <c r="W645" s="12">
        <f>E645+'share performance'!$E$6*250*(port.ssec!$P$511-port.ssec!P645)</f>
        <v>14253390.683580497</v>
      </c>
      <c r="X645" s="12">
        <f>I645+'share performance'!$I$6*100*(port.ssec!$T$511-port.ssec!T645)</f>
        <v>1446516.0444931302</v>
      </c>
      <c r="Y645" s="12">
        <f>J645+'share performance'!$J$6*100*(port.ssec!$U$511-port.ssec!U645)</f>
        <v>4148893.1663190401</v>
      </c>
      <c r="Z645" s="12">
        <f t="shared" si="12"/>
        <v>134511934.34865186</v>
      </c>
      <c r="AA645" s="21">
        <f t="shared" si="13"/>
        <v>1788080.000000149</v>
      </c>
      <c r="AC645" s="12">
        <f>B645+'share performance'!$B$6*100*(port.ssec!$M$511-port.ssec!M645)</f>
        <v>19192905.005139899</v>
      </c>
      <c r="AD645" s="12">
        <f>C645+'share performance'!$C$6*100*(-port.ssec!$N$511+port.ssec!N645)</f>
        <v>14431480.343128301</v>
      </c>
      <c r="AE645" s="12">
        <f>F645+'share performance'!$F$6*100*(port.ssec!$Q$511-port.ssec!Q645)</f>
        <v>25916388.184937298</v>
      </c>
      <c r="AF645" s="12">
        <f>G645+'share performance'!$G$6*100*(port.ssec!$R$511-port.ssec!R645)</f>
        <v>12482621.0611871</v>
      </c>
      <c r="AG645" s="12">
        <f>H645+'share performance'!$H$6*100*(-port.ssec!$S$511+port.ssec!S645)</f>
        <v>24640177.020161297</v>
      </c>
      <c r="AH645" s="12">
        <f t="shared" si="14"/>
        <v>131492044.34865187</v>
      </c>
      <c r="AI645" s="21">
        <f t="shared" si="15"/>
        <v>4807970.0000001341</v>
      </c>
      <c r="AK645" s="12">
        <f>J645+'share performance'!$B$10*50*(port.ssec!$L$511-port.ssec!L645)</f>
        <v>2634410.6663190401</v>
      </c>
      <c r="AL645" s="12">
        <f>K645+'share performance'!$C$10*50*(-port.ssec!$L$511+port.ssec!L645)</f>
        <v>136833326.84865201</v>
      </c>
      <c r="AM645" s="12">
        <f>N645+'share performance'!$F$10*50*(-port.ssec!$L$511+port.ssec!L645)</f>
        <v>1057746.6000000001</v>
      </c>
      <c r="AN645" s="12">
        <f>O645+'share performance'!$G$10*50*(port.ssec!$L$511-port.ssec!L645)</f>
        <v>-833931</v>
      </c>
      <c r="AO645" s="12">
        <f>P645+'share performance'!$H$10*50*(-port.ssec!$L$511+port.ssec!L645)</f>
        <v>1205945.6499999999</v>
      </c>
      <c r="AP645" s="12">
        <f t="shared" si="16"/>
        <v>175725971.49906904</v>
      </c>
      <c r="AQ645" s="12">
        <f t="shared" si="17"/>
        <v>-39425957.15041703</v>
      </c>
    </row>
    <row r="646" spans="1:43">
      <c r="A646" s="1">
        <v>41557</v>
      </c>
      <c r="B646">
        <v>22281942.007187799</v>
      </c>
      <c r="C646">
        <v>14603959.7682373</v>
      </c>
      <c r="D646" s="19">
        <v>13807468.2317579</v>
      </c>
      <c r="E646" s="19">
        <v>16014872.8205941</v>
      </c>
      <c r="F646">
        <v>28325989.868895099</v>
      </c>
      <c r="G646">
        <v>14157330.5855543</v>
      </c>
      <c r="H646">
        <v>24166297.464351799</v>
      </c>
      <c r="I646" s="19">
        <v>1635626.9100639001</v>
      </c>
      <c r="J646" s="19">
        <v>4005274.9399030302</v>
      </c>
      <c r="K646">
        <v>138998762.59654501</v>
      </c>
      <c r="L646">
        <v>1685</v>
      </c>
      <c r="M646">
        <v>603.6</v>
      </c>
      <c r="N646">
        <v>403.9</v>
      </c>
      <c r="O646">
        <v>833.6</v>
      </c>
      <c r="P646">
        <v>201.2</v>
      </c>
      <c r="Q646">
        <v>510.7</v>
      </c>
      <c r="R646">
        <v>464.3</v>
      </c>
      <c r="S646">
        <v>321.39999999999998</v>
      </c>
      <c r="T646">
        <v>446.1</v>
      </c>
      <c r="U646">
        <v>380.4</v>
      </c>
      <c r="V646" s="12">
        <f>D646+'share performance'!$D$6*100*(port.ssec!$O$511-port.ssec!O646)</f>
        <v>13120588.2317579</v>
      </c>
      <c r="W646" s="12">
        <f>E646+'share performance'!$E$6*250*(port.ssec!$P$511-port.ssec!P646)</f>
        <v>14099072.8205941</v>
      </c>
      <c r="X646" s="12">
        <f>I646+'share performance'!$I$6*100*(port.ssec!$T$511-port.ssec!T646)</f>
        <v>1451876.9100639001</v>
      </c>
      <c r="Y646" s="12">
        <f>J646+'share performance'!$J$6*100*(port.ssec!$U$511-port.ssec!U646)</f>
        <v>4139584.9399030306</v>
      </c>
      <c r="Z646" s="12">
        <f t="shared" si="12"/>
        <v>136346642.59654522</v>
      </c>
      <c r="AA646" s="21">
        <f t="shared" si="13"/>
        <v>2652119.9999997914</v>
      </c>
      <c r="AC646" s="12">
        <f>B646+'share performance'!$B$6*100*(port.ssec!$M$511-port.ssec!M646)</f>
        <v>19367312.007187799</v>
      </c>
      <c r="AD646" s="12">
        <f>C646+'share performance'!$C$6*100*(-port.ssec!$N$511+port.ssec!N646)</f>
        <v>14845879.7682373</v>
      </c>
      <c r="AE646" s="12">
        <f>F646+'share performance'!$F$6*100*(port.ssec!$Q$511-port.ssec!Q646)</f>
        <v>25359909.868895099</v>
      </c>
      <c r="AF646" s="12">
        <f>G646+'share performance'!$G$6*100*(port.ssec!$R$511-port.ssec!R646)</f>
        <v>12543090.5855543</v>
      </c>
      <c r="AG646" s="12">
        <f>H646+'share performance'!$H$6*100*(-port.ssec!$S$511+port.ssec!S646)</f>
        <v>25650907.464351796</v>
      </c>
      <c r="AH646" s="12">
        <f t="shared" si="14"/>
        <v>133230342.59654522</v>
      </c>
      <c r="AI646" s="21">
        <f t="shared" si="15"/>
        <v>5768419.9999997914</v>
      </c>
      <c r="AK646" s="12">
        <f>J646+'share performance'!$B$10*50*(port.ssec!$L$511-port.ssec!L646)</f>
        <v>2179924.9399030302</v>
      </c>
      <c r="AL646" s="12">
        <f>K646+'share performance'!$C$10*50*(-port.ssec!$L$511+port.ssec!L646)</f>
        <v>139740512.59654501</v>
      </c>
      <c r="AM646" s="12">
        <f>N646+'share performance'!$F$10*50*(-port.ssec!$L$511+port.ssec!L646)</f>
        <v>1471003.9</v>
      </c>
      <c r="AN646" s="12">
        <f>O646+'share performance'!$G$10*50*(port.ssec!$L$511-port.ssec!L646)</f>
        <v>-1160166.3999999999</v>
      </c>
      <c r="AO646" s="12">
        <f>P646+'share performance'!$H$10*50*(-port.ssec!$L$511+port.ssec!L646)</f>
        <v>1677201.2</v>
      </c>
      <c r="AP646" s="12">
        <f t="shared" si="16"/>
        <v>179371719.13876694</v>
      </c>
      <c r="AQ646" s="12">
        <f t="shared" si="17"/>
        <v>-40372956.542221934</v>
      </c>
    </row>
    <row r="647" spans="1:43">
      <c r="A647" s="1">
        <v>41558</v>
      </c>
      <c r="B647">
        <v>22495995.429946698</v>
      </c>
      <c r="C647">
        <v>14815359.049623501</v>
      </c>
      <c r="D647" s="19">
        <v>13864091.918512801</v>
      </c>
      <c r="E647" s="19">
        <v>16216566.3647558</v>
      </c>
      <c r="F647">
        <v>28206697.428933401</v>
      </c>
      <c r="G647">
        <v>14178954.459674699</v>
      </c>
      <c r="H647">
        <v>24571562.041202102</v>
      </c>
      <c r="I647" s="19">
        <v>1629750.4061954101</v>
      </c>
      <c r="J647" s="19">
        <v>4030515.4784961198</v>
      </c>
      <c r="K647">
        <v>140009492.57734099</v>
      </c>
      <c r="L647">
        <v>1699</v>
      </c>
      <c r="M647">
        <v>608.4</v>
      </c>
      <c r="N647">
        <v>405.4</v>
      </c>
      <c r="O647">
        <v>842.6</v>
      </c>
      <c r="P647">
        <v>202.05</v>
      </c>
      <c r="Q647">
        <v>512.9</v>
      </c>
      <c r="R647">
        <v>467.2</v>
      </c>
      <c r="S647">
        <v>324</v>
      </c>
      <c r="T647">
        <v>448.7</v>
      </c>
      <c r="U647">
        <v>382.1</v>
      </c>
      <c r="V647" s="12">
        <f>D647+'share performance'!$D$6*100*(port.ssec!$O$511-port.ssec!O647)</f>
        <v>13031411.918512801</v>
      </c>
      <c r="W647" s="12">
        <f>E647+'share performance'!$E$6*250*(port.ssec!$P$511-port.ssec!P647)</f>
        <v>14221716.364755798</v>
      </c>
      <c r="X647" s="12">
        <f>I647+'share performance'!$I$6*100*(port.ssec!$T$511-port.ssec!T647)</f>
        <v>1433260.4061954103</v>
      </c>
      <c r="Y647" s="12">
        <f>J647+'share performance'!$J$6*100*(port.ssec!$U$511-port.ssec!U647)</f>
        <v>4144255.4784961194</v>
      </c>
      <c r="Z647" s="12">
        <f t="shared" si="12"/>
        <v>137099212.57734054</v>
      </c>
      <c r="AA647" s="21">
        <f t="shared" si="13"/>
        <v>2910280.000000447</v>
      </c>
      <c r="AC647" s="12">
        <f>B647+'share performance'!$B$6*100*(port.ssec!$M$511-port.ssec!M647)</f>
        <v>19397525.429946698</v>
      </c>
      <c r="AD647" s="12">
        <f>C647+'share performance'!$C$6*100*(-port.ssec!$N$511+port.ssec!N647)</f>
        <v>15107679.049623501</v>
      </c>
      <c r="AE647" s="12">
        <f>F647+'share performance'!$F$6*100*(port.ssec!$Q$511-port.ssec!Q647)</f>
        <v>25109057.428933404</v>
      </c>
      <c r="AF647" s="12">
        <f>G647+'share performance'!$G$6*100*(port.ssec!$R$511-port.ssec!R647)</f>
        <v>12476554.459674699</v>
      </c>
      <c r="AG647" s="12">
        <f>H647+'share performance'!$H$6*100*(-port.ssec!$S$511+port.ssec!S647)</f>
        <v>26237392.041202102</v>
      </c>
      <c r="AH647" s="12">
        <f t="shared" si="14"/>
        <v>134069132.57734053</v>
      </c>
      <c r="AI647" s="21">
        <f t="shared" si="15"/>
        <v>5940360.0000004619</v>
      </c>
      <c r="AK647" s="12">
        <f>J647+'share performance'!$B$10*50*(port.ssec!$L$511-port.ssec!L647)</f>
        <v>2007065.4784961198</v>
      </c>
      <c r="AL647" s="12">
        <f>K647+'share performance'!$C$10*50*(-port.ssec!$L$511+port.ssec!L647)</f>
        <v>140831742.57734099</v>
      </c>
      <c r="AM647" s="12">
        <f>N647+'share performance'!$F$10*50*(-port.ssec!$L$511+port.ssec!L647)</f>
        <v>1630605.4</v>
      </c>
      <c r="AN647" s="12">
        <f>O647+'share performance'!$G$10*50*(port.ssec!$L$511-port.ssec!L647)</f>
        <v>-1286157.3999999999</v>
      </c>
      <c r="AO647" s="12">
        <f>P647+'share performance'!$H$10*50*(-port.ssec!$L$511+port.ssec!L647)</f>
        <v>1859202.05</v>
      </c>
      <c r="AP647" s="12">
        <f t="shared" si="16"/>
        <v>180783382.27379724</v>
      </c>
      <c r="AQ647" s="12">
        <f t="shared" si="17"/>
        <v>-40773889.696456254</v>
      </c>
    </row>
    <row r="648" spans="1:43">
      <c r="A648" s="1">
        <v>41561</v>
      </c>
      <c r="B648">
        <v>22706651.179328501</v>
      </c>
      <c r="C648">
        <v>14845203.6540545</v>
      </c>
      <c r="D648" s="19">
        <v>13896033.485400099</v>
      </c>
      <c r="E648" s="19">
        <v>16161835.453274701</v>
      </c>
      <c r="F648">
        <v>27884607.841037001</v>
      </c>
      <c r="G648">
        <v>14169043.517369499</v>
      </c>
      <c r="H648">
        <v>24730088.2479195</v>
      </c>
      <c r="I648" s="19">
        <v>1655215.25629221</v>
      </c>
      <c r="J648" s="19">
        <v>3988005.0977077601</v>
      </c>
      <c r="K648">
        <v>140036683.732384</v>
      </c>
      <c r="L648">
        <v>1704.25</v>
      </c>
      <c r="M648">
        <v>610.79999999999995</v>
      </c>
      <c r="N648">
        <v>406.8</v>
      </c>
      <c r="O648">
        <v>847.8</v>
      </c>
      <c r="P648">
        <v>203.35</v>
      </c>
      <c r="Q648">
        <v>516.5</v>
      </c>
      <c r="R648">
        <v>468.4</v>
      </c>
      <c r="S648">
        <v>325.10000000000002</v>
      </c>
      <c r="T648">
        <v>450.2</v>
      </c>
      <c r="U648">
        <v>380</v>
      </c>
      <c r="V648" s="12">
        <f>D648+'share performance'!$D$6*100*(port.ssec!$O$511-port.ssec!O648)</f>
        <v>12979113.485400101</v>
      </c>
      <c r="W648" s="12">
        <f>E648+'share performance'!$E$6*250*(port.ssec!$P$511-port.ssec!P648)</f>
        <v>14046085.453274701</v>
      </c>
      <c r="X648" s="12">
        <f>I648+'share performance'!$I$6*100*(port.ssec!$T$511-port.ssec!T648)</f>
        <v>1451375.2562922102</v>
      </c>
      <c r="Y648" s="12">
        <f>J648+'share performance'!$J$6*100*(port.ssec!$U$511-port.ssec!U648)</f>
        <v>4127155.0977077601</v>
      </c>
      <c r="Z648" s="12">
        <f t="shared" si="12"/>
        <v>136939323.73238376</v>
      </c>
      <c r="AA648" s="21">
        <f t="shared" si="13"/>
        <v>3097360.0000002384</v>
      </c>
      <c r="AC648" s="12">
        <f>B648+'share performance'!$B$6*100*(port.ssec!$M$511-port.ssec!M648)</f>
        <v>19516261.179328501</v>
      </c>
      <c r="AD648" s="12">
        <f>C648+'share performance'!$C$6*100*(-port.ssec!$N$511+port.ssec!N648)</f>
        <v>15184563.6540545</v>
      </c>
      <c r="AE648" s="12">
        <f>F648+'share performance'!$F$6*100*(port.ssec!$Q$511-port.ssec!Q648)</f>
        <v>24571687.841037001</v>
      </c>
      <c r="AF648" s="12">
        <f>G648+'share performance'!$G$6*100*(port.ssec!$R$511-port.ssec!R648)</f>
        <v>12430163.517369499</v>
      </c>
      <c r="AG648" s="12">
        <f>H648+'share performance'!$H$6*100*(-port.ssec!$S$511+port.ssec!S648)</f>
        <v>26472588.2479195</v>
      </c>
      <c r="AH648" s="12">
        <f t="shared" si="14"/>
        <v>133876353.73238377</v>
      </c>
      <c r="AI648" s="21">
        <f t="shared" si="15"/>
        <v>6160330.0000002235</v>
      </c>
      <c r="AK648" s="12">
        <f>J648+'share performance'!$B$10*50*(port.ssec!$L$511-port.ssec!L648)</f>
        <v>1890267.5977077601</v>
      </c>
      <c r="AL648" s="12">
        <f>K648+'share performance'!$C$10*50*(-port.ssec!$L$511+port.ssec!L648)</f>
        <v>140889121.232384</v>
      </c>
      <c r="AM648" s="12">
        <f>N648+'share performance'!$F$10*50*(-port.ssec!$L$511+port.ssec!L648)</f>
        <v>1690456.8</v>
      </c>
      <c r="AN648" s="12">
        <f>O648+'share performance'!$G$10*50*(port.ssec!$L$511-port.ssec!L648)</f>
        <v>-1333402.2</v>
      </c>
      <c r="AO648" s="12">
        <f>P648+'share performance'!$H$10*50*(-port.ssec!$L$511+port.ssec!L648)</f>
        <v>1927453.35</v>
      </c>
      <c r="AP648" s="12">
        <f t="shared" si="16"/>
        <v>180764986.07276654</v>
      </c>
      <c r="AQ648" s="12">
        <f t="shared" si="17"/>
        <v>-40728302.340382546</v>
      </c>
    </row>
    <row r="649" spans="1:43">
      <c r="A649" s="1">
        <v>41562</v>
      </c>
      <c r="B649">
        <v>22574141.917620599</v>
      </c>
      <c r="C649">
        <v>14688519.4807918</v>
      </c>
      <c r="D649" s="19">
        <v>13826342.794009499</v>
      </c>
      <c r="E649" s="19">
        <v>15976358.4754778</v>
      </c>
      <c r="F649">
        <v>27777244.645071499</v>
      </c>
      <c r="G649">
        <v>14083449.015643099</v>
      </c>
      <c r="H649">
        <v>24465451.757673401</v>
      </c>
      <c r="I649" s="19">
        <v>1641503.41393239</v>
      </c>
      <c r="J649" s="19">
        <v>3921582.6277259602</v>
      </c>
      <c r="K649">
        <v>138954594.12794599</v>
      </c>
      <c r="L649">
        <v>1692</v>
      </c>
      <c r="M649">
        <v>606.1</v>
      </c>
      <c r="N649">
        <v>403.7</v>
      </c>
      <c r="O649">
        <v>845.2</v>
      </c>
      <c r="P649">
        <v>201.8</v>
      </c>
      <c r="Q649">
        <v>513.79999999999995</v>
      </c>
      <c r="R649">
        <v>463.9</v>
      </c>
      <c r="S649">
        <v>323.5</v>
      </c>
      <c r="T649">
        <v>447.9</v>
      </c>
      <c r="U649">
        <v>375</v>
      </c>
      <c r="V649" s="12">
        <f>D649+'share performance'!$D$6*100*(port.ssec!$O$511-port.ssec!O649)</f>
        <v>12951542.794009499</v>
      </c>
      <c r="W649" s="12">
        <f>E649+'share performance'!$E$6*250*(port.ssec!$P$511-port.ssec!P649)</f>
        <v>14004758.475477798</v>
      </c>
      <c r="X649" s="12">
        <f>I649+'share performance'!$I$6*100*(port.ssec!$T$511-port.ssec!T649)</f>
        <v>1448933.4139323903</v>
      </c>
      <c r="Y649" s="12">
        <f>J649+'share performance'!$J$6*100*(port.ssec!$U$511-port.ssec!U649)</f>
        <v>4121232.6277259602</v>
      </c>
      <c r="Z649" s="12">
        <f t="shared" si="12"/>
        <v>136115274.12794605</v>
      </c>
      <c r="AA649" s="21">
        <f t="shared" si="13"/>
        <v>2839319.9999999404</v>
      </c>
      <c r="AC649" s="12">
        <f>B649+'share performance'!$B$6*100*(port.ssec!$M$511-port.ssec!M649)</f>
        <v>19563761.917620599</v>
      </c>
      <c r="AD649" s="12">
        <f>C649+'share performance'!$C$6*100*(-port.ssec!$N$511+port.ssec!N649)</f>
        <v>14923719.4807918</v>
      </c>
      <c r="AE649" s="12">
        <f>F649+'share performance'!$F$6*100*(port.ssec!$Q$511-port.ssec!Q649)</f>
        <v>24625784.645071503</v>
      </c>
      <c r="AF649" s="12">
        <f>G649+'share performance'!$G$6*100*(port.ssec!$R$511-port.ssec!R649)</f>
        <v>12481369.015643099</v>
      </c>
      <c r="AG649" s="12">
        <f>H649+'share performance'!$H$6*100*(-port.ssec!$S$511+port.ssec!S649)</f>
        <v>26096431.757673401</v>
      </c>
      <c r="AH649" s="12">
        <f t="shared" si="14"/>
        <v>133056854.12794605</v>
      </c>
      <c r="AI649" s="21">
        <f t="shared" si="15"/>
        <v>5897739.9999999404</v>
      </c>
      <c r="AK649" s="12">
        <f>J649+'share performance'!$B$10*50*(port.ssec!$L$511-port.ssec!L649)</f>
        <v>1997182.6277259602</v>
      </c>
      <c r="AL649" s="12">
        <f>K649+'share performance'!$C$10*50*(-port.ssec!$L$511+port.ssec!L649)</f>
        <v>139736594.12794599</v>
      </c>
      <c r="AM649" s="12">
        <f>N649+'share performance'!$F$10*50*(-port.ssec!$L$511+port.ssec!L649)</f>
        <v>1550803.7</v>
      </c>
      <c r="AN649" s="12">
        <f>O649+'share performance'!$G$10*50*(port.ssec!$L$511-port.ssec!L649)</f>
        <v>-1223154.8</v>
      </c>
      <c r="AO649" s="12">
        <f>P649+'share performance'!$H$10*50*(-port.ssec!$L$511+port.ssec!L649)</f>
        <v>1768201.8</v>
      </c>
      <c r="AP649" s="12">
        <f t="shared" si="16"/>
        <v>179195414.76681757</v>
      </c>
      <c r="AQ649" s="12">
        <f t="shared" si="17"/>
        <v>-40240820.63887158</v>
      </c>
    </row>
    <row r="650" spans="1:43">
      <c r="A650" s="1">
        <v>41563</v>
      </c>
      <c r="B650">
        <v>22543562.857226498</v>
      </c>
      <c r="C650">
        <v>14713389.9844843</v>
      </c>
      <c r="D650" s="19">
        <v>14078971.550300401</v>
      </c>
      <c r="E650" s="19">
        <v>16444611.8292601</v>
      </c>
      <c r="F650">
        <v>28135121.9649565</v>
      </c>
      <c r="G650">
        <v>14160033.5698194</v>
      </c>
      <c r="H650">
        <v>25010065.983976901</v>
      </c>
      <c r="I650" s="19">
        <v>1670885.93327486</v>
      </c>
      <c r="J650" s="19">
        <v>3819292.0239539701</v>
      </c>
      <c r="K650">
        <v>140575935.69725299</v>
      </c>
      <c r="L650">
        <v>1713.25</v>
      </c>
      <c r="M650">
        <v>613</v>
      </c>
      <c r="N650">
        <v>409.2</v>
      </c>
      <c r="O650">
        <v>857.9</v>
      </c>
      <c r="P650">
        <v>206.25</v>
      </c>
      <c r="Q650">
        <v>523.6</v>
      </c>
      <c r="R650">
        <v>466.7</v>
      </c>
      <c r="S650">
        <v>326.5</v>
      </c>
      <c r="T650">
        <v>452.5</v>
      </c>
      <c r="U650">
        <v>378.5</v>
      </c>
      <c r="V650" s="12">
        <f>D650+'share performance'!$D$6*100*(port.ssec!$O$511-port.ssec!O650)</f>
        <v>12998431.550300403</v>
      </c>
      <c r="W650" s="12">
        <f>E650+'share performance'!$E$6*250*(port.ssec!$P$511-port.ssec!P650)</f>
        <v>14059161.8292601</v>
      </c>
      <c r="X650" s="12">
        <f>I650+'share performance'!$I$6*100*(port.ssec!$T$511-port.ssec!T650)</f>
        <v>1455775.93327486</v>
      </c>
      <c r="Y650" s="12">
        <f>J650+'share performance'!$J$6*100*(port.ssec!$U$511-port.ssec!U650)</f>
        <v>3976592.0239539701</v>
      </c>
      <c r="Z650" s="12">
        <f t="shared" si="12"/>
        <v>137052135.69725293</v>
      </c>
      <c r="AA650" s="21">
        <f t="shared" si="13"/>
        <v>3523800.0000000596</v>
      </c>
      <c r="AC650" s="12">
        <f>B650+'share performance'!$B$6*100*(port.ssec!$M$511-port.ssec!M650)</f>
        <v>19268912.857226498</v>
      </c>
      <c r="AD650" s="12">
        <f>C650+'share performance'!$C$6*100*(-port.ssec!$N$511+port.ssec!N650)</f>
        <v>15133389.9844843</v>
      </c>
      <c r="AE650" s="12">
        <f>F650+'share performance'!$F$6*100*(port.ssec!$Q$511-port.ssec!Q650)</f>
        <v>24397621.9649565</v>
      </c>
      <c r="AF650" s="12">
        <f>G650+'share performance'!$G$6*100*(port.ssec!$R$511-port.ssec!R650)</f>
        <v>12472833.5698194</v>
      </c>
      <c r="AG650" s="12">
        <f>H650+'share performance'!$H$6*100*(-port.ssec!$S$511+port.ssec!S650)</f>
        <v>26850145.983976901</v>
      </c>
      <c r="AH650" s="12">
        <f t="shared" si="14"/>
        <v>134136665.69725294</v>
      </c>
      <c r="AI650" s="21">
        <f t="shared" si="15"/>
        <v>6439270.0000000447</v>
      </c>
      <c r="AK650" s="12">
        <f>J650+'share performance'!$B$10*50*(port.ssec!$L$511-port.ssec!L650)</f>
        <v>1594204.5239539701</v>
      </c>
      <c r="AL650" s="12">
        <f>K650+'share performance'!$C$10*50*(-port.ssec!$L$511+port.ssec!L650)</f>
        <v>141480123.19725299</v>
      </c>
      <c r="AM650" s="12">
        <f>N650+'share performance'!$F$10*50*(-port.ssec!$L$511+port.ssec!L650)</f>
        <v>1793059.2</v>
      </c>
      <c r="AN650" s="12">
        <f>O650+'share performance'!$G$10*50*(port.ssec!$L$511-port.ssec!L650)</f>
        <v>-1414392.1</v>
      </c>
      <c r="AO650" s="12">
        <f>P650+'share performance'!$H$10*50*(-port.ssec!$L$511+port.ssec!L650)</f>
        <v>2044456.25</v>
      </c>
      <c r="AP650" s="12">
        <f t="shared" si="16"/>
        <v>181511212.40799627</v>
      </c>
      <c r="AQ650" s="12">
        <f t="shared" si="17"/>
        <v>-40935276.710743278</v>
      </c>
    </row>
    <row r="651" spans="1:43">
      <c r="A651" s="1">
        <v>41564</v>
      </c>
      <c r="B651">
        <v>22567346.570866399</v>
      </c>
      <c r="C651">
        <v>14922302.215501299</v>
      </c>
      <c r="D651" s="19">
        <v>14240131.274141099</v>
      </c>
      <c r="E651" s="19">
        <v>16046292.417925799</v>
      </c>
      <c r="F651">
        <v>28099334.232967999</v>
      </c>
      <c r="G651">
        <v>13619436.7168102</v>
      </c>
      <c r="H651">
        <v>25348851.828977901</v>
      </c>
      <c r="I651" s="19">
        <v>1682638.94101184</v>
      </c>
      <c r="J651" s="19">
        <v>3857817.0565434201</v>
      </c>
      <c r="K651">
        <v>140384151.25474599</v>
      </c>
      <c r="L651">
        <v>1727.75</v>
      </c>
      <c r="M651">
        <v>617.6</v>
      </c>
      <c r="N651">
        <v>413.5</v>
      </c>
      <c r="O651">
        <v>859.8</v>
      </c>
      <c r="P651">
        <v>208.15</v>
      </c>
      <c r="Q651">
        <v>528.1</v>
      </c>
      <c r="R651">
        <v>470.3</v>
      </c>
      <c r="S651">
        <v>326.60000000000002</v>
      </c>
      <c r="T651">
        <v>457.9</v>
      </c>
      <c r="U651">
        <v>384.9</v>
      </c>
      <c r="V651" s="12">
        <f>D651+'share performance'!$D$6*100*(port.ssec!$O$511-port.ssec!O651)</f>
        <v>13128811.274141101</v>
      </c>
      <c r="W651" s="12">
        <f>E651+'share performance'!$E$6*250*(port.ssec!$P$511-port.ssec!P651)</f>
        <v>13484142.417925797</v>
      </c>
      <c r="X651" s="12">
        <f>I651+'share performance'!$I$6*100*(port.ssec!$T$511-port.ssec!T651)</f>
        <v>1441068.9410118402</v>
      </c>
      <c r="Y651" s="12">
        <f>J651+'share performance'!$J$6*100*(port.ssec!$U$511-port.ssec!U651)</f>
        <v>3937677.0565434205</v>
      </c>
      <c r="Z651" s="12">
        <f t="shared" si="12"/>
        <v>136548971.25474596</v>
      </c>
      <c r="AA651" s="21">
        <f t="shared" si="13"/>
        <v>3835180.0000000298</v>
      </c>
      <c r="AC651" s="12">
        <f>B651+'share performance'!$B$6*100*(port.ssec!$M$511-port.ssec!M651)</f>
        <v>19116516.570866399</v>
      </c>
      <c r="AD651" s="12">
        <f>C651+'share performance'!$C$6*100*(-port.ssec!$N$511+port.ssec!N651)</f>
        <v>15486782.215501299</v>
      </c>
      <c r="AE651" s="12">
        <f>F651+'share performance'!$F$6*100*(port.ssec!$Q$511-port.ssec!Q651)</f>
        <v>24092734.232967999</v>
      </c>
      <c r="AF651" s="12">
        <f>G651+'share performance'!$G$6*100*(port.ssec!$R$511-port.ssec!R651)</f>
        <v>11822796.7168102</v>
      </c>
      <c r="AG651" s="12">
        <f>H651+'share performance'!$H$6*100*(-port.ssec!$S$511+port.ssec!S651)</f>
        <v>27195901.828977901</v>
      </c>
      <c r="AH651" s="12">
        <f t="shared" si="14"/>
        <v>133541611.25474595</v>
      </c>
      <c r="AI651" s="21">
        <f t="shared" si="15"/>
        <v>6842540.0000000447</v>
      </c>
      <c r="AK651" s="12">
        <f>J651+'share performance'!$B$10*50*(port.ssec!$L$511-port.ssec!L651)</f>
        <v>1427554.5565434201</v>
      </c>
      <c r="AL651" s="12">
        <f>K651+'share performance'!$C$10*50*(-port.ssec!$L$511+port.ssec!L651)</f>
        <v>141371713.75474599</v>
      </c>
      <c r="AM651" s="12">
        <f>N651+'share performance'!$F$10*50*(-port.ssec!$L$511+port.ssec!L651)</f>
        <v>1958363.5</v>
      </c>
      <c r="AN651" s="12">
        <f>O651+'share performance'!$G$10*50*(port.ssec!$L$511-port.ssec!L651)</f>
        <v>-1544890.2</v>
      </c>
      <c r="AO651" s="12">
        <f>P651+'share performance'!$H$10*50*(-port.ssec!$L$511+port.ssec!L651)</f>
        <v>2232958.15</v>
      </c>
      <c r="AP651" s="12">
        <f t="shared" si="16"/>
        <v>181272579.45091158</v>
      </c>
      <c r="AQ651" s="12">
        <f t="shared" si="17"/>
        <v>-40888428.196165591</v>
      </c>
    </row>
    <row r="652" spans="1:43">
      <c r="A652" s="1">
        <v>41565</v>
      </c>
      <c r="B652">
        <v>22815376.727396499</v>
      </c>
      <c r="C652">
        <v>15230394.906431099</v>
      </c>
      <c r="D652" s="19">
        <v>14270620.9516245</v>
      </c>
      <c r="E652" s="19">
        <v>16083793.2276443</v>
      </c>
      <c r="F652">
        <v>27801103.133063801</v>
      </c>
      <c r="G652">
        <v>13704130.223781699</v>
      </c>
      <c r="H652">
        <v>25626272.690733399</v>
      </c>
      <c r="I652" s="19">
        <v>1690474.2795031699</v>
      </c>
      <c r="J652" s="19">
        <v>3819292.0239539701</v>
      </c>
      <c r="K652">
        <v>141041458.164132</v>
      </c>
      <c r="L652">
        <v>1736.5</v>
      </c>
      <c r="M652">
        <v>621.4</v>
      </c>
      <c r="N652">
        <v>414.4</v>
      </c>
      <c r="O652">
        <v>869.2</v>
      </c>
      <c r="P652">
        <v>208.55</v>
      </c>
      <c r="Q652">
        <v>526.20000000000005</v>
      </c>
      <c r="R652">
        <v>475.9</v>
      </c>
      <c r="S652">
        <v>332</v>
      </c>
      <c r="T652">
        <v>459.4</v>
      </c>
      <c r="U652">
        <v>385.6</v>
      </c>
      <c r="V652" s="12">
        <f>D652+'share performance'!$D$6*100*(port.ssec!$O$511-port.ssec!O652)</f>
        <v>13007020.9516245</v>
      </c>
      <c r="W652" s="12">
        <f>E652+'share performance'!$E$6*250*(port.ssec!$P$511-port.ssec!P652)</f>
        <v>13484443.227644298</v>
      </c>
      <c r="X652" s="12">
        <f>I652+'share performance'!$I$6*100*(port.ssec!$T$511-port.ssec!T652)</f>
        <v>1441554.2795031702</v>
      </c>
      <c r="Y652" s="12">
        <f>J652+'share performance'!$J$6*100*(port.ssec!$U$511-port.ssec!U652)</f>
        <v>3890682.0239539696</v>
      </c>
      <c r="Z652" s="12">
        <f t="shared" si="12"/>
        <v>137000978.16413242</v>
      </c>
      <c r="AA652" s="21">
        <f t="shared" si="13"/>
        <v>4040479.9999995828</v>
      </c>
      <c r="AC652" s="12">
        <f>B652+'share performance'!$B$6*100*(port.ssec!$M$511-port.ssec!M652)</f>
        <v>19219006.727396499</v>
      </c>
      <c r="AD652" s="12">
        <f>C652+'share performance'!$C$6*100*(-port.ssec!$N$511+port.ssec!N652)</f>
        <v>15825114.906431099</v>
      </c>
      <c r="AE652" s="12">
        <f>F652+'share performance'!$F$6*100*(port.ssec!$Q$511-port.ssec!Q652)</f>
        <v>23908123.133063801</v>
      </c>
      <c r="AF652" s="12">
        <f>G652+'share performance'!$G$6*100*(port.ssec!$R$511-port.ssec!R652)</f>
        <v>11737250.223781699</v>
      </c>
      <c r="AG652" s="12">
        <f>H652+'share performance'!$H$6*100*(-port.ssec!$S$511+port.ssec!S652)</f>
        <v>27849702.690733399</v>
      </c>
      <c r="AH652" s="12">
        <f t="shared" si="14"/>
        <v>134403378.16413245</v>
      </c>
      <c r="AI652" s="21">
        <f t="shared" si="15"/>
        <v>6638079.999999553</v>
      </c>
      <c r="AK652" s="12">
        <f>J652+'share performance'!$B$10*50*(port.ssec!$L$511-port.ssec!L652)</f>
        <v>1265217.0239539701</v>
      </c>
      <c r="AL652" s="12">
        <f>K652+'share performance'!$C$10*50*(-port.ssec!$L$511+port.ssec!L652)</f>
        <v>142079333.164132</v>
      </c>
      <c r="AM652" s="12">
        <f>N652+'share performance'!$F$10*50*(-port.ssec!$L$511+port.ssec!L652)</f>
        <v>2058114.4</v>
      </c>
      <c r="AN652" s="12">
        <f>O652+'share performance'!$G$10*50*(port.ssec!$L$511-port.ssec!L652)</f>
        <v>-1623630.8</v>
      </c>
      <c r="AO652" s="12">
        <f>P652+'share performance'!$H$10*50*(-port.ssec!$L$511+port.ssec!L652)</f>
        <v>2346708.5499999998</v>
      </c>
      <c r="AP652" s="12">
        <f t="shared" si="16"/>
        <v>181989922.8208119</v>
      </c>
      <c r="AQ652" s="12">
        <f t="shared" si="17"/>
        <v>-40948464.656679899</v>
      </c>
    </row>
    <row r="653" spans="1:43">
      <c r="A653" s="1">
        <v>41568</v>
      </c>
      <c r="B653">
        <v>22971669.702744301</v>
      </c>
      <c r="C653">
        <v>15073123.167518601</v>
      </c>
      <c r="D653" s="19">
        <v>14090586.665532099</v>
      </c>
      <c r="E653" s="19">
        <v>16193255.0506064</v>
      </c>
      <c r="F653">
        <v>27741456.913082998</v>
      </c>
      <c r="G653">
        <v>13866309.2796844</v>
      </c>
      <c r="H653">
        <v>25573856.767544501</v>
      </c>
      <c r="I653" s="19">
        <v>1684597.7756346799</v>
      </c>
      <c r="J653" s="19">
        <v>3796708.3841601601</v>
      </c>
      <c r="K653">
        <v>140991563.70650801</v>
      </c>
      <c r="L653">
        <v>1738.25</v>
      </c>
      <c r="M653">
        <v>622.70000000000005</v>
      </c>
      <c r="N653">
        <v>413.4</v>
      </c>
      <c r="O653">
        <v>865.7</v>
      </c>
      <c r="P653">
        <v>208.2</v>
      </c>
      <c r="Q653">
        <v>523.5</v>
      </c>
      <c r="R653">
        <v>476.9</v>
      </c>
      <c r="S653">
        <v>333.8</v>
      </c>
      <c r="T653">
        <v>459.4</v>
      </c>
      <c r="U653">
        <v>384.8</v>
      </c>
      <c r="V653" s="12">
        <f>D653+'share performance'!$D$6*100*(port.ssec!$O$511-port.ssec!O653)</f>
        <v>12883686.665532099</v>
      </c>
      <c r="W653" s="12">
        <f>E653+'share performance'!$E$6*250*(port.ssec!$P$511-port.ssec!P653)</f>
        <v>13626455.0506064</v>
      </c>
      <c r="X653" s="12">
        <f>I653+'share performance'!$I$6*100*(port.ssec!$T$511-port.ssec!T653)</f>
        <v>1435677.7756346802</v>
      </c>
      <c r="Y653" s="12">
        <f>J653+'share performance'!$J$6*100*(port.ssec!$U$511-port.ssec!U653)</f>
        <v>3877778.3841601601</v>
      </c>
      <c r="Z653" s="12">
        <f t="shared" si="12"/>
        <v>137050013.70650813</v>
      </c>
      <c r="AA653" s="21">
        <f t="shared" si="13"/>
        <v>3941549.9999998808</v>
      </c>
      <c r="AC653" s="12">
        <f>B653+'share performance'!$B$6*100*(port.ssec!$M$511-port.ssec!M653)</f>
        <v>19325509.702744298</v>
      </c>
      <c r="AD653" s="12">
        <f>C653+'share performance'!$C$6*100*(-port.ssec!$N$511+port.ssec!N653)</f>
        <v>15634243.167518601</v>
      </c>
      <c r="AE653" s="12">
        <f>F653+'share performance'!$F$6*100*(port.ssec!$Q$511-port.ssec!Q653)</f>
        <v>24009936.913082998</v>
      </c>
      <c r="AF653" s="12">
        <f>G653+'share performance'!$G$6*100*(port.ssec!$R$511-port.ssec!R653)</f>
        <v>11869029.2796844</v>
      </c>
      <c r="AG653" s="12">
        <f>H653+'share performance'!$H$6*100*(-port.ssec!$S$511+port.ssec!S653)</f>
        <v>27922746.767544501</v>
      </c>
      <c r="AH653" s="12">
        <f t="shared" si="14"/>
        <v>134526613.70650813</v>
      </c>
      <c r="AI653" s="21">
        <f t="shared" si="15"/>
        <v>6464949.9999998808</v>
      </c>
      <c r="AK653" s="12">
        <f>J653+'share performance'!$B$10*50*(port.ssec!$L$511-port.ssec!L653)</f>
        <v>1217870.8841601601</v>
      </c>
      <c r="AL653" s="12">
        <f>K653+'share performance'!$C$10*50*(-port.ssec!$L$511+port.ssec!L653)</f>
        <v>142039501.20650801</v>
      </c>
      <c r="AM653" s="12">
        <f>N653+'share performance'!$F$10*50*(-port.ssec!$L$511+port.ssec!L653)</f>
        <v>2078063.4</v>
      </c>
      <c r="AN653" s="12">
        <f>O653+'share performance'!$G$10*50*(port.ssec!$L$511-port.ssec!L653)</f>
        <v>-1639384.3</v>
      </c>
      <c r="AO653" s="12">
        <f>P653+'share performance'!$H$10*50*(-port.ssec!$L$511+port.ssec!L653)</f>
        <v>2369458.2000000002</v>
      </c>
      <c r="AP653" s="12">
        <f t="shared" si="16"/>
        <v>181830657.26660147</v>
      </c>
      <c r="AQ653" s="12">
        <f t="shared" si="17"/>
        <v>-40839093.560093462</v>
      </c>
    </row>
    <row r="654" spans="1:43">
      <c r="A654" s="1">
        <v>41569</v>
      </c>
      <c r="B654">
        <v>23443946.3021647</v>
      </c>
      <c r="C654">
        <v>15322760.8483321</v>
      </c>
      <c r="D654" s="19">
        <v>14202382.1496378</v>
      </c>
      <c r="E654" s="19">
        <v>16140551.209921001</v>
      </c>
      <c r="F654">
        <v>27717598.4250907</v>
      </c>
      <c r="G654">
        <v>13941091.844350699</v>
      </c>
      <c r="H654">
        <v>25566186.144638799</v>
      </c>
      <c r="I654" s="19">
        <v>1833469.20696983</v>
      </c>
      <c r="J654" s="19">
        <v>3811321.32755615</v>
      </c>
      <c r="K654">
        <v>141979307.458662</v>
      </c>
      <c r="L654">
        <v>1749.5</v>
      </c>
      <c r="M654">
        <v>627.29999999999995</v>
      </c>
      <c r="N654">
        <v>419.2</v>
      </c>
      <c r="O654">
        <v>870.4</v>
      </c>
      <c r="P654">
        <v>208.6</v>
      </c>
      <c r="Q654">
        <v>528.20000000000005</v>
      </c>
      <c r="R654">
        <v>480</v>
      </c>
      <c r="S654">
        <v>333.6</v>
      </c>
      <c r="T654">
        <v>465.9</v>
      </c>
      <c r="U654">
        <v>389.8</v>
      </c>
      <c r="V654" s="12">
        <f>D654+'share performance'!$D$6*100*(port.ssec!$O$511-port.ssec!O654)</f>
        <v>12919342.149637802</v>
      </c>
      <c r="W654" s="12">
        <f>E654+'share performance'!$E$6*250*(port.ssec!$P$511-port.ssec!P654)</f>
        <v>13536551.209921001</v>
      </c>
      <c r="X654" s="12">
        <f>I654+'share performance'!$I$6*100*(port.ssec!$T$511-port.ssec!T654)</f>
        <v>1552699.2069698302</v>
      </c>
      <c r="Y654" s="12">
        <f>J654+'share performance'!$J$6*100*(port.ssec!$U$511-port.ssec!U654)</f>
        <v>3831891.32755615</v>
      </c>
      <c r="Z654" s="12">
        <f t="shared" si="12"/>
        <v>137832067.45866176</v>
      </c>
      <c r="AA654" s="21">
        <f t="shared" si="13"/>
        <v>4147240.0000002384</v>
      </c>
      <c r="AC654" s="12">
        <f>B654+'share performance'!$B$6*100*(port.ssec!$M$511-port.ssec!M654)</f>
        <v>19621606.302164704</v>
      </c>
      <c r="AD654" s="12">
        <f>C654+'share performance'!$C$6*100*(-port.ssec!$N$511+port.ssec!N654)</f>
        <v>16078760.8483321</v>
      </c>
      <c r="AE654" s="12">
        <f>F654+'share performance'!$F$6*100*(port.ssec!$Q$511-port.ssec!Q654)</f>
        <v>23705018.4250907</v>
      </c>
      <c r="AF654" s="12">
        <f>G654+'share performance'!$G$6*100*(port.ssec!$R$511-port.ssec!R654)</f>
        <v>11849571.844350699</v>
      </c>
      <c r="AG654" s="12">
        <f>H654+'share performance'!$H$6*100*(-port.ssec!$S$511+port.ssec!S654)</f>
        <v>27901136.144638799</v>
      </c>
      <c r="AH654" s="12">
        <f t="shared" si="14"/>
        <v>135143817.45866179</v>
      </c>
      <c r="AI654" s="21">
        <f t="shared" si="15"/>
        <v>6835490.0000002086</v>
      </c>
      <c r="AK654" s="12">
        <f>J654+'share performance'!$B$10*50*(port.ssec!$L$511-port.ssec!L654)</f>
        <v>1073296.32755615</v>
      </c>
      <c r="AL654" s="12">
        <f>K654+'share performance'!$C$10*50*(-port.ssec!$L$511+port.ssec!L654)</f>
        <v>143091932.458662</v>
      </c>
      <c r="AM654" s="12">
        <f>N654+'share performance'!$F$10*50*(-port.ssec!$L$511+port.ssec!L654)</f>
        <v>2206319.2000000002</v>
      </c>
      <c r="AN654" s="12">
        <f>O654+'share performance'!$G$10*50*(port.ssec!$L$511-port.ssec!L654)</f>
        <v>-1740629.6</v>
      </c>
      <c r="AO654" s="12">
        <f>P654+'share performance'!$H$10*50*(-port.ssec!$L$511+port.ssec!L654)</f>
        <v>2515708.6</v>
      </c>
      <c r="AP654" s="12">
        <f t="shared" si="16"/>
        <v>183134350.88030291</v>
      </c>
      <c r="AQ654" s="12">
        <f t="shared" si="17"/>
        <v>-41155043.421640903</v>
      </c>
    </row>
    <row r="655" spans="1:43">
      <c r="A655" s="1">
        <v>41570</v>
      </c>
      <c r="B655">
        <v>23144951.044977698</v>
      </c>
      <c r="C655">
        <v>15342731.8627971</v>
      </c>
      <c r="D655" s="19">
        <v>13888774.038380301</v>
      </c>
      <c r="E655" s="19">
        <v>15987507.3648536</v>
      </c>
      <c r="F655">
        <v>27771280.023073401</v>
      </c>
      <c r="G655">
        <v>13956408.7551859</v>
      </c>
      <c r="H655">
        <v>25426836.495185599</v>
      </c>
      <c r="I655" s="19">
        <v>1815839.69536435</v>
      </c>
      <c r="J655" s="19">
        <v>3715672.9707823498</v>
      </c>
      <c r="K655">
        <v>141050002.25060001</v>
      </c>
      <c r="L655">
        <v>1741.75</v>
      </c>
      <c r="M655">
        <v>623.5</v>
      </c>
      <c r="N655">
        <v>419.7</v>
      </c>
      <c r="O655">
        <v>856.5</v>
      </c>
      <c r="P655">
        <v>206.8</v>
      </c>
      <c r="Q655">
        <v>527.70000000000005</v>
      </c>
      <c r="R655">
        <v>480.1</v>
      </c>
      <c r="S655">
        <v>332.1</v>
      </c>
      <c r="T655">
        <v>463</v>
      </c>
      <c r="U655">
        <v>390.1</v>
      </c>
      <c r="V655" s="12">
        <f>D655+'share performance'!$D$6*100*(port.ssec!$O$511-port.ssec!O655)</f>
        <v>12830914.038380301</v>
      </c>
      <c r="W655" s="12">
        <f>E655+'share performance'!$E$6*250*(port.ssec!$P$511-port.ssec!P655)</f>
        <v>13550907.364853598</v>
      </c>
      <c r="X655" s="12">
        <f>I655+'share performance'!$I$6*100*(port.ssec!$T$511-port.ssec!T655)</f>
        <v>1549279.69536435</v>
      </c>
      <c r="Y655" s="12">
        <f>J655+'share performance'!$J$6*100*(port.ssec!$U$511-port.ssec!U655)</f>
        <v>3732612.9707823494</v>
      </c>
      <c r="Z655" s="12">
        <f t="shared" si="12"/>
        <v>137305922.25060028</v>
      </c>
      <c r="AA655" s="21">
        <f t="shared" si="13"/>
        <v>3744079.9999997318</v>
      </c>
      <c r="AC655" s="12">
        <f>B655+'share performance'!$B$6*100*(port.ssec!$M$511-port.ssec!M655)</f>
        <v>19468151.044977698</v>
      </c>
      <c r="AD655" s="12">
        <f>C655+'share performance'!$C$6*100*(-port.ssec!$N$511+port.ssec!N655)</f>
        <v>16115531.8627971</v>
      </c>
      <c r="AE655" s="12">
        <f>F655+'share performance'!$F$6*100*(port.ssec!$Q$511-port.ssec!Q655)</f>
        <v>23788600.023073401</v>
      </c>
      <c r="AF655" s="12">
        <f>G655+'share performance'!$G$6*100*(port.ssec!$R$511-port.ssec!R655)</f>
        <v>11861848.755185898</v>
      </c>
      <c r="AG655" s="12">
        <f>H655+'share performance'!$H$6*100*(-port.ssec!$S$511+port.ssec!S655)</f>
        <v>27657236.495185599</v>
      </c>
      <c r="AH655" s="12">
        <f t="shared" si="14"/>
        <v>134299162.25060028</v>
      </c>
      <c r="AI655" s="21">
        <f t="shared" si="15"/>
        <v>6750839.9999997318</v>
      </c>
      <c r="AK655" s="12">
        <f>J655+'share performance'!$B$10*50*(port.ssec!$L$511-port.ssec!L655)</f>
        <v>1087310.4707823498</v>
      </c>
      <c r="AL655" s="12">
        <f>K655+'share performance'!$C$10*50*(-port.ssec!$L$511+port.ssec!L655)</f>
        <v>142118064.75060001</v>
      </c>
      <c r="AM655" s="12">
        <f>N655+'share performance'!$F$10*50*(-port.ssec!$L$511+port.ssec!L655)</f>
        <v>2117969.7000000002</v>
      </c>
      <c r="AN655" s="12">
        <f>O655+'share performance'!$G$10*50*(port.ssec!$L$511-port.ssec!L655)</f>
        <v>-1670893.5</v>
      </c>
      <c r="AO655" s="12">
        <f>P655+'share performance'!$H$10*50*(-port.ssec!$L$511+port.ssec!L655)</f>
        <v>2414956.7999999998</v>
      </c>
      <c r="AP655" s="12">
        <f t="shared" si="16"/>
        <v>181475202.29076296</v>
      </c>
      <c r="AQ655" s="12">
        <f t="shared" si="17"/>
        <v>-40425200.040162951</v>
      </c>
    </row>
    <row r="656" spans="1:43">
      <c r="A656" s="1">
        <v>41571</v>
      </c>
      <c r="B656">
        <v>23460934.669050299</v>
      </c>
      <c r="C656">
        <v>15495010.8480934</v>
      </c>
      <c r="D656" s="19">
        <v>14087682.8867242</v>
      </c>
      <c r="E656" s="19">
        <v>16212512.223164599</v>
      </c>
      <c r="F656">
        <v>27568482.875138599</v>
      </c>
      <c r="G656">
        <v>13888834.148559799</v>
      </c>
      <c r="H656">
        <v>25940768.2298663</v>
      </c>
      <c r="I656" s="19">
        <v>1811922.0261186899</v>
      </c>
      <c r="J656" s="19">
        <v>3685118.6345907198</v>
      </c>
      <c r="K656">
        <v>142151266.541307</v>
      </c>
      <c r="L656">
        <v>1748.5</v>
      </c>
      <c r="M656">
        <v>629.4</v>
      </c>
      <c r="N656">
        <v>419</v>
      </c>
      <c r="O656">
        <v>860.6</v>
      </c>
      <c r="P656">
        <v>206.9</v>
      </c>
      <c r="Q656">
        <v>527.6</v>
      </c>
      <c r="R656">
        <v>483.7</v>
      </c>
      <c r="S656">
        <v>333.1</v>
      </c>
      <c r="T656">
        <v>465.2</v>
      </c>
      <c r="U656">
        <v>389</v>
      </c>
      <c r="V656" s="12">
        <f>D656+'share performance'!$D$6*100*(port.ssec!$O$511-port.ssec!O656)</f>
        <v>12963402.8867242</v>
      </c>
      <c r="W656" s="12">
        <f>E656+'share performance'!$E$6*250*(port.ssec!$P$511-port.ssec!P656)</f>
        <v>13766612.223164599</v>
      </c>
      <c r="X656" s="12">
        <f>I656+'share performance'!$I$6*100*(port.ssec!$T$511-port.ssec!T656)</f>
        <v>1534582.0261186901</v>
      </c>
      <c r="Y656" s="12">
        <f>J656+'share performance'!$J$6*100*(port.ssec!$U$511-port.ssec!U656)</f>
        <v>3715368.6345907198</v>
      </c>
      <c r="Z656" s="12">
        <f t="shared" si="12"/>
        <v>138333996.54130659</v>
      </c>
      <c r="AA656" s="21">
        <f t="shared" si="13"/>
        <v>3817270.0000004172</v>
      </c>
      <c r="AC656" s="12">
        <f>B656+'share performance'!$B$6*100*(port.ssec!$M$511-port.ssec!M656)</f>
        <v>19558164.669050299</v>
      </c>
      <c r="AD656" s="12">
        <f>C656+'share performance'!$C$6*100*(-port.ssec!$N$511+port.ssec!N656)</f>
        <v>16244290.8480934</v>
      </c>
      <c r="AE656" s="12">
        <f>F656+'share performance'!$F$6*100*(port.ssec!$Q$511-port.ssec!Q656)</f>
        <v>23591782.875138599</v>
      </c>
      <c r="AF656" s="12">
        <f>G656+'share performance'!$G$6*100*(port.ssec!$R$511-port.ssec!R656)</f>
        <v>11684834.148559799</v>
      </c>
      <c r="AG656" s="12">
        <f>H656+'share performance'!$H$6*100*(-port.ssec!$S$511+port.ssec!S656)</f>
        <v>28240868.2298663</v>
      </c>
      <c r="AH656" s="12">
        <f t="shared" si="14"/>
        <v>135117176.54130661</v>
      </c>
      <c r="AI656" s="21">
        <f t="shared" si="15"/>
        <v>7034090.0000003874</v>
      </c>
      <c r="AK656" s="12">
        <f>J656+'share performance'!$B$10*50*(port.ssec!$L$511-port.ssec!L656)</f>
        <v>961243.63459071983</v>
      </c>
      <c r="AL656" s="12">
        <f>K656+'share performance'!$C$10*50*(-port.ssec!$L$511+port.ssec!L656)</f>
        <v>143258141.541307</v>
      </c>
      <c r="AM656" s="12">
        <f>N656+'share performance'!$F$10*50*(-port.ssec!$L$511+port.ssec!L656)</f>
        <v>2194919</v>
      </c>
      <c r="AN656" s="12">
        <f>O656+'share performance'!$G$10*50*(port.ssec!$L$511-port.ssec!L656)</f>
        <v>-1731639.4</v>
      </c>
      <c r="AO656" s="12">
        <f>P656+'share performance'!$H$10*50*(-port.ssec!$L$511+port.ssec!L656)</f>
        <v>2502706.9</v>
      </c>
      <c r="AP656" s="12">
        <f t="shared" si="16"/>
        <v>182982607.44649595</v>
      </c>
      <c r="AQ656" s="12">
        <f t="shared" si="17"/>
        <v>-40831340.905188948</v>
      </c>
    </row>
    <row r="657" spans="1:43">
      <c r="A657" s="1">
        <v>41572</v>
      </c>
      <c r="B657">
        <v>23532285.809969999</v>
      </c>
      <c r="C657">
        <v>15330249.9787565</v>
      </c>
      <c r="D657" s="19">
        <v>14065904.545664599</v>
      </c>
      <c r="E657" s="19">
        <v>16428395.2628954</v>
      </c>
      <c r="F657">
        <v>27759350.779077198</v>
      </c>
      <c r="G657">
        <v>13727556.087412</v>
      </c>
      <c r="H657">
        <v>25959944.787130501</v>
      </c>
      <c r="I657" s="19">
        <v>1809963.19149586</v>
      </c>
      <c r="J657" s="19">
        <v>3714344.52138271</v>
      </c>
      <c r="K657">
        <v>142327994.96378499</v>
      </c>
      <c r="L657">
        <v>1754</v>
      </c>
      <c r="M657">
        <v>633.9</v>
      </c>
      <c r="N657">
        <v>420.1</v>
      </c>
      <c r="O657">
        <v>865.8</v>
      </c>
      <c r="P657">
        <v>207.85</v>
      </c>
      <c r="Q657">
        <v>528.1</v>
      </c>
      <c r="R657">
        <v>486.3</v>
      </c>
      <c r="S657">
        <v>334.5</v>
      </c>
      <c r="T657">
        <v>466.4</v>
      </c>
      <c r="U657">
        <v>393.5</v>
      </c>
      <c r="V657" s="12">
        <f>D657+'share performance'!$D$6*100*(port.ssec!$O$511-port.ssec!O657)</f>
        <v>12857384.545664601</v>
      </c>
      <c r="W657" s="12">
        <f>E657+'share performance'!$E$6*250*(port.ssec!$P$511-port.ssec!P657)</f>
        <v>13894145.2628954</v>
      </c>
      <c r="X657" s="12">
        <f>I657+'share performance'!$I$6*100*(port.ssec!$T$511-port.ssec!T657)</f>
        <v>1526743.1914958602</v>
      </c>
      <c r="Y657" s="12">
        <f>J657+'share performance'!$J$6*100*(port.ssec!$U$511-port.ssec!U657)</f>
        <v>3690144.52138271</v>
      </c>
      <c r="Z657" s="12">
        <f t="shared" si="12"/>
        <v>138277804.96378478</v>
      </c>
      <c r="AA657" s="21">
        <f t="shared" si="13"/>
        <v>4050190.0000002086</v>
      </c>
      <c r="AC657" s="12">
        <f>B657+'share performance'!$B$6*100*(port.ssec!$M$511-port.ssec!M657)</f>
        <v>19457165.809969999</v>
      </c>
      <c r="AD657" s="12">
        <f>C657+'share performance'!$C$6*100*(-port.ssec!$N$511+port.ssec!N657)</f>
        <v>16116489.978756502</v>
      </c>
      <c r="AE657" s="12">
        <f>F657+'share performance'!$F$6*100*(port.ssec!$Q$511-port.ssec!Q657)</f>
        <v>23752750.779077198</v>
      </c>
      <c r="AF657" s="12">
        <f>G657+'share performance'!$G$6*100*(port.ssec!$R$511-port.ssec!R657)</f>
        <v>11444516.087412</v>
      </c>
      <c r="AG657" s="12">
        <f>H657+'share performance'!$H$6*100*(-port.ssec!$S$511+port.ssec!S657)</f>
        <v>28357624.787130501</v>
      </c>
      <c r="AH657" s="12">
        <f t="shared" si="14"/>
        <v>135147154.96378478</v>
      </c>
      <c r="AI657" s="21">
        <f t="shared" si="15"/>
        <v>7180840.0000002086</v>
      </c>
      <c r="AK657" s="12">
        <f>J657+'share performance'!$B$10*50*(port.ssec!$L$511-port.ssec!L657)</f>
        <v>912644.52138270997</v>
      </c>
      <c r="AL657" s="12">
        <f>K657+'share performance'!$C$10*50*(-port.ssec!$L$511+port.ssec!L657)</f>
        <v>143466494.96378499</v>
      </c>
      <c r="AM657" s="12">
        <f>N657+'share performance'!$F$10*50*(-port.ssec!$L$511+port.ssec!L657)</f>
        <v>2257620.1</v>
      </c>
      <c r="AN657" s="12">
        <f>O657+'share performance'!$G$10*50*(port.ssec!$L$511-port.ssec!L657)</f>
        <v>-1781134.2</v>
      </c>
      <c r="AO657" s="12">
        <f>P657+'share performance'!$H$10*50*(-port.ssec!$L$511+port.ssec!L657)</f>
        <v>2574207.85</v>
      </c>
      <c r="AP657" s="12">
        <f t="shared" si="16"/>
        <v>183448440.75660628</v>
      </c>
      <c r="AQ657" s="12">
        <f t="shared" si="17"/>
        <v>-41120445.792821288</v>
      </c>
    </row>
    <row r="658" spans="1:43">
      <c r="A658" s="1">
        <v>41575</v>
      </c>
      <c r="B658">
        <v>23443946.3021647</v>
      </c>
      <c r="C658">
        <v>15412630.4134249</v>
      </c>
      <c r="D658" s="19">
        <v>14161729.2463267</v>
      </c>
      <c r="E658" s="19">
        <v>16363528.997436401</v>
      </c>
      <c r="F658">
        <v>27049560.761305399</v>
      </c>
      <c r="G658">
        <v>13703229.229026601</v>
      </c>
      <c r="H658">
        <v>25962501.6614324</v>
      </c>
      <c r="I658" s="19">
        <v>1872645.89942645</v>
      </c>
      <c r="J658" s="19">
        <v>3728957.4647787102</v>
      </c>
      <c r="K658">
        <v>141698729.97532201</v>
      </c>
      <c r="L658">
        <v>1759</v>
      </c>
      <c r="M658">
        <v>632.6</v>
      </c>
      <c r="N658">
        <v>425</v>
      </c>
      <c r="O658">
        <v>866.6</v>
      </c>
      <c r="P658">
        <v>207.4</v>
      </c>
      <c r="Q658">
        <v>529.79999999999995</v>
      </c>
      <c r="R658">
        <v>485.9</v>
      </c>
      <c r="S658">
        <v>335.7</v>
      </c>
      <c r="T658">
        <v>464.2</v>
      </c>
      <c r="U658">
        <v>392.6</v>
      </c>
      <c r="V658" s="12">
        <f>D658+'share performance'!$D$6*100*(port.ssec!$O$511-port.ssec!O658)</f>
        <v>12940249.2463267</v>
      </c>
      <c r="W658" s="12">
        <f>E658+'share performance'!$E$6*250*(port.ssec!$P$511-port.ssec!P658)</f>
        <v>13871128.997436401</v>
      </c>
      <c r="X658" s="12">
        <f>I658+'share performance'!$I$6*100*(port.ssec!$T$511-port.ssec!T658)</f>
        <v>1600205.8994264503</v>
      </c>
      <c r="Y658" s="12">
        <f>J658+'share performance'!$J$6*100*(port.ssec!$U$511-port.ssec!U658)</f>
        <v>3715647.4647787097</v>
      </c>
      <c r="Z658" s="12">
        <f t="shared" si="12"/>
        <v>137699099.97532225</v>
      </c>
      <c r="AA658" s="21">
        <f t="shared" si="13"/>
        <v>3999629.9999997616</v>
      </c>
      <c r="AC658" s="12">
        <f>B658+'share performance'!$B$6*100*(port.ssec!$M$511-port.ssec!M658)</f>
        <v>19418616.3021647</v>
      </c>
      <c r="AD658" s="12">
        <f>C658+'share performance'!$C$6*100*(-port.ssec!$N$511+port.ssec!N658)</f>
        <v>16363510.4134249</v>
      </c>
      <c r="AE658" s="12">
        <f>F658+'share performance'!$F$6*100*(port.ssec!$Q$511-port.ssec!Q658)</f>
        <v>22941300.761305403</v>
      </c>
      <c r="AF658" s="12">
        <f>G658+'share performance'!$G$6*100*(port.ssec!$R$511-port.ssec!R658)</f>
        <v>11432349.229026601</v>
      </c>
      <c r="AG658" s="12">
        <f>H658+'share performance'!$H$6*100*(-port.ssec!$S$511+port.ssec!S658)</f>
        <v>28443821.661432397</v>
      </c>
      <c r="AH658" s="12">
        <f t="shared" si="14"/>
        <v>134726459.97532225</v>
      </c>
      <c r="AI658" s="21">
        <f t="shared" si="15"/>
        <v>6972269.9999997616</v>
      </c>
      <c r="AK658" s="12">
        <f>J658+'share performance'!$B$10*50*(port.ssec!$L$511-port.ssec!L658)</f>
        <v>856507.46477871016</v>
      </c>
      <c r="AL658" s="12">
        <f>K658+'share performance'!$C$10*50*(-port.ssec!$L$511+port.ssec!L658)</f>
        <v>142865979.97532201</v>
      </c>
      <c r="AM658" s="12">
        <f>N658+'share performance'!$F$10*50*(-port.ssec!$L$511+port.ssec!L658)</f>
        <v>2314625</v>
      </c>
      <c r="AN658" s="12">
        <f>O658+'share performance'!$G$10*50*(port.ssec!$L$511-port.ssec!L658)</f>
        <v>-1826133.4</v>
      </c>
      <c r="AO658" s="12">
        <f>P658+'share performance'!$H$10*50*(-port.ssec!$L$511+port.ssec!L658)</f>
        <v>2639207.4</v>
      </c>
      <c r="AP658" s="12">
        <f t="shared" si="16"/>
        <v>182977048.04806897</v>
      </c>
      <c r="AQ658" s="12">
        <f t="shared" si="17"/>
        <v>-41278318.072746962</v>
      </c>
    </row>
    <row r="659" spans="1:43">
      <c r="A659" s="1">
        <v>41576</v>
      </c>
      <c r="B659">
        <v>23416764.915147699</v>
      </c>
      <c r="C659">
        <v>15614836.934883799</v>
      </c>
      <c r="D659" s="19">
        <v>14007828.9695058</v>
      </c>
      <c r="E659" s="19">
        <v>16430422.333690999</v>
      </c>
      <c r="F659">
        <v>27186747.067261301</v>
      </c>
      <c r="G659">
        <v>13566278.026264301</v>
      </c>
      <c r="H659">
        <v>26110800.370942298</v>
      </c>
      <c r="I659" s="19">
        <v>1868728.2301807899</v>
      </c>
      <c r="J659" s="19">
        <v>3726300.5659794402</v>
      </c>
      <c r="K659">
        <v>141928707.413856</v>
      </c>
      <c r="L659">
        <v>1767.5</v>
      </c>
      <c r="M659">
        <v>636.5</v>
      </c>
      <c r="N659">
        <v>428.9</v>
      </c>
      <c r="O659">
        <v>872.7</v>
      </c>
      <c r="P659">
        <v>208</v>
      </c>
      <c r="Q659">
        <v>533.29999999999995</v>
      </c>
      <c r="R659">
        <v>486.9</v>
      </c>
      <c r="S659">
        <v>337.8</v>
      </c>
      <c r="T659">
        <v>465.2</v>
      </c>
      <c r="U659">
        <v>393.2</v>
      </c>
      <c r="V659" s="12">
        <f>D659+'share performance'!$D$6*100*(port.ssec!$O$511-port.ssec!O659)</f>
        <v>12687528.9695058</v>
      </c>
      <c r="W659" s="12">
        <f>E659+'share performance'!$E$6*250*(port.ssec!$P$511-port.ssec!P659)</f>
        <v>13882222.333690999</v>
      </c>
      <c r="X659" s="12">
        <f>I659+'share performance'!$I$6*100*(port.ssec!$T$511-port.ssec!T659)</f>
        <v>1591388.2301807902</v>
      </c>
      <c r="Y659" s="12">
        <f>J659+'share performance'!$J$6*100*(port.ssec!$U$511-port.ssec!U659)</f>
        <v>3705730.5659794402</v>
      </c>
      <c r="Z659" s="12">
        <f t="shared" si="12"/>
        <v>137762297.41385642</v>
      </c>
      <c r="AA659" s="21">
        <f t="shared" si="13"/>
        <v>4166409.9999995828</v>
      </c>
      <c r="AC659" s="12">
        <f>B659+'share performance'!$B$6*100*(port.ssec!$M$511-port.ssec!M659)</f>
        <v>19242064.915147699</v>
      </c>
      <c r="AD659" s="12">
        <f>C659+'share performance'!$C$6*100*(-port.ssec!$N$511+port.ssec!N659)</f>
        <v>16696756.934883799</v>
      </c>
      <c r="AE659" s="12">
        <f>F659+'share performance'!$F$6*100*(port.ssec!$Q$511-port.ssec!Q659)</f>
        <v>22869187.067261305</v>
      </c>
      <c r="AF659" s="12">
        <f>G659+'share performance'!$G$6*100*(port.ssec!$R$511-port.ssec!R659)</f>
        <v>11264998.026264301</v>
      </c>
      <c r="AG659" s="12">
        <f>H659+'share performance'!$H$6*100*(-port.ssec!$S$511+port.ssec!S659)</f>
        <v>28738490.370942298</v>
      </c>
      <c r="AH659" s="12">
        <f t="shared" si="14"/>
        <v>134844777.41385645</v>
      </c>
      <c r="AI659" s="21">
        <f t="shared" si="15"/>
        <v>7083929.999999553</v>
      </c>
      <c r="AK659" s="12">
        <f>J659+'share performance'!$B$10*50*(port.ssec!$L$511-port.ssec!L659)</f>
        <v>733575.56597944023</v>
      </c>
      <c r="AL659" s="12">
        <f>K659+'share performance'!$C$10*50*(-port.ssec!$L$511+port.ssec!L659)</f>
        <v>143144832.413856</v>
      </c>
      <c r="AM659" s="12">
        <f>N659+'share performance'!$F$10*50*(-port.ssec!$L$511+port.ssec!L659)</f>
        <v>2411528.9</v>
      </c>
      <c r="AN659" s="12">
        <f>O659+'share performance'!$G$10*50*(port.ssec!$L$511-port.ssec!L659)</f>
        <v>-1902627.3</v>
      </c>
      <c r="AO659" s="12">
        <f>P659+'share performance'!$H$10*50*(-port.ssec!$L$511+port.ssec!L659)</f>
        <v>2749708</v>
      </c>
      <c r="AP659" s="12">
        <f t="shared" si="16"/>
        <v>183170297.67919245</v>
      </c>
      <c r="AQ659" s="12">
        <f t="shared" si="17"/>
        <v>-41241590.265336454</v>
      </c>
    </row>
    <row r="660" spans="1:43">
      <c r="A660" s="1">
        <v>41577</v>
      </c>
      <c r="B660">
        <v>23263869.613177098</v>
      </c>
      <c r="C660">
        <v>15532456.5002154</v>
      </c>
      <c r="D660" s="19">
        <v>13946849.6145391</v>
      </c>
      <c r="E660" s="19">
        <v>16424341.121304199</v>
      </c>
      <c r="F660">
        <v>26983949.919326499</v>
      </c>
      <c r="G660">
        <v>13568080.015774401</v>
      </c>
      <c r="H660">
        <v>26057106.0106025</v>
      </c>
      <c r="I660" s="19">
        <v>1853057.5531981401</v>
      </c>
      <c r="J660" s="19">
        <v>3792723.0359612498</v>
      </c>
      <c r="K660">
        <v>141422433.38409799</v>
      </c>
      <c r="L660">
        <v>1760.5</v>
      </c>
      <c r="M660">
        <v>633.70000000000005</v>
      </c>
      <c r="N660">
        <v>425.6</v>
      </c>
      <c r="O660">
        <v>866.6</v>
      </c>
      <c r="P660">
        <v>207.15</v>
      </c>
      <c r="Q660">
        <v>530.70000000000005</v>
      </c>
      <c r="R660">
        <v>484.5</v>
      </c>
      <c r="S660">
        <v>337</v>
      </c>
      <c r="T660">
        <v>462.5</v>
      </c>
      <c r="U660">
        <v>390.7</v>
      </c>
      <c r="V660" s="12">
        <f>D660+'share performance'!$D$6*100*(port.ssec!$O$511-port.ssec!O660)</f>
        <v>12725369.6145391</v>
      </c>
      <c r="W660" s="12">
        <f>E660+'share performance'!$E$6*250*(port.ssec!$P$511-port.ssec!P660)</f>
        <v>13955191.121304199</v>
      </c>
      <c r="X660" s="12">
        <f>I660+'share performance'!$I$6*100*(port.ssec!$T$511-port.ssec!T660)</f>
        <v>1588947.5531981401</v>
      </c>
      <c r="Y660" s="12">
        <f>J660+'share performance'!$J$6*100*(port.ssec!$U$511-port.ssec!U660)</f>
        <v>3802403.0359612498</v>
      </c>
      <c r="Z660" s="12">
        <f t="shared" si="12"/>
        <v>137477373.38409859</v>
      </c>
      <c r="AA660" s="21">
        <f t="shared" si="13"/>
        <v>3945059.999999404</v>
      </c>
      <c r="AC660" s="12">
        <f>B660+'share performance'!$B$6*100*(port.ssec!$M$511-port.ssec!M660)</f>
        <v>19196409.613177098</v>
      </c>
      <c r="AD660" s="12">
        <f>C660+'share performance'!$C$6*100*(-port.ssec!$N$511+port.ssec!N660)</f>
        <v>16503496.500215402</v>
      </c>
      <c r="AE660" s="12">
        <f>F660+'share performance'!$F$6*100*(port.ssec!$Q$511-port.ssec!Q660)</f>
        <v>22821869.919326499</v>
      </c>
      <c r="AF660" s="12">
        <f>G660+'share performance'!$G$6*100*(port.ssec!$R$511-port.ssec!R660)</f>
        <v>11339760.015774401</v>
      </c>
      <c r="AG660" s="12">
        <f>H660+'share performance'!$H$6*100*(-port.ssec!$S$511+port.ssec!S660)</f>
        <v>28629036.0106025</v>
      </c>
      <c r="AH660" s="12">
        <f t="shared" si="14"/>
        <v>134507543.38409859</v>
      </c>
      <c r="AI660" s="21">
        <f t="shared" si="15"/>
        <v>6914889.999999404</v>
      </c>
      <c r="AK660" s="12">
        <f>J660+'share performance'!$B$10*50*(port.ssec!$L$511-port.ssec!L660)</f>
        <v>899048.03596124984</v>
      </c>
      <c r="AL660" s="12">
        <f>K660+'share performance'!$C$10*50*(-port.ssec!$L$511+port.ssec!L660)</f>
        <v>142598308.38409799</v>
      </c>
      <c r="AM660" s="12">
        <f>N660+'share performance'!$F$10*50*(-port.ssec!$L$511+port.ssec!L660)</f>
        <v>2331725.6</v>
      </c>
      <c r="AN660" s="12">
        <f>O660+'share performance'!$G$10*50*(port.ssec!$L$511-port.ssec!L660)</f>
        <v>-1839633.4</v>
      </c>
      <c r="AO660" s="12">
        <f>P660+'share performance'!$H$10*50*(-port.ssec!$L$511+port.ssec!L660)</f>
        <v>2658707.15</v>
      </c>
      <c r="AP660" s="12">
        <f t="shared" si="16"/>
        <v>182665127.09506193</v>
      </c>
      <c r="AQ660" s="12">
        <f t="shared" si="17"/>
        <v>-41242693.710963935</v>
      </c>
    </row>
    <row r="661" spans="1:43">
      <c r="A661" s="1">
        <v>41578</v>
      </c>
      <c r="B661">
        <v>23304641.693702601</v>
      </c>
      <c r="C661">
        <v>15542442.0074479</v>
      </c>
      <c r="D661" s="19">
        <v>13949753.393347001</v>
      </c>
      <c r="E661" s="19">
        <v>16303730.408966299</v>
      </c>
      <c r="F661">
        <v>26894480.589355201</v>
      </c>
      <c r="G661">
        <v>13641060.5909306</v>
      </c>
      <c r="H661">
        <v>25143023.447675399</v>
      </c>
      <c r="I661" s="19">
        <v>1815839.69536435</v>
      </c>
      <c r="J661" s="19">
        <v>3791394.58656161</v>
      </c>
      <c r="K661">
        <v>140386366.413351</v>
      </c>
      <c r="L661">
        <v>1751</v>
      </c>
      <c r="M661">
        <v>634.9</v>
      </c>
      <c r="N661">
        <v>422.7</v>
      </c>
      <c r="O661">
        <v>863</v>
      </c>
      <c r="P661">
        <v>204.7</v>
      </c>
      <c r="Q661">
        <v>528</v>
      </c>
      <c r="R661">
        <v>484.3</v>
      </c>
      <c r="S661">
        <v>335.7</v>
      </c>
      <c r="T661">
        <v>461.6</v>
      </c>
      <c r="U661">
        <v>389</v>
      </c>
      <c r="V661" s="12">
        <f>D661+'share performance'!$D$6*100*(port.ssec!$O$511-port.ssec!O661)</f>
        <v>12786593.393347001</v>
      </c>
      <c r="W661" s="12">
        <f>E661+'share performance'!$E$6*250*(port.ssec!$P$511-port.ssec!P661)</f>
        <v>14062430.408966299</v>
      </c>
      <c r="X661" s="12">
        <f>I661+'share performance'!$I$6*100*(port.ssec!$T$511-port.ssec!T661)</f>
        <v>1556139.69536435</v>
      </c>
      <c r="Y661" s="12">
        <f>J661+'share performance'!$J$6*100*(port.ssec!$U$511-port.ssec!U661)</f>
        <v>3821644.58656161</v>
      </c>
      <c r="Z661" s="12">
        <f t="shared" si="12"/>
        <v>136752456.41335097</v>
      </c>
      <c r="AA661" s="21">
        <f t="shared" si="13"/>
        <v>3633910.0000000298</v>
      </c>
      <c r="AC661" s="12">
        <f>B661+'share performance'!$B$6*100*(port.ssec!$M$511-port.ssec!M661)</f>
        <v>19191221.693702601</v>
      </c>
      <c r="AD661" s="12">
        <f>C661+'share performance'!$C$6*100*(-port.ssec!$N$511+port.ssec!N661)</f>
        <v>16416042.0074479</v>
      </c>
      <c r="AE661" s="12">
        <f>F661+'share performance'!$F$6*100*(port.ssec!$Q$511-port.ssec!Q661)</f>
        <v>22893860.589355201</v>
      </c>
      <c r="AF661" s="12">
        <f>G661+'share performance'!$G$6*100*(port.ssec!$R$511-port.ssec!R661)</f>
        <v>11418820.5909306</v>
      </c>
      <c r="AG661" s="12">
        <f>H661+'share performance'!$H$6*100*(-port.ssec!$S$511+port.ssec!S661)</f>
        <v>27624343.447675396</v>
      </c>
      <c r="AH661" s="12">
        <f t="shared" si="14"/>
        <v>133405006.41335095</v>
      </c>
      <c r="AI661" s="21">
        <f t="shared" si="15"/>
        <v>6981360.0000000447</v>
      </c>
      <c r="AK661" s="12">
        <f>J661+'share performance'!$B$10*50*(port.ssec!$L$511-port.ssec!L661)</f>
        <v>1032144.58656161</v>
      </c>
      <c r="AL661" s="12">
        <f>K661+'share performance'!$C$10*50*(-port.ssec!$L$511+port.ssec!L661)</f>
        <v>141507616.413351</v>
      </c>
      <c r="AM661" s="12">
        <f>N661+'share performance'!$F$10*50*(-port.ssec!$L$511+port.ssec!L661)</f>
        <v>2223422.7000000002</v>
      </c>
      <c r="AN661" s="12">
        <f>O661+'share performance'!$G$10*50*(port.ssec!$L$511-port.ssec!L661)</f>
        <v>-1754137</v>
      </c>
      <c r="AO661" s="12">
        <f>P661+'share performance'!$H$10*50*(-port.ssec!$L$511+port.ssec!L661)</f>
        <v>2535204.7000000002</v>
      </c>
      <c r="AP661" s="12">
        <f t="shared" si="16"/>
        <v>181404969.48415184</v>
      </c>
      <c r="AQ661" s="12">
        <f t="shared" si="17"/>
        <v>-41018603.070800841</v>
      </c>
    </row>
    <row r="662" spans="1:43">
      <c r="A662" s="1">
        <v>41579</v>
      </c>
      <c r="B662">
        <v>23447343.9755418</v>
      </c>
      <c r="C662">
        <v>15624822.4421164</v>
      </c>
      <c r="D662" s="19">
        <v>13887322.1489763</v>
      </c>
      <c r="E662" s="19">
        <v>16424341.121304199</v>
      </c>
      <c r="F662">
        <v>26977985.297328401</v>
      </c>
      <c r="G662">
        <v>13764496.872367701</v>
      </c>
      <c r="H662">
        <v>25461354.298261199</v>
      </c>
      <c r="I662" s="19">
        <v>1815839.69536435</v>
      </c>
      <c r="J662" s="19">
        <v>3808664.4287568801</v>
      </c>
      <c r="K662">
        <v>141212170.28001699</v>
      </c>
      <c r="L662">
        <v>1754.75</v>
      </c>
      <c r="M662">
        <v>636.9</v>
      </c>
      <c r="N662">
        <v>424.6</v>
      </c>
      <c r="O662">
        <v>860.7</v>
      </c>
      <c r="P662">
        <v>205.35</v>
      </c>
      <c r="Q662">
        <v>531.79999999999995</v>
      </c>
      <c r="R662">
        <v>488.4</v>
      </c>
      <c r="S662">
        <v>336.4</v>
      </c>
      <c r="T662">
        <v>460.5</v>
      </c>
      <c r="U662">
        <v>391.7</v>
      </c>
      <c r="V662" s="12">
        <f>D662+'share performance'!$D$6*100*(port.ssec!$O$511-port.ssec!O662)</f>
        <v>12761422.1489763</v>
      </c>
      <c r="W662" s="12">
        <f>E662+'share performance'!$E$6*250*(port.ssec!$P$511-port.ssec!P662)</f>
        <v>14122591.121304199</v>
      </c>
      <c r="X662" s="12">
        <f>I662+'share performance'!$I$6*100*(port.ssec!$T$511-port.ssec!T662)</f>
        <v>1561529.69536435</v>
      </c>
      <c r="Y662" s="12">
        <f>J662+'share performance'!$J$6*100*(port.ssec!$U$511-port.ssec!U662)</f>
        <v>3806244.4287568801</v>
      </c>
      <c r="Z662" s="12">
        <f t="shared" si="12"/>
        <v>137527790.28001723</v>
      </c>
      <c r="AA662" s="21">
        <f t="shared" si="13"/>
        <v>3684379.9999997616</v>
      </c>
      <c r="AC662" s="12">
        <f>B662+'share performance'!$B$6*100*(port.ssec!$M$511-port.ssec!M662)</f>
        <v>19257323.9755418</v>
      </c>
      <c r="AD662" s="12">
        <f>C662+'share performance'!$C$6*100*(-port.ssec!$N$511+port.ssec!N662)</f>
        <v>16562262.442116402</v>
      </c>
      <c r="AE662" s="12">
        <f>F662+'share performance'!$F$6*100*(port.ssec!$Q$511-port.ssec!Q662)</f>
        <v>22750125.297328405</v>
      </c>
      <c r="AF662" s="12">
        <f>G662+'share performance'!$G$6*100*(port.ssec!$R$511-port.ssec!R662)</f>
        <v>11417616.872367701</v>
      </c>
      <c r="AG662" s="12">
        <f>H662+'share performance'!$H$6*100*(-port.ssec!$S$511+port.ssec!S662)</f>
        <v>27991464.298261195</v>
      </c>
      <c r="AH662" s="12">
        <f t="shared" si="14"/>
        <v>133914960.28001724</v>
      </c>
      <c r="AI662" s="21">
        <f t="shared" si="15"/>
        <v>7297209.9999997467</v>
      </c>
      <c r="AK662" s="12">
        <f>J662+'share performance'!$B$10*50*(port.ssec!$L$511-port.ssec!L662)</f>
        <v>996351.92875688011</v>
      </c>
      <c r="AL662" s="12">
        <f>K662+'share performance'!$C$10*50*(-port.ssec!$L$511+port.ssec!L662)</f>
        <v>142354982.78001699</v>
      </c>
      <c r="AM662" s="12">
        <f>N662+'share performance'!$F$10*50*(-port.ssec!$L$511+port.ssec!L662)</f>
        <v>2266174.6</v>
      </c>
      <c r="AN662" s="12">
        <f>O662+'share performance'!$G$10*50*(port.ssec!$L$511-port.ssec!L662)</f>
        <v>-1787889.3</v>
      </c>
      <c r="AO662" s="12">
        <f>P662+'share performance'!$H$10*50*(-port.ssec!$L$511+port.ssec!L662)</f>
        <v>2583955.35</v>
      </c>
      <c r="AP662" s="12">
        <f t="shared" si="16"/>
        <v>182349742.75317556</v>
      </c>
      <c r="AQ662" s="12">
        <f t="shared" si="17"/>
        <v>-41137572.473158568</v>
      </c>
    </row>
    <row r="663" spans="1:43">
      <c r="A663" s="1">
        <v>41582</v>
      </c>
      <c r="B663">
        <v>23379390.507999301</v>
      </c>
      <c r="C663">
        <v>15472543.456820101</v>
      </c>
      <c r="D663" s="19">
        <v>14189315.145002101</v>
      </c>
      <c r="E663" s="19">
        <v>16536843.5504597</v>
      </c>
      <c r="F663">
        <v>27270251.775234401</v>
      </c>
      <c r="G663">
        <v>13853695.353114201</v>
      </c>
      <c r="H663">
        <v>25111062.518901698</v>
      </c>
      <c r="I663" s="19">
        <v>1943163.94584837</v>
      </c>
      <c r="J663" s="19">
        <v>3798036.8335597902</v>
      </c>
      <c r="K663">
        <v>141554303.08693999</v>
      </c>
      <c r="L663">
        <v>1763</v>
      </c>
      <c r="M663">
        <v>638.9</v>
      </c>
      <c r="N663">
        <v>424.9</v>
      </c>
      <c r="O663">
        <v>871.3</v>
      </c>
      <c r="P663">
        <v>205.6</v>
      </c>
      <c r="Q663">
        <v>532.6</v>
      </c>
      <c r="R663">
        <v>490</v>
      </c>
      <c r="S663">
        <v>337.5</v>
      </c>
      <c r="T663">
        <v>462.4</v>
      </c>
      <c r="U663">
        <v>392.7</v>
      </c>
      <c r="V663" s="12">
        <f>D663+'share performance'!$D$6*100*(port.ssec!$O$511-port.ssec!O663)</f>
        <v>12891695.145002102</v>
      </c>
      <c r="W663" s="12">
        <f>E663+'share performance'!$E$6*250*(port.ssec!$P$511-port.ssec!P663)</f>
        <v>14211843.5504597</v>
      </c>
      <c r="X663" s="12">
        <f>I663+'share performance'!$I$6*100*(port.ssec!$T$511-port.ssec!T663)</f>
        <v>1679543.9458483702</v>
      </c>
      <c r="Y663" s="12">
        <f>J663+'share performance'!$J$6*100*(port.ssec!$U$511-port.ssec!U663)</f>
        <v>3783516.8335597902</v>
      </c>
      <c r="Z663" s="12">
        <f t="shared" si="12"/>
        <v>137653543.08693966</v>
      </c>
      <c r="AA663" s="21">
        <f t="shared" si="13"/>
        <v>3900760.0000003278</v>
      </c>
      <c r="AC663" s="12">
        <f>B663+'share performance'!$B$6*100*(port.ssec!$M$511-port.ssec!M663)</f>
        <v>19112770.507999301</v>
      </c>
      <c r="AD663" s="12">
        <f>C663+'share performance'!$C$6*100*(-port.ssec!$N$511+port.ssec!N663)</f>
        <v>16420063.456820101</v>
      </c>
      <c r="AE663" s="12">
        <f>F663+'share performance'!$F$6*100*(port.ssec!$Q$511-port.ssec!Q663)</f>
        <v>22994551.775234401</v>
      </c>
      <c r="AF663" s="12">
        <f>G663+'share performance'!$G$6*100*(port.ssec!$R$511-port.ssec!R663)</f>
        <v>11458175.353114201</v>
      </c>
      <c r="AG663" s="12">
        <f>H663+'share performance'!$H$6*100*(-port.ssec!$S$511+port.ssec!S663)</f>
        <v>27717842.518901698</v>
      </c>
      <c r="AH663" s="12">
        <f t="shared" si="14"/>
        <v>134170763.08693966</v>
      </c>
      <c r="AI663" s="21">
        <f t="shared" si="15"/>
        <v>7383540.0000003278</v>
      </c>
      <c r="AK663" s="12">
        <f>J663+'share performance'!$B$10*50*(port.ssec!$L$511-port.ssec!L663)</f>
        <v>868986.83355979016</v>
      </c>
      <c r="AL663" s="12">
        <f>K663+'share performance'!$C$10*50*(-port.ssec!$L$511+port.ssec!L663)</f>
        <v>142744553.08693999</v>
      </c>
      <c r="AM663" s="12">
        <f>N663+'share performance'!$F$10*50*(-port.ssec!$L$511+port.ssec!L663)</f>
        <v>2360224.9</v>
      </c>
      <c r="AN663" s="12">
        <f>O663+'share performance'!$G$10*50*(port.ssec!$L$511-port.ssec!L663)</f>
        <v>-1862128.7</v>
      </c>
      <c r="AO663" s="12">
        <f>P663+'share performance'!$H$10*50*(-port.ssec!$L$511+port.ssec!L663)</f>
        <v>2691205.6</v>
      </c>
      <c r="AP663" s="12">
        <f t="shared" si="16"/>
        <v>183270201.19536975</v>
      </c>
      <c r="AQ663" s="12">
        <f t="shared" si="17"/>
        <v>-41715898.10842976</v>
      </c>
    </row>
    <row r="664" spans="1:43">
      <c r="A664" s="1">
        <v>41583</v>
      </c>
      <c r="B664">
        <v>23392981.201507799</v>
      </c>
      <c r="C664">
        <v>15782094.181028901</v>
      </c>
      <c r="D664" s="19">
        <v>14038318.6469892</v>
      </c>
      <c r="E664" s="19">
        <v>16414205.7673262</v>
      </c>
      <c r="F664">
        <v>27055525.383303501</v>
      </c>
      <c r="G664">
        <v>13804140.6415883</v>
      </c>
      <c r="H664">
        <v>25232514.048241701</v>
      </c>
      <c r="I664" s="19">
        <v>1915740.2611287399</v>
      </c>
      <c r="J664" s="19">
        <v>3752869.55397216</v>
      </c>
      <c r="K664">
        <v>141388389.68508601</v>
      </c>
      <c r="L664">
        <v>1756.5</v>
      </c>
      <c r="M664">
        <v>639.1</v>
      </c>
      <c r="N664">
        <v>426.1</v>
      </c>
      <c r="O664">
        <v>863.2</v>
      </c>
      <c r="P664">
        <v>204.7</v>
      </c>
      <c r="Q664">
        <v>530.9</v>
      </c>
      <c r="R664">
        <v>489.5</v>
      </c>
      <c r="S664">
        <v>336.9</v>
      </c>
      <c r="T664">
        <v>460.8</v>
      </c>
      <c r="U664">
        <v>390.1</v>
      </c>
      <c r="V664" s="12">
        <f>D664+'share performance'!$D$6*100*(port.ssec!$O$511-port.ssec!O664)</f>
        <v>12871918.6469892</v>
      </c>
      <c r="W664" s="12">
        <f>E664+'share performance'!$E$6*250*(port.ssec!$P$511-port.ssec!P664)</f>
        <v>14172905.7673262</v>
      </c>
      <c r="X664" s="12">
        <f>I664+'share performance'!$I$6*100*(port.ssec!$T$511-port.ssec!T664)</f>
        <v>1659960.2611287399</v>
      </c>
      <c r="Y664" s="12">
        <f>J664+'share performance'!$J$6*100*(port.ssec!$U$511-port.ssec!U664)</f>
        <v>3769809.5539721595</v>
      </c>
      <c r="Z664" s="12">
        <f t="shared" si="12"/>
        <v>137741849.68508652</v>
      </c>
      <c r="AA664" s="21">
        <f t="shared" si="13"/>
        <v>3646539.9999994934</v>
      </c>
      <c r="AC664" s="12">
        <f>B664+'share performance'!$B$6*100*(port.ssec!$M$511-port.ssec!M664)</f>
        <v>19118701.201507799</v>
      </c>
      <c r="AD664" s="12">
        <f>C664+'share performance'!$C$6*100*(-port.ssec!$N$511+port.ssec!N664)</f>
        <v>16769934.181028903</v>
      </c>
      <c r="AE664" s="12">
        <f>F664+'share performance'!$F$6*100*(port.ssec!$Q$511-port.ssec!Q664)</f>
        <v>22881485.383303504</v>
      </c>
      <c r="AF664" s="12">
        <f>G664+'share performance'!$G$6*100*(port.ssec!$R$511-port.ssec!R664)</f>
        <v>11423820.6415883</v>
      </c>
      <c r="AG664" s="12">
        <f>H664+'share performance'!$H$6*100*(-port.ssec!$S$511+port.ssec!S664)</f>
        <v>27797474.048241697</v>
      </c>
      <c r="AH664" s="12">
        <f t="shared" si="14"/>
        <v>134112549.68508652</v>
      </c>
      <c r="AI664" s="21">
        <f t="shared" si="15"/>
        <v>7275839.9999994934</v>
      </c>
      <c r="AK664" s="12">
        <f>J664+'share performance'!$B$10*50*(port.ssec!$L$511-port.ssec!L664)</f>
        <v>915794.55397215998</v>
      </c>
      <c r="AL664" s="12">
        <f>K664+'share performance'!$C$10*50*(-port.ssec!$L$511+port.ssec!L664)</f>
        <v>142541264.68508601</v>
      </c>
      <c r="AM664" s="12">
        <f>N664+'share performance'!$F$10*50*(-port.ssec!$L$511+port.ssec!L664)</f>
        <v>2286126.1</v>
      </c>
      <c r="AN664" s="12">
        <f>O664+'share performance'!$G$10*50*(port.ssec!$L$511-port.ssec!L664)</f>
        <v>-1803636.8</v>
      </c>
      <c r="AO664" s="12">
        <f>P664+'share performance'!$H$10*50*(-port.ssec!$L$511+port.ssec!L664)</f>
        <v>2606704.7000000002</v>
      </c>
      <c r="AP664" s="12">
        <f t="shared" si="16"/>
        <v>182667387.46847445</v>
      </c>
      <c r="AQ664" s="12">
        <f t="shared" si="17"/>
        <v>-41278997.783388436</v>
      </c>
    </row>
    <row r="665" spans="1:43">
      <c r="A665" s="1">
        <v>41584</v>
      </c>
      <c r="B665">
        <v>23443946.3021647</v>
      </c>
      <c r="C665">
        <v>15944358.6735576</v>
      </c>
      <c r="D665" s="19">
        <v>14084779.107916299</v>
      </c>
      <c r="E665" s="19">
        <v>16573330.824780401</v>
      </c>
      <c r="F665">
        <v>27413402.703188401</v>
      </c>
      <c r="G665">
        <v>13897844.096109901</v>
      </c>
      <c r="H665">
        <v>25443456.178147901</v>
      </c>
      <c r="I665" s="19">
        <v>1892234.2456547599</v>
      </c>
      <c r="J665" s="19">
        <v>3853831.7083445098</v>
      </c>
      <c r="K665">
        <v>142547183.839865</v>
      </c>
      <c r="L665">
        <v>1765.5</v>
      </c>
      <c r="M665">
        <v>637.20000000000005</v>
      </c>
      <c r="N665">
        <v>430.3</v>
      </c>
      <c r="O665">
        <v>865.4</v>
      </c>
      <c r="P665">
        <v>205.4</v>
      </c>
      <c r="Q665">
        <v>529.20000000000005</v>
      </c>
      <c r="R665">
        <v>491</v>
      </c>
      <c r="S665">
        <v>339.8</v>
      </c>
      <c r="T665">
        <v>463.4</v>
      </c>
      <c r="U665">
        <v>395.2</v>
      </c>
      <c r="V665" s="12">
        <f>D665+'share performance'!$D$6*100*(port.ssec!$O$511-port.ssec!O665)</f>
        <v>12882739.107916301</v>
      </c>
      <c r="W665" s="12">
        <f>E665+'share performance'!$E$6*250*(port.ssec!$P$511-port.ssec!P665)</f>
        <v>14266930.824780401</v>
      </c>
      <c r="X665" s="12">
        <f>I665+'share performance'!$I$6*100*(port.ssec!$T$511-port.ssec!T665)</f>
        <v>1623714.2456547602</v>
      </c>
      <c r="Y665" s="12">
        <f>J665+'share performance'!$J$6*100*(port.ssec!$U$511-port.ssec!U665)</f>
        <v>3809061.7083445098</v>
      </c>
      <c r="Z665" s="12">
        <f t="shared" si="12"/>
        <v>138725453.83986446</v>
      </c>
      <c r="AA665" s="21">
        <f t="shared" si="13"/>
        <v>3821730.0000005364</v>
      </c>
      <c r="AC665" s="12">
        <f>B665+'share performance'!$B$6*100*(port.ssec!$M$511-port.ssec!M665)</f>
        <v>19242436.302164696</v>
      </c>
      <c r="AD665" s="12">
        <f>C665+'share performance'!$C$6*100*(-port.ssec!$N$511+port.ssec!N665)</f>
        <v>17073318.673557602</v>
      </c>
      <c r="AE665" s="12">
        <f>F665+'share performance'!$F$6*100*(port.ssec!$Q$511-port.ssec!Q665)</f>
        <v>23341022.703188401</v>
      </c>
      <c r="AF665" s="12">
        <f>G665+'share performance'!$G$6*100*(port.ssec!$R$511-port.ssec!R665)</f>
        <v>11471924.096109901</v>
      </c>
      <c r="AG665" s="12">
        <f>H665+'share performance'!$H$6*100*(-port.ssec!$S$511+port.ssec!S665)</f>
        <v>28210546.178147901</v>
      </c>
      <c r="AH665" s="12">
        <f t="shared" si="14"/>
        <v>135743423.83986446</v>
      </c>
      <c r="AI665" s="21">
        <f t="shared" si="15"/>
        <v>6803760.0000005364</v>
      </c>
      <c r="AK665" s="12">
        <f>J665+'share performance'!$B$10*50*(port.ssec!$L$511-port.ssec!L665)</f>
        <v>889406.70834450983</v>
      </c>
      <c r="AL665" s="12">
        <f>K665+'share performance'!$C$10*50*(-port.ssec!$L$511+port.ssec!L665)</f>
        <v>143751808.839865</v>
      </c>
      <c r="AM665" s="12">
        <f>N665+'share performance'!$F$10*50*(-port.ssec!$L$511+port.ssec!L665)</f>
        <v>2388730.2999999998</v>
      </c>
      <c r="AN665" s="12">
        <f>O665+'share performance'!$G$10*50*(port.ssec!$L$511-port.ssec!L665)</f>
        <v>-1884634.6</v>
      </c>
      <c r="AO665" s="12">
        <f>P665+'share performance'!$H$10*50*(-port.ssec!$L$511+port.ssec!L665)</f>
        <v>2723705.4</v>
      </c>
      <c r="AP665" s="12">
        <f t="shared" si="16"/>
        <v>184273192.53490549</v>
      </c>
      <c r="AQ665" s="12">
        <f t="shared" si="17"/>
        <v>-41726008.695040494</v>
      </c>
    </row>
    <row r="666" spans="1:43">
      <c r="A666" s="1">
        <v>41585</v>
      </c>
      <c r="B666">
        <v>22815376.727396499</v>
      </c>
      <c r="C666">
        <v>15861978.238889201</v>
      </c>
      <c r="D666" s="19">
        <v>13916359.9370557</v>
      </c>
      <c r="E666" s="19">
        <v>16180079.090435101</v>
      </c>
      <c r="F666">
        <v>27329897.9952153</v>
      </c>
      <c r="G666">
        <v>13887933.1538048</v>
      </c>
      <c r="H666">
        <v>25070152.5300714</v>
      </c>
      <c r="I666" s="19">
        <v>1758601.57435126</v>
      </c>
      <c r="J666" s="19">
        <v>3794051.4853608799</v>
      </c>
      <c r="K666">
        <v>140614430.73258001</v>
      </c>
      <c r="L666">
        <v>1745.25</v>
      </c>
      <c r="M666">
        <v>624.4</v>
      </c>
      <c r="N666">
        <v>424.1</v>
      </c>
      <c r="O666">
        <v>852.8</v>
      </c>
      <c r="P666">
        <v>203.3</v>
      </c>
      <c r="Q666">
        <v>524.79999999999995</v>
      </c>
      <c r="R666">
        <v>485.5</v>
      </c>
      <c r="S666">
        <v>335.6</v>
      </c>
      <c r="T666">
        <v>457.5</v>
      </c>
      <c r="U666">
        <v>391.4</v>
      </c>
      <c r="V666" s="12">
        <f>D666+'share performance'!$D$6*100*(port.ssec!$O$511-port.ssec!O666)</f>
        <v>12918439.937055701</v>
      </c>
      <c r="W666" s="12">
        <f>E666+'share performance'!$E$6*250*(port.ssec!$P$511-port.ssec!P666)</f>
        <v>14068979.090435099</v>
      </c>
      <c r="X666" s="12">
        <f>I666+'share performance'!$I$6*100*(port.ssec!$T$511-port.ssec!T666)</f>
        <v>1518991.57435126</v>
      </c>
      <c r="Y666" s="12">
        <f>J666+'share performance'!$J$6*100*(port.ssec!$U$511-port.ssec!U666)</f>
        <v>3795261.4853608804</v>
      </c>
      <c r="Z666" s="12">
        <f t="shared" si="12"/>
        <v>137267010.73258016</v>
      </c>
      <c r="AA666" s="21">
        <f t="shared" si="13"/>
        <v>3347419.999999851</v>
      </c>
      <c r="AC666" s="12">
        <f>B666+'share performance'!$B$6*100*(port.ssec!$M$511-port.ssec!M666)</f>
        <v>19104106.727396499</v>
      </c>
      <c r="AD666" s="12">
        <f>C666+'share performance'!$C$6*100*(-port.ssec!$N$511+port.ssec!N666)</f>
        <v>16782618.238889202</v>
      </c>
      <c r="AE666" s="12">
        <f>F666+'share performance'!$F$6*100*(port.ssec!$Q$511-port.ssec!Q666)</f>
        <v>23520637.995215304</v>
      </c>
      <c r="AF666" s="12">
        <f>G666+'share performance'!$G$6*100*(port.ssec!$R$511-port.ssec!R666)</f>
        <v>11629213.1538048</v>
      </c>
      <c r="AG666" s="12">
        <f>H666+'share performance'!$H$6*100*(-port.ssec!$S$511+port.ssec!S666)</f>
        <v>27544502.5300714</v>
      </c>
      <c r="AH666" s="12">
        <f t="shared" si="14"/>
        <v>134230170.73258013</v>
      </c>
      <c r="AI666" s="21">
        <f t="shared" si="15"/>
        <v>6384259.9999998808</v>
      </c>
      <c r="AK666" s="12">
        <f>J666+'share performance'!$B$10*50*(port.ssec!$L$511-port.ssec!L666)</f>
        <v>1116163.9853608799</v>
      </c>
      <c r="AL666" s="12">
        <f>K666+'share performance'!$C$10*50*(-port.ssec!$L$511+port.ssec!L666)</f>
        <v>141702618.23258001</v>
      </c>
      <c r="AM666" s="12">
        <f>N666+'share performance'!$F$10*50*(-port.ssec!$L$511+port.ssec!L666)</f>
        <v>2157874.1</v>
      </c>
      <c r="AN666" s="12">
        <f>O666+'share performance'!$G$10*50*(port.ssec!$L$511-port.ssec!L666)</f>
        <v>-1702397.2</v>
      </c>
      <c r="AO666" s="12">
        <f>P666+'share performance'!$H$10*50*(-port.ssec!$L$511+port.ssec!L666)</f>
        <v>2460453.2999999998</v>
      </c>
      <c r="AP666" s="12">
        <f t="shared" si="16"/>
        <v>181383804.50514385</v>
      </c>
      <c r="AQ666" s="12">
        <f t="shared" si="17"/>
        <v>-40769373.772563845</v>
      </c>
    </row>
    <row r="667" spans="1:43">
      <c r="A667" s="1">
        <v>41586</v>
      </c>
      <c r="B667">
        <v>23301244.0203254</v>
      </c>
      <c r="C667">
        <v>15921891.282284399</v>
      </c>
      <c r="D667" s="19">
        <v>13986050.6284463</v>
      </c>
      <c r="E667" s="19">
        <v>16537857.085857499</v>
      </c>
      <c r="F667">
        <v>27914430.951027401</v>
      </c>
      <c r="G667">
        <v>13969022.6817561</v>
      </c>
      <c r="H667">
        <v>25350130.266128801</v>
      </c>
      <c r="I667" s="19">
        <v>1780215.67191312</v>
      </c>
      <c r="J667" s="19">
        <v>3764825.5985688898</v>
      </c>
      <c r="K667">
        <v>142525668.186308</v>
      </c>
      <c r="L667">
        <v>1766</v>
      </c>
      <c r="M667">
        <v>633.79999999999995</v>
      </c>
      <c r="N667">
        <v>425.8</v>
      </c>
      <c r="O667">
        <v>865.6</v>
      </c>
      <c r="P667">
        <v>207.7</v>
      </c>
      <c r="Q667">
        <v>532.4</v>
      </c>
      <c r="R667">
        <v>492.1</v>
      </c>
      <c r="S667">
        <v>338.5</v>
      </c>
      <c r="T667">
        <v>466</v>
      </c>
      <c r="U667">
        <v>390.7</v>
      </c>
      <c r="V667" s="12">
        <f>D667+'share performance'!$D$6*100*(port.ssec!$O$511-port.ssec!O667)</f>
        <v>12780770.6284463</v>
      </c>
      <c r="W667" s="12">
        <f>E667+'share performance'!$E$6*250*(port.ssec!$P$511-port.ssec!P667)</f>
        <v>14017557.085857499</v>
      </c>
      <c r="X667" s="12">
        <f>I667+'share performance'!$I$6*100*(port.ssec!$T$511-port.ssec!T667)</f>
        <v>1498955.67191312</v>
      </c>
      <c r="Y667" s="12">
        <f>J667+'share performance'!$J$6*100*(port.ssec!$U$511-port.ssec!U667)</f>
        <v>3774505.5985688898</v>
      </c>
      <c r="Z667" s="12">
        <f t="shared" si="12"/>
        <v>138528508.18630788</v>
      </c>
      <c r="AA667" s="21">
        <f t="shared" si="13"/>
        <v>3997160.0000001192</v>
      </c>
      <c r="AC667" s="12">
        <f>B667+'share performance'!$B$6*100*(port.ssec!$M$511-port.ssec!M667)</f>
        <v>19229954.0203254</v>
      </c>
      <c r="AD667" s="12">
        <f>C667+'share performance'!$C$6*100*(-port.ssec!$N$511+port.ssec!N667)</f>
        <v>16899651.282284401</v>
      </c>
      <c r="AE667" s="12">
        <f>F667+'share performance'!$F$6*100*(port.ssec!$Q$511-port.ssec!Q667)</f>
        <v>23650690.951027405</v>
      </c>
      <c r="AF667" s="12">
        <f>G667+'share performance'!$G$6*100*(port.ssec!$R$511-port.ssec!R667)</f>
        <v>11509662.681756098</v>
      </c>
      <c r="AG667" s="12">
        <f>H667+'share performance'!$H$6*100*(-port.ssec!$S$511+port.ssec!S667)</f>
        <v>28026610.266128801</v>
      </c>
      <c r="AH667" s="23">
        <f t="shared" si="14"/>
        <v>135385518.18630791</v>
      </c>
      <c r="AI667" s="21">
        <f t="shared" si="15"/>
        <v>7140150.0000000894</v>
      </c>
      <c r="AK667" s="12">
        <f>J667+'share performance'!$B$10*50*(port.ssec!$L$511-port.ssec!L667)</f>
        <v>793325.59856888978</v>
      </c>
      <c r="AL667" s="12">
        <f>K667+'share performance'!$C$10*50*(-port.ssec!$L$511+port.ssec!L667)</f>
        <v>143733168.186308</v>
      </c>
      <c r="AM667" s="12">
        <f>N667+'share performance'!$F$10*50*(-port.ssec!$L$511+port.ssec!L667)</f>
        <v>2394425.7999999998</v>
      </c>
      <c r="AN667" s="12">
        <f>O667+'share performance'!$G$10*50*(port.ssec!$L$511-port.ssec!L667)</f>
        <v>-1889134.4</v>
      </c>
      <c r="AO667" s="12">
        <f>P667+'share performance'!$H$10*50*(-port.ssec!$L$511+port.ssec!L667)</f>
        <v>2730207.7</v>
      </c>
      <c r="AP667" s="23">
        <f t="shared" si="16"/>
        <v>183830941.86966267</v>
      </c>
      <c r="AQ667" s="12">
        <f t="shared" si="17"/>
        <v>-41305273.683354676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10"/>
  <sheetViews>
    <sheetView workbookViewId="0">
      <selection activeCell="H9" sqref="H9"/>
    </sheetView>
  </sheetViews>
  <sheetFormatPr defaultRowHeight="15"/>
  <cols>
    <col min="1" max="1" width="11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 s="10" customFormat="1">
      <c r="A2" s="11">
        <v>40665</v>
      </c>
      <c r="B2" s="10">
        <v>14237406.364003399</v>
      </c>
      <c r="C2" s="10">
        <v>8694975.7142760102</v>
      </c>
      <c r="D2" s="10">
        <v>15795924.357222</v>
      </c>
      <c r="E2" s="10">
        <v>14800604.983316001</v>
      </c>
      <c r="F2" s="10">
        <v>19539830.610061601</v>
      </c>
      <c r="G2" s="10">
        <v>8866202.7077119406</v>
      </c>
      <c r="H2" s="10">
        <v>9920776.12674856</v>
      </c>
      <c r="I2" s="10">
        <v>3271728.6999770999</v>
      </c>
      <c r="J2" s="10">
        <v>4872550.4366834499</v>
      </c>
      <c r="K2" s="16">
        <v>100000000</v>
      </c>
      <c r="L2" s="10">
        <v>1357.75</v>
      </c>
      <c r="M2" s="10">
        <v>405.3</v>
      </c>
      <c r="N2" s="10">
        <v>311.2</v>
      </c>
      <c r="O2" s="10">
        <v>789</v>
      </c>
      <c r="P2" s="10">
        <v>162.19999999999999</v>
      </c>
      <c r="Q2" s="10">
        <v>354.5</v>
      </c>
      <c r="R2" s="10">
        <v>383.5</v>
      </c>
      <c r="S2" s="10">
        <v>265.89999999999998</v>
      </c>
      <c r="T2" s="10">
        <v>425.1</v>
      </c>
      <c r="U2" s="10">
        <v>329</v>
      </c>
    </row>
    <row r="3" spans="1:21" s="18" customFormat="1">
      <c r="A3" s="17"/>
      <c r="B3" s="18">
        <f>B4-B2</f>
        <v>5024004.0109200012</v>
      </c>
      <c r="C3" s="18">
        <f t="shared" ref="C3:U3" si="0">C4-C2</f>
        <v>4765017.2225415893</v>
      </c>
      <c r="D3" s="19">
        <f t="shared" si="0"/>
        <v>-4493257.1583344992</v>
      </c>
      <c r="E3" s="19">
        <f t="shared" si="0"/>
        <v>-92918.684464400634</v>
      </c>
      <c r="F3" s="18">
        <f t="shared" si="0"/>
        <v>6444405.2107742988</v>
      </c>
      <c r="G3" s="18">
        <f t="shared" si="0"/>
        <v>3637053.4530134592</v>
      </c>
      <c r="H3" s="18">
        <f t="shared" si="0"/>
        <v>11395654.60680504</v>
      </c>
      <c r="I3" s="19">
        <f t="shared" si="0"/>
        <v>-1640139.8564136599</v>
      </c>
      <c r="J3" s="19">
        <f t="shared" si="0"/>
        <v>-393793.35992265027</v>
      </c>
      <c r="K3" s="18">
        <f t="shared" si="0"/>
        <v>24646025.444919005</v>
      </c>
      <c r="L3" s="18">
        <f t="shared" si="0"/>
        <v>198.25</v>
      </c>
      <c r="M3" s="18">
        <f t="shared" si="0"/>
        <v>122.19999999999999</v>
      </c>
      <c r="N3" s="18">
        <f t="shared" si="0"/>
        <v>85.5</v>
      </c>
      <c r="O3" s="18">
        <f t="shared" si="0"/>
        <v>2.2000000000000455</v>
      </c>
      <c r="P3" s="18">
        <f t="shared" si="0"/>
        <v>18.400000000000006</v>
      </c>
      <c r="Q3" s="18">
        <f t="shared" si="0"/>
        <v>106.60000000000002</v>
      </c>
      <c r="R3" s="18">
        <f t="shared" si="0"/>
        <v>27.699999999999989</v>
      </c>
      <c r="S3" s="18">
        <f t="shared" si="0"/>
        <v>34.200000000000045</v>
      </c>
      <c r="T3" s="18">
        <f t="shared" si="0"/>
        <v>-16.5</v>
      </c>
      <c r="U3" s="18">
        <f t="shared" si="0"/>
        <v>62.5</v>
      </c>
    </row>
    <row r="4" spans="1:21" s="10" customFormat="1">
      <c r="A4" s="11">
        <v>41365</v>
      </c>
      <c r="B4" s="10">
        <v>19261410.374923401</v>
      </c>
      <c r="C4" s="10">
        <v>13459992.936817599</v>
      </c>
      <c r="D4" s="10">
        <v>11302667.198887501</v>
      </c>
      <c r="E4" s="10">
        <v>14707686.2988516</v>
      </c>
      <c r="F4" s="10">
        <v>25984235.8208359</v>
      </c>
      <c r="G4" s="10">
        <v>12503256.1607254</v>
      </c>
      <c r="H4" s="10">
        <v>21316430.7335536</v>
      </c>
      <c r="I4" s="10">
        <v>1631588.84356344</v>
      </c>
      <c r="J4" s="10">
        <v>4478757.0767607996</v>
      </c>
      <c r="K4" s="10">
        <v>124646025.44491901</v>
      </c>
      <c r="L4" s="10">
        <v>1556</v>
      </c>
      <c r="M4" s="10">
        <v>527.5</v>
      </c>
      <c r="N4" s="10">
        <v>396.7</v>
      </c>
      <c r="O4" s="10">
        <v>791.2</v>
      </c>
      <c r="P4" s="10">
        <v>180.6</v>
      </c>
      <c r="Q4" s="10">
        <v>461.1</v>
      </c>
      <c r="R4" s="10">
        <v>411.2</v>
      </c>
      <c r="S4" s="10">
        <v>300.10000000000002</v>
      </c>
      <c r="T4" s="10">
        <v>408.6</v>
      </c>
      <c r="U4" s="10">
        <v>391.5</v>
      </c>
    </row>
    <row r="5" spans="1:21" ht="15.75" thickBot="1">
      <c r="A5" t="s">
        <v>71</v>
      </c>
      <c r="B5" s="4">
        <v>1.0488904671256172</v>
      </c>
      <c r="C5" s="4">
        <v>0.98971559562930866</v>
      </c>
      <c r="D5" s="20">
        <v>1.1365100726185084</v>
      </c>
      <c r="E5" s="20">
        <v>1.1415262301725531</v>
      </c>
      <c r="F5" s="4">
        <v>1.061323652878633</v>
      </c>
      <c r="G5" s="4">
        <v>1.0011072060106712</v>
      </c>
      <c r="H5" s="4">
        <v>0.98089931520239515</v>
      </c>
      <c r="I5" s="20">
        <v>1.2266763427423086</v>
      </c>
      <c r="J5" s="20">
        <v>1.0549279562601968</v>
      </c>
    </row>
    <row r="6" spans="1:21">
      <c r="A6" t="s">
        <v>69</v>
      </c>
      <c r="B6">
        <f>ROUND((B4/(M4*100))*B5,0)</f>
        <v>383</v>
      </c>
      <c r="C6">
        <f t="shared" ref="C6:D6" si="1">ROUND((C4/(N4*100))*C5,0)</f>
        <v>336</v>
      </c>
      <c r="D6">
        <f t="shared" si="1"/>
        <v>162</v>
      </c>
      <c r="E6">
        <f>ROUND((E4/(P4*250))*E5,0)</f>
        <v>372</v>
      </c>
      <c r="F6">
        <f t="shared" ref="F6:J6" si="2">ROUND((F4/(Q4*100))*F5,0)</f>
        <v>598</v>
      </c>
      <c r="G6">
        <f t="shared" si="2"/>
        <v>304</v>
      </c>
      <c r="H6">
        <f t="shared" si="2"/>
        <v>697</v>
      </c>
      <c r="I6">
        <f t="shared" si="2"/>
        <v>49</v>
      </c>
      <c r="J6">
        <f t="shared" si="2"/>
        <v>121</v>
      </c>
    </row>
    <row r="7" spans="1:21">
      <c r="A7" t="s">
        <v>56</v>
      </c>
      <c r="B7">
        <f>(M4*100)*B6/B4</f>
        <v>1.0488977497879797</v>
      </c>
      <c r="C7">
        <f t="shared" ref="C7:J7" si="3">(N4*100)*C6/C4</f>
        <v>0.99027689409408093</v>
      </c>
      <c r="D7">
        <f t="shared" si="3"/>
        <v>1.1340190571356108</v>
      </c>
      <c r="E7">
        <f t="shared" si="3"/>
        <v>0.4567897263708009</v>
      </c>
      <c r="F7">
        <f t="shared" si="3"/>
        <v>1.0611734049107382</v>
      </c>
      <c r="G7">
        <f t="shared" si="3"/>
        <v>0.99977796498050486</v>
      </c>
      <c r="H7">
        <f t="shared" si="3"/>
        <v>0.98126043057833245</v>
      </c>
      <c r="I7">
        <f t="shared" si="3"/>
        <v>1.2271106215872774</v>
      </c>
      <c r="J7">
        <f t="shared" si="3"/>
        <v>1.0576929980373215</v>
      </c>
    </row>
    <row r="9" spans="1:21" ht="15.75" thickBot="1">
      <c r="A9" t="s">
        <v>72</v>
      </c>
      <c r="B9" s="4">
        <v>1.1428489460206519</v>
      </c>
      <c r="C9" s="4">
        <v>0.66570409851994716</v>
      </c>
      <c r="D9" s="4">
        <v>1.5304851179775978</v>
      </c>
      <c r="E9" s="4">
        <v>1.3343858170284695</v>
      </c>
      <c r="F9" s="4">
        <v>0.68399169938829241</v>
      </c>
      <c r="G9" s="4">
        <v>1.1197379081095462</v>
      </c>
      <c r="H9" s="4">
        <v>0.94927023504459951</v>
      </c>
      <c r="I9" s="4">
        <v>1.535754954821517</v>
      </c>
      <c r="J9" s="4">
        <v>0.43042288154530883</v>
      </c>
    </row>
    <row r="10" spans="1:21">
      <c r="A10" t="s">
        <v>70</v>
      </c>
      <c r="B10">
        <f>ROUND((B4/($L$4*50))*B9,0)</f>
        <v>283</v>
      </c>
      <c r="C10">
        <f t="shared" ref="C10:J10" si="4">ROUND((C4/($L$4*50))*C9,0)</f>
        <v>115</v>
      </c>
      <c r="D10">
        <f t="shared" si="4"/>
        <v>222</v>
      </c>
      <c r="E10">
        <f t="shared" si="4"/>
        <v>252</v>
      </c>
      <c r="F10">
        <f t="shared" si="4"/>
        <v>228</v>
      </c>
      <c r="G10">
        <f t="shared" si="4"/>
        <v>180</v>
      </c>
      <c r="H10">
        <f t="shared" si="4"/>
        <v>260</v>
      </c>
      <c r="I10">
        <f t="shared" si="4"/>
        <v>32</v>
      </c>
      <c r="J10">
        <f t="shared" si="4"/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0"/>
  <sheetViews>
    <sheetView workbookViewId="0">
      <selection activeCell="O19" sqref="O19"/>
    </sheetView>
  </sheetViews>
  <sheetFormatPr defaultRowHeight="15"/>
  <cols>
    <col min="1" max="1" width="10.7109375" bestFit="1" customWidth="1"/>
    <col min="2" max="4" width="12.710937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9">
      <c r="A2" s="1">
        <v>39906</v>
      </c>
      <c r="B2">
        <v>7.5847229693383394E-2</v>
      </c>
      <c r="C2">
        <v>6.7232837933473002E-3</v>
      </c>
      <c r="D2">
        <v>4.1925465838509299E-2</v>
      </c>
      <c r="E2">
        <v>0.10473723168023701</v>
      </c>
      <c r="F2">
        <v>-2.57731958762887E-2</v>
      </c>
      <c r="G2">
        <v>7.1860465116279096E-2</v>
      </c>
      <c r="H2">
        <v>0.107465437788018</v>
      </c>
      <c r="I2">
        <v>4.7435897435897503E-2</v>
      </c>
      <c r="J2">
        <v>6.25273283777876E-2</v>
      </c>
      <c r="K2">
        <v>4.8060464749351203E-2</v>
      </c>
      <c r="L2">
        <v>3.0024509803921601E-2</v>
      </c>
      <c r="N2" t="s">
        <v>12</v>
      </c>
    </row>
    <row r="3" spans="1:19" ht="15.75" thickBot="1">
      <c r="A3" s="1">
        <v>39912</v>
      </c>
      <c r="B3">
        <v>-6.0000000000000097E-3</v>
      </c>
      <c r="C3">
        <v>5.7644991212653998E-2</v>
      </c>
      <c r="D3">
        <v>-3.0799801291604499E-2</v>
      </c>
      <c r="E3">
        <v>4.1289782244556199E-2</v>
      </c>
      <c r="F3">
        <v>-6.0468631897204698E-3</v>
      </c>
      <c r="G3">
        <v>4.55630288565834E-3</v>
      </c>
      <c r="H3">
        <v>-2.14713715046604E-2</v>
      </c>
      <c r="I3">
        <v>8.3231334149326694E-2</v>
      </c>
      <c r="J3">
        <v>-1.6255144032921699E-2</v>
      </c>
      <c r="K3">
        <v>6.2541809436586996E-3</v>
      </c>
      <c r="L3">
        <v>1.42772159428912E-2</v>
      </c>
    </row>
    <row r="4" spans="1:19">
      <c r="A4" s="1">
        <v>39920</v>
      </c>
      <c r="B4">
        <v>2.5150905432595599E-2</v>
      </c>
      <c r="C4">
        <v>1.66168162180114E-3</v>
      </c>
      <c r="D4">
        <v>1.8964633521271E-2</v>
      </c>
      <c r="E4">
        <v>-3.00008043111076E-2</v>
      </c>
      <c r="F4">
        <v>-2.16730038022812E-2</v>
      </c>
      <c r="G4">
        <v>4.2980561555075597E-2</v>
      </c>
      <c r="H4">
        <v>-1.3437659465895599E-2</v>
      </c>
      <c r="I4">
        <v>4.63276836158193E-2</v>
      </c>
      <c r="J4">
        <v>-3.4929930976783201E-2</v>
      </c>
      <c r="K4">
        <v>-5.5422817800144797E-3</v>
      </c>
      <c r="L4">
        <v>1.6715542521994E-2</v>
      </c>
      <c r="N4" s="2" t="s">
        <v>13</v>
      </c>
      <c r="O4" s="2"/>
    </row>
    <row r="5" spans="1:19">
      <c r="A5" s="1">
        <v>39927</v>
      </c>
      <c r="B5">
        <v>-5.88812561334617E-3</v>
      </c>
      <c r="C5">
        <v>-1.10296816025728E-2</v>
      </c>
      <c r="D5">
        <v>-6.3212608987256905E-2</v>
      </c>
      <c r="E5">
        <v>5.8043117744610599E-3</v>
      </c>
      <c r="F5">
        <v>-8.8612514574426801E-2</v>
      </c>
      <c r="G5">
        <v>1.73949057775937E-2</v>
      </c>
      <c r="H5">
        <v>4.1034482758620601E-2</v>
      </c>
      <c r="I5">
        <v>-1.29589632829372E-2</v>
      </c>
      <c r="J5">
        <v>-3.07758994364975E-2</v>
      </c>
      <c r="K5">
        <v>-2.3247091808285301E-2</v>
      </c>
      <c r="L5">
        <v>-2.8843380444187899E-4</v>
      </c>
      <c r="N5" s="3" t="s">
        <v>14</v>
      </c>
      <c r="O5" s="3">
        <v>0.89113394925603473</v>
      </c>
    </row>
    <row r="6" spans="1:19">
      <c r="A6" s="1">
        <v>39934</v>
      </c>
      <c r="B6">
        <v>8.2922013820335497E-2</v>
      </c>
      <c r="C6">
        <v>8.5099226370669398E-2</v>
      </c>
      <c r="D6">
        <v>4.6536602827993399E-2</v>
      </c>
      <c r="E6">
        <v>4.7650453421269598E-2</v>
      </c>
      <c r="F6">
        <v>3.6247334754797599E-2</v>
      </c>
      <c r="G6">
        <v>1.73010380622836E-2</v>
      </c>
      <c r="H6">
        <v>7.6681020205366004E-2</v>
      </c>
      <c r="I6">
        <v>6.0175054704594902E-2</v>
      </c>
      <c r="J6">
        <v>5.0536672629695599E-2</v>
      </c>
      <c r="K6">
        <v>5.5406155311079203E-2</v>
      </c>
      <c r="L6">
        <v>1.09636468551644E-2</v>
      </c>
      <c r="N6" s="3" t="s">
        <v>15</v>
      </c>
      <c r="O6" s="3">
        <v>0.79411971551665717</v>
      </c>
    </row>
    <row r="7" spans="1:19">
      <c r="A7" s="1">
        <v>39941</v>
      </c>
      <c r="B7">
        <v>0.16043755697356399</v>
      </c>
      <c r="C7">
        <v>-4.3397396156230599E-3</v>
      </c>
      <c r="D7">
        <v>0.117154096117667</v>
      </c>
      <c r="E7">
        <v>9.8441926345609096E-2</v>
      </c>
      <c r="F7">
        <v>2.13991769547324E-2</v>
      </c>
      <c r="G7">
        <v>2.92116846738695E-2</v>
      </c>
      <c r="H7">
        <v>5.2607291185971398E-2</v>
      </c>
      <c r="I7">
        <v>3.5975232198142602E-2</v>
      </c>
      <c r="J7">
        <v>6.7475521498510105E-2</v>
      </c>
      <c r="K7">
        <v>6.7277093987960598E-2</v>
      </c>
      <c r="L7">
        <v>5.5650684931506801E-2</v>
      </c>
      <c r="N7" s="3" t="s">
        <v>16</v>
      </c>
      <c r="O7" s="3">
        <v>0.79219560070840167</v>
      </c>
    </row>
    <row r="8" spans="1:19">
      <c r="A8" s="1">
        <v>39948</v>
      </c>
      <c r="B8">
        <v>-8.0518460329929403E-2</v>
      </c>
      <c r="C8">
        <v>-4.1095890410958798E-2</v>
      </c>
      <c r="D8">
        <v>-8.09859154929575E-2</v>
      </c>
      <c r="E8">
        <v>-3.7180313776058502E-2</v>
      </c>
      <c r="F8">
        <v>2.6188557614826899E-2</v>
      </c>
      <c r="G8">
        <v>-9.4479004665629904E-2</v>
      </c>
      <c r="H8">
        <v>-4.75525763744402E-2</v>
      </c>
      <c r="I8">
        <v>-9.7902097902097904E-2</v>
      </c>
      <c r="J8">
        <v>-4.8379470408121399E-2</v>
      </c>
      <c r="K8">
        <v>-4.4228522748744302E-2</v>
      </c>
      <c r="L8">
        <v>-4.514733711814E-2</v>
      </c>
      <c r="N8" s="3" t="s">
        <v>17</v>
      </c>
      <c r="O8" s="3">
        <v>1.1809979728609522E-2</v>
      </c>
    </row>
    <row r="9" spans="1:19" ht="15.75" thickBot="1">
      <c r="A9" s="1">
        <v>39955</v>
      </c>
      <c r="B9">
        <v>1.23878684322938E-2</v>
      </c>
      <c r="C9">
        <v>-4.1233766233766199E-2</v>
      </c>
      <c r="D9">
        <v>3.3316674995835301E-2</v>
      </c>
      <c r="E9">
        <v>1.70977163010873E-2</v>
      </c>
      <c r="F9">
        <v>2.7483313702395099E-2</v>
      </c>
      <c r="G9">
        <v>-9.0167453842850999E-3</v>
      </c>
      <c r="H9">
        <v>1.0450284309205599E-2</v>
      </c>
      <c r="I9">
        <v>-1.8826135105204801E-2</v>
      </c>
      <c r="J9">
        <v>-1.2282930961456899E-2</v>
      </c>
      <c r="K9">
        <v>8.6617966677364801E-3</v>
      </c>
      <c r="L9">
        <v>2.2650056625141998E-3</v>
      </c>
      <c r="N9" s="4" t="s">
        <v>18</v>
      </c>
      <c r="O9" s="4">
        <v>109</v>
      </c>
    </row>
    <row r="10" spans="1:19">
      <c r="A10" s="1">
        <v>39962</v>
      </c>
      <c r="B10">
        <v>2.1940928270042199E-2</v>
      </c>
      <c r="C10">
        <v>9.14324415848289E-3</v>
      </c>
      <c r="D10">
        <v>8.1895856843462705E-2</v>
      </c>
      <c r="E10">
        <v>6.0286028602860101E-2</v>
      </c>
      <c r="F10">
        <v>5.38784868169657E-2</v>
      </c>
      <c r="G10">
        <v>7.3734779892954003E-2</v>
      </c>
      <c r="H10">
        <v>2.9809885931559001E-2</v>
      </c>
      <c r="I10">
        <v>4.0632054176072303E-2</v>
      </c>
      <c r="J10">
        <v>2.93739279588336E-2</v>
      </c>
      <c r="K10">
        <v>4.6360193512237503E-2</v>
      </c>
      <c r="L10">
        <v>3.7288135593220403E-2</v>
      </c>
    </row>
    <row r="11" spans="1:19" ht="15.75" thickBot="1">
      <c r="A11" s="1">
        <v>39969</v>
      </c>
      <c r="B11">
        <v>3.0140379851362399E-2</v>
      </c>
      <c r="C11">
        <v>1.3087248322147801E-2</v>
      </c>
      <c r="D11">
        <v>2.1606317985397101E-2</v>
      </c>
      <c r="E11">
        <v>3.0711765926540801E-2</v>
      </c>
      <c r="F11">
        <v>-4.12360839879716E-2</v>
      </c>
      <c r="G11">
        <v>9.1942358433123594E-2</v>
      </c>
      <c r="H11">
        <v>2.31871215477772E-2</v>
      </c>
      <c r="I11">
        <v>0.18655097613882801</v>
      </c>
      <c r="J11">
        <v>9.3730472818163192E-3</v>
      </c>
      <c r="K11">
        <v>1.88211823394051E-2</v>
      </c>
      <c r="L11">
        <v>2.4509803921568499E-2</v>
      </c>
      <c r="N11" t="s">
        <v>19</v>
      </c>
    </row>
    <row r="12" spans="1:19">
      <c r="A12" s="1">
        <v>39976</v>
      </c>
      <c r="B12">
        <v>4.4088176352705703E-3</v>
      </c>
      <c r="C12">
        <v>5.2997681351440997E-3</v>
      </c>
      <c r="D12">
        <v>1.08385484609403E-2</v>
      </c>
      <c r="E12">
        <v>-2.2615931816656699E-2</v>
      </c>
      <c r="F12">
        <v>3.8358266206350898E-4</v>
      </c>
      <c r="G12">
        <v>1.04089219330854E-2</v>
      </c>
      <c r="H12">
        <v>-7.1016166281755097E-2</v>
      </c>
      <c r="I12">
        <v>9.5978062157221003E-2</v>
      </c>
      <c r="J12">
        <v>4.3747420553033503E-2</v>
      </c>
      <c r="K12">
        <v>-4.0107141973303503E-3</v>
      </c>
      <c r="L12">
        <v>4.5188729399254796E-3</v>
      </c>
      <c r="N12" s="5"/>
      <c r="O12" s="5" t="s">
        <v>20</v>
      </c>
      <c r="P12" s="5" t="s">
        <v>21</v>
      </c>
      <c r="Q12" s="5" t="s">
        <v>22</v>
      </c>
      <c r="R12" s="5" t="s">
        <v>23</v>
      </c>
      <c r="S12" s="5" t="s">
        <v>24</v>
      </c>
    </row>
    <row r="13" spans="1:19">
      <c r="A13" s="1">
        <v>39983</v>
      </c>
      <c r="B13">
        <v>-6.1053471667996698E-2</v>
      </c>
      <c r="C13">
        <v>4.67874794069192E-2</v>
      </c>
      <c r="D13">
        <v>-6.4520806147600501E-2</v>
      </c>
      <c r="E13">
        <v>-1.72342762977203E-2</v>
      </c>
      <c r="F13">
        <v>-6.5184049079755101E-3</v>
      </c>
      <c r="G13">
        <v>-4.3414275202354503E-2</v>
      </c>
      <c r="H13">
        <v>-4.6457426973275401E-2</v>
      </c>
      <c r="I13">
        <v>-8.2568807339449504E-2</v>
      </c>
      <c r="J13">
        <v>-1.26532226176355E-2</v>
      </c>
      <c r="K13">
        <v>-2.6480498144308098E-2</v>
      </c>
      <c r="L13">
        <v>-1.9687748081503101E-2</v>
      </c>
      <c r="N13" s="3" t="s">
        <v>25</v>
      </c>
      <c r="O13" s="3">
        <v>1</v>
      </c>
      <c r="P13" s="3">
        <v>5.7564309648166848E-2</v>
      </c>
      <c r="Q13" s="3">
        <v>5.7564309648166848E-2</v>
      </c>
      <c r="R13" s="3">
        <v>412.71950722973207</v>
      </c>
      <c r="S13" s="3">
        <v>1.6355096461354157E-38</v>
      </c>
    </row>
    <row r="14" spans="1:19">
      <c r="A14" s="1">
        <v>39990</v>
      </c>
      <c r="B14">
        <v>-4.2498937526562804E-3</v>
      </c>
      <c r="C14">
        <v>-1.2905256531318901E-2</v>
      </c>
      <c r="D14">
        <v>-3.40979541227515E-3</v>
      </c>
      <c r="E14">
        <v>2.5221826311744501E-2</v>
      </c>
      <c r="F14">
        <v>4.2068699343882597E-2</v>
      </c>
      <c r="G14">
        <v>2.49999999999997E-2</v>
      </c>
      <c r="H14">
        <v>3.9921785888870701E-2</v>
      </c>
      <c r="I14">
        <v>-2.1818181818181698E-2</v>
      </c>
      <c r="J14">
        <v>1.52182619142973E-2</v>
      </c>
      <c r="K14">
        <v>1.6971369207926999E-2</v>
      </c>
      <c r="L14">
        <v>-1.3118825244290901E-2</v>
      </c>
      <c r="N14" s="3" t="s">
        <v>26</v>
      </c>
      <c r="O14" s="3">
        <v>107</v>
      </c>
      <c r="P14" s="3">
        <v>1.4923891467347959E-2</v>
      </c>
      <c r="Q14" s="3">
        <v>1.3947562119016784E-4</v>
      </c>
      <c r="R14" s="3"/>
      <c r="S14" s="3"/>
    </row>
    <row r="15" spans="1:19" ht="15.75" thickBot="1">
      <c r="A15" s="1">
        <v>39996</v>
      </c>
      <c r="B15">
        <v>-2.5181391378574398E-2</v>
      </c>
      <c r="C15">
        <v>-9.2474489795918401E-3</v>
      </c>
      <c r="D15">
        <v>-1.5863141524105701E-2</v>
      </c>
      <c r="E15">
        <v>-2.21480169006406E-2</v>
      </c>
      <c r="F15">
        <v>3.7037037037035398E-4</v>
      </c>
      <c r="G15">
        <v>-4.5028142589118102E-2</v>
      </c>
      <c r="H15">
        <v>-5.8602319022250098E-2</v>
      </c>
      <c r="I15">
        <v>-8.3643122676580001E-2</v>
      </c>
      <c r="J15">
        <v>-2.62327416173571E-2</v>
      </c>
      <c r="K15">
        <v>-2.36510649324073E-2</v>
      </c>
      <c r="L15">
        <v>-2.2702407002188198E-2</v>
      </c>
      <c r="N15" s="4" t="s">
        <v>27</v>
      </c>
      <c r="O15" s="4">
        <v>108</v>
      </c>
      <c r="P15" s="4">
        <v>7.2488201115514808E-2</v>
      </c>
      <c r="Q15" s="4"/>
      <c r="R15" s="4"/>
      <c r="S15" s="4"/>
    </row>
    <row r="16" spans="1:19" ht="15.75" thickBot="1">
      <c r="A16" s="1">
        <v>40004</v>
      </c>
      <c r="B16">
        <v>-1.88266199649736E-2</v>
      </c>
      <c r="C16">
        <v>-5.4715159317669801E-3</v>
      </c>
      <c r="D16">
        <v>-3.9981036662452597E-2</v>
      </c>
      <c r="E16">
        <v>-1.1289985364833799E-2</v>
      </c>
      <c r="F16">
        <v>-2.07330618289523E-2</v>
      </c>
      <c r="G16">
        <v>-1.0412573673870299E-2</v>
      </c>
      <c r="H16">
        <v>-3.6617842876165399E-3</v>
      </c>
      <c r="I16">
        <v>-5.2738336713995901E-2</v>
      </c>
      <c r="J16">
        <v>-2.08628721895887E-2</v>
      </c>
      <c r="K16">
        <v>-1.7754795130059502E-2</v>
      </c>
      <c r="L16">
        <v>-2.12706409179961E-2</v>
      </c>
    </row>
    <row r="17" spans="1:22">
      <c r="A17" s="1">
        <v>40011</v>
      </c>
      <c r="B17">
        <v>9.3708165997322707E-2</v>
      </c>
      <c r="C17">
        <v>5.9546925566343202E-2</v>
      </c>
      <c r="D17">
        <v>0.11522633744856001</v>
      </c>
      <c r="E17">
        <v>0.105519137238317</v>
      </c>
      <c r="F17">
        <v>4.65028355387525E-2</v>
      </c>
      <c r="G17">
        <v>0.12825094302164</v>
      </c>
      <c r="H17">
        <v>7.0831941196124196E-2</v>
      </c>
      <c r="I17">
        <v>9.4218415417558904E-2</v>
      </c>
      <c r="J17">
        <v>6.3715349606950702E-2</v>
      </c>
      <c r="K17">
        <v>8.31555075696611E-2</v>
      </c>
      <c r="L17">
        <v>7.1775807835287503E-2</v>
      </c>
      <c r="N17" s="5"/>
      <c r="O17" s="5" t="s">
        <v>28</v>
      </c>
      <c r="P17" s="5" t="s">
        <v>17</v>
      </c>
      <c r="Q17" s="5" t="s">
        <v>29</v>
      </c>
      <c r="R17" s="5" t="s">
        <v>30</v>
      </c>
      <c r="S17" s="5" t="s">
        <v>31</v>
      </c>
      <c r="T17" s="5" t="s">
        <v>32</v>
      </c>
      <c r="U17" s="5" t="s">
        <v>33</v>
      </c>
      <c r="V17" s="5" t="s">
        <v>34</v>
      </c>
    </row>
    <row r="18" spans="1:22">
      <c r="A18" s="1">
        <v>40018</v>
      </c>
      <c r="B18">
        <v>8.4455324357404896E-2</v>
      </c>
      <c r="C18">
        <v>5.25210667693157E-2</v>
      </c>
      <c r="D18">
        <v>6.9077490774907893E-2</v>
      </c>
      <c r="E18">
        <v>5.0242285131344003E-2</v>
      </c>
      <c r="F18">
        <v>0.119580924855491</v>
      </c>
      <c r="G18">
        <v>2.0411754355094298E-2</v>
      </c>
      <c r="H18">
        <v>4.9765990639625703E-2</v>
      </c>
      <c r="I18">
        <v>7.8277886497064603E-2</v>
      </c>
      <c r="J18">
        <v>5.8732010890703901E-2</v>
      </c>
      <c r="K18">
        <v>6.8861523702473004E-2</v>
      </c>
      <c r="L18">
        <v>4.3489861259338403E-2</v>
      </c>
      <c r="N18" s="3" t="s">
        <v>35</v>
      </c>
      <c r="O18" s="3">
        <v>6.5065125219518349E-6</v>
      </c>
      <c r="P18" s="3">
        <v>1.1564285908171302E-3</v>
      </c>
      <c r="Q18" s="3">
        <v>5.6263850389191312E-3</v>
      </c>
      <c r="R18" s="3">
        <v>0.99552129449808013</v>
      </c>
      <c r="S18" s="3">
        <v>-2.2859782273692655E-3</v>
      </c>
      <c r="T18" s="3">
        <v>2.2989912524131692E-3</v>
      </c>
      <c r="U18" s="3">
        <v>-2.2859782273692655E-3</v>
      </c>
      <c r="V18" s="3">
        <v>2.2989912524131692E-3</v>
      </c>
    </row>
    <row r="19" spans="1:22" ht="15.75" thickBot="1">
      <c r="A19" s="1">
        <v>40025</v>
      </c>
      <c r="B19">
        <v>-5.4928517682467898E-2</v>
      </c>
      <c r="C19">
        <v>-2.61780104712044E-2</v>
      </c>
      <c r="D19">
        <v>-1.50490128399833E-2</v>
      </c>
      <c r="E19">
        <v>-8.6206896551722593E-3</v>
      </c>
      <c r="F19">
        <v>-3.1623104227169997E-2</v>
      </c>
      <c r="G19">
        <v>-8.1048456630453698E-3</v>
      </c>
      <c r="H19">
        <v>-2.7195720017833401E-2</v>
      </c>
      <c r="I19">
        <v>6.7150635208711507E-2</v>
      </c>
      <c r="J19">
        <v>-6.5760470242468699E-2</v>
      </c>
      <c r="K19">
        <v>-2.4972572625442498E-2</v>
      </c>
      <c r="L19">
        <v>6.9036052160573701E-3</v>
      </c>
      <c r="N19" s="4" t="s">
        <v>36</v>
      </c>
      <c r="O19" s="4">
        <v>0.98228945686447544</v>
      </c>
      <c r="P19" s="4">
        <v>4.8351726325183919E-2</v>
      </c>
      <c r="Q19" s="4">
        <v>20.315499187313431</v>
      </c>
      <c r="R19" s="4">
        <v>1.6355096461352993E-38</v>
      </c>
      <c r="S19" s="4">
        <v>0.88643780149372975</v>
      </c>
      <c r="T19" s="4">
        <v>1.0781411122352211</v>
      </c>
      <c r="U19" s="4">
        <v>0.88643780149372975</v>
      </c>
      <c r="V19" s="4">
        <v>1.0781411122352211</v>
      </c>
    </row>
    <row r="20" spans="1:22">
      <c r="A20" s="1">
        <v>40032</v>
      </c>
      <c r="B20">
        <v>6.25E-2</v>
      </c>
      <c r="C20">
        <v>2.95698924731185E-2</v>
      </c>
      <c r="D20">
        <v>-1.7942248388001299E-2</v>
      </c>
      <c r="E20">
        <v>2.1432945499080302E-3</v>
      </c>
      <c r="F20">
        <v>2.9990003332223099E-3</v>
      </c>
      <c r="G20">
        <v>6.6933240611960904E-2</v>
      </c>
      <c r="H20">
        <v>5.6675832569508297E-2</v>
      </c>
      <c r="I20">
        <v>0.10793941070404101</v>
      </c>
      <c r="J20">
        <v>-1.6122689736531599E-2</v>
      </c>
      <c r="K20">
        <v>2.0571453072372001E-2</v>
      </c>
      <c r="L20">
        <v>2.23463687150838E-2</v>
      </c>
    </row>
    <row r="21" spans="1:22">
      <c r="A21" s="1">
        <v>40039</v>
      </c>
      <c r="B21">
        <v>-3.1097789434245099E-2</v>
      </c>
      <c r="C21">
        <v>8.1230055120393701E-3</v>
      </c>
      <c r="D21">
        <v>3.8538395660863102E-3</v>
      </c>
      <c r="E21">
        <v>-5.62175374274387E-3</v>
      </c>
      <c r="F21">
        <v>2.9235880398671001E-2</v>
      </c>
      <c r="G21">
        <v>-8.9620335668893995E-3</v>
      </c>
      <c r="H21">
        <v>-1.8302690156993699E-2</v>
      </c>
      <c r="I21">
        <v>2.0769230769230901E-2</v>
      </c>
      <c r="J21">
        <v>9.2904672061509003E-3</v>
      </c>
      <c r="K21">
        <v>1.05894280514773E-3</v>
      </c>
      <c r="L21">
        <v>-7.4515648286144198E-4</v>
      </c>
    </row>
    <row r="22" spans="1:22">
      <c r="A22" s="1">
        <v>40046</v>
      </c>
      <c r="B22">
        <v>3.5962877030162502E-2</v>
      </c>
      <c r="C22">
        <v>2.7913669064748299E-2</v>
      </c>
      <c r="D22">
        <v>6.3273140907152095E-2</v>
      </c>
      <c r="E22">
        <v>4.7932157561605404E-3</v>
      </c>
      <c r="F22">
        <v>5.1000645577792297E-2</v>
      </c>
      <c r="G22">
        <v>1.8579414666228401E-2</v>
      </c>
      <c r="H22">
        <v>1.7699115044247999E-2</v>
      </c>
      <c r="I22">
        <v>-5.3504144687264499E-2</v>
      </c>
      <c r="J22">
        <v>2.32092837134854E-2</v>
      </c>
      <c r="K22">
        <v>2.8289340303510699E-2</v>
      </c>
      <c r="L22">
        <v>1.93885160328113E-2</v>
      </c>
    </row>
    <row r="23" spans="1:22">
      <c r="A23" s="1">
        <v>40053</v>
      </c>
      <c r="B23">
        <v>1.86636804777907E-3</v>
      </c>
      <c r="C23">
        <v>2.9395296752519499E-2</v>
      </c>
      <c r="D23">
        <v>-3.47686547205162E-3</v>
      </c>
      <c r="E23">
        <v>7.7178636969923399E-3</v>
      </c>
      <c r="F23">
        <v>-7.3710073710073799E-3</v>
      </c>
      <c r="G23">
        <v>-1.69441148153953E-2</v>
      </c>
      <c r="H23">
        <v>2.1739130434782501E-2</v>
      </c>
      <c r="I23">
        <v>-4.7770700636943202E-3</v>
      </c>
      <c r="J23">
        <v>-1.23191239734064E-2</v>
      </c>
      <c r="K23">
        <v>3.1116153481163299E-3</v>
      </c>
      <c r="L23">
        <v>2.1945866861741198E-3</v>
      </c>
    </row>
    <row r="24" spans="1:22">
      <c r="A24" s="1">
        <v>40060</v>
      </c>
      <c r="B24">
        <v>-3.5022354694485898E-2</v>
      </c>
      <c r="C24">
        <v>1.16943160184932E-2</v>
      </c>
      <c r="D24">
        <v>-2.4020397208803002E-2</v>
      </c>
      <c r="E24">
        <v>-8.8188784819364097E-3</v>
      </c>
      <c r="F24">
        <v>-3.8408313810933202E-2</v>
      </c>
      <c r="G24">
        <v>2.32558139534884E-2</v>
      </c>
      <c r="H24">
        <v>-1.9858156028368401E-3</v>
      </c>
      <c r="I24">
        <v>-2.5600000000000098E-2</v>
      </c>
      <c r="J24">
        <v>-3.97941001781826E-2</v>
      </c>
      <c r="K24">
        <v>-1.7017669995984998E-2</v>
      </c>
      <c r="L24">
        <v>-1.31386861313869E-2</v>
      </c>
    </row>
    <row r="25" spans="1:22">
      <c r="A25" s="1">
        <v>40067</v>
      </c>
      <c r="B25">
        <v>9.72972972972974E-2</v>
      </c>
      <c r="C25">
        <v>-1.8010752688172E-2</v>
      </c>
      <c r="D25">
        <v>6.2949982189042006E-2</v>
      </c>
      <c r="E25">
        <v>7.1976437381113104E-2</v>
      </c>
      <c r="F25">
        <v>5.9934853420195597E-2</v>
      </c>
      <c r="G25">
        <v>8.2205029013540099E-3</v>
      </c>
      <c r="H25">
        <v>2.7430358158044201E-2</v>
      </c>
      <c r="I25">
        <v>6.6502463054187305E-2</v>
      </c>
      <c r="J25">
        <v>-2.26804123711333E-3</v>
      </c>
      <c r="K25">
        <v>4.7124771794794199E-2</v>
      </c>
      <c r="L25">
        <v>2.7120315581854001E-2</v>
      </c>
    </row>
    <row r="26" spans="1:22">
      <c r="A26" s="1">
        <v>40074</v>
      </c>
      <c r="B26">
        <v>7.0372976776922303E-4</v>
      </c>
      <c r="C26">
        <v>-1.50561182589655E-2</v>
      </c>
      <c r="D26">
        <v>2.3385734701832899E-3</v>
      </c>
      <c r="E26">
        <v>4.8540354894104097E-2</v>
      </c>
      <c r="F26">
        <v>-2.02827289489858E-2</v>
      </c>
      <c r="G26">
        <v>-2.3980815347721699E-3</v>
      </c>
      <c r="H26">
        <v>2.0749757919491098E-2</v>
      </c>
      <c r="I26">
        <v>8.2371054657428805E-2</v>
      </c>
      <c r="J26">
        <v>6.15829716883654E-2</v>
      </c>
      <c r="K26">
        <v>1.3023209130004199E-2</v>
      </c>
      <c r="L26">
        <v>2.8871819491118601E-2</v>
      </c>
    </row>
    <row r="27" spans="1:22">
      <c r="A27" s="1">
        <v>40081</v>
      </c>
      <c r="B27">
        <v>-2.88326300984529E-2</v>
      </c>
      <c r="C27">
        <v>-2.16787103946635E-2</v>
      </c>
      <c r="D27">
        <v>-1.5554115359689401E-3</v>
      </c>
      <c r="E27">
        <v>-2.0089529424609599E-2</v>
      </c>
      <c r="F27">
        <v>-1.97616060225848E-2</v>
      </c>
      <c r="G27">
        <v>-4.6474358974359101E-2</v>
      </c>
      <c r="H27">
        <v>-4.2417671771242803E-2</v>
      </c>
      <c r="I27">
        <v>-6.9701280227595905E-2</v>
      </c>
      <c r="J27">
        <v>-2.9394588281097998E-2</v>
      </c>
      <c r="K27">
        <v>-2.51059162411214E-2</v>
      </c>
      <c r="L27">
        <v>-2.8528234273075902E-2</v>
      </c>
    </row>
    <row r="28" spans="1:22">
      <c r="A28" s="1">
        <v>40088</v>
      </c>
      <c r="B28">
        <v>-1.4844315713251399E-2</v>
      </c>
      <c r="C28">
        <v>3.4090909090909202E-3</v>
      </c>
      <c r="D28">
        <v>-3.5051278722575602E-2</v>
      </c>
      <c r="E28">
        <v>6.1281337047347495E-4</v>
      </c>
      <c r="F28">
        <v>1.27999999999999E-2</v>
      </c>
      <c r="G28">
        <v>-3.5630252100840101E-2</v>
      </c>
      <c r="H28">
        <v>-4.0617039343334299E-2</v>
      </c>
      <c r="I28">
        <v>-1.9877675840978701E-2</v>
      </c>
      <c r="J28">
        <v>-3.7705575611712797E-2</v>
      </c>
      <c r="K28">
        <v>-1.26079632296924E-2</v>
      </c>
      <c r="L28">
        <v>-1.8491834774255499E-2</v>
      </c>
    </row>
    <row r="29" spans="1:22">
      <c r="A29" s="1">
        <v>40095</v>
      </c>
      <c r="B29">
        <v>5.25542080117605E-2</v>
      </c>
      <c r="C29">
        <v>3.2842582106455097E-2</v>
      </c>
      <c r="D29">
        <v>7.0092829274855495E-2</v>
      </c>
      <c r="E29">
        <v>5.3950225488558698E-2</v>
      </c>
      <c r="F29">
        <v>2.8751974723538701E-2</v>
      </c>
      <c r="G29">
        <v>4.2000697107005901E-2</v>
      </c>
      <c r="H29">
        <v>7.5969907065938799E-2</v>
      </c>
      <c r="I29">
        <v>0.110764430577223</v>
      </c>
      <c r="J29">
        <v>3.0012505210504501E-2</v>
      </c>
      <c r="K29">
        <v>5.03588833404187E-2</v>
      </c>
      <c r="L29">
        <v>4.5265475899192602E-2</v>
      </c>
    </row>
    <row r="30" spans="1:22">
      <c r="A30" s="1">
        <v>40102</v>
      </c>
      <c r="B30">
        <v>2.6536312849162001E-2</v>
      </c>
      <c r="C30">
        <v>3.3442982456140601E-2</v>
      </c>
      <c r="D30">
        <v>3.5956751320090498E-2</v>
      </c>
      <c r="E30">
        <v>-2.6043317485472901E-2</v>
      </c>
      <c r="F30">
        <v>1.9963144963145E-2</v>
      </c>
      <c r="G30">
        <v>6.2552266265261794E-2</v>
      </c>
      <c r="H30">
        <v>1.85083630381138E-2</v>
      </c>
      <c r="I30">
        <v>-1.40449438202247E-2</v>
      </c>
      <c r="J30">
        <v>1.3759611493322501E-2</v>
      </c>
      <c r="K30">
        <v>1.50361119389397E-2</v>
      </c>
      <c r="L30">
        <v>1.31086142322097E-2</v>
      </c>
    </row>
    <row r="31" spans="1:22">
      <c r="A31" s="1">
        <v>40109</v>
      </c>
      <c r="B31">
        <v>-1.73469387755101E-2</v>
      </c>
      <c r="C31">
        <v>-1.2342348346507199E-2</v>
      </c>
      <c r="D31">
        <v>-3.0339805825242401E-3</v>
      </c>
      <c r="E31">
        <v>-2.1749742365894598E-2</v>
      </c>
      <c r="F31">
        <v>-2.34869015356821E-2</v>
      </c>
      <c r="G31">
        <v>-9.1295450968046699E-2</v>
      </c>
      <c r="H31">
        <v>-2.2883295194508998E-3</v>
      </c>
      <c r="I31">
        <v>-2.20797720797721E-2</v>
      </c>
      <c r="J31">
        <v>-4.5908183632735701E-3</v>
      </c>
      <c r="K31">
        <v>-1.9386247893439301E-2</v>
      </c>
      <c r="L31">
        <v>-4.6210720887245298E-3</v>
      </c>
    </row>
    <row r="32" spans="1:22">
      <c r="A32" s="1">
        <v>40116</v>
      </c>
      <c r="B32">
        <v>-5.2613361024575998E-2</v>
      </c>
      <c r="C32">
        <v>-5.0053821313240002E-2</v>
      </c>
      <c r="D32">
        <v>-7.6323797930614806E-2</v>
      </c>
      <c r="E32">
        <v>-5.64981148813486E-2</v>
      </c>
      <c r="F32">
        <v>-4.6253469010175699E-2</v>
      </c>
      <c r="G32">
        <v>-4.4864022172180898E-2</v>
      </c>
      <c r="H32">
        <v>2.2126281705342699E-2</v>
      </c>
      <c r="I32">
        <v>-9.5411507647487306E-2</v>
      </c>
      <c r="J32">
        <v>-5.8351714457589597E-2</v>
      </c>
      <c r="K32">
        <v>-4.8086576044017802E-2</v>
      </c>
      <c r="L32">
        <v>-4.0854224698235901E-2</v>
      </c>
    </row>
    <row r="33" spans="1:12">
      <c r="A33" s="1">
        <v>40123</v>
      </c>
      <c r="B33">
        <v>4.3478260869565202E-2</v>
      </c>
      <c r="C33">
        <v>-0.156090651558074</v>
      </c>
      <c r="D33">
        <v>6.5893516078017897E-2</v>
      </c>
      <c r="E33">
        <v>9.46112710818592E-3</v>
      </c>
      <c r="F33">
        <v>5.3669576462981101E-2</v>
      </c>
      <c r="G33">
        <v>0.13093942691331201</v>
      </c>
      <c r="H33">
        <v>5.1610348468849002E-2</v>
      </c>
      <c r="I33">
        <v>4.0331020207988101E-2</v>
      </c>
      <c r="J33">
        <v>-5.5366269165247903E-3</v>
      </c>
      <c r="K33">
        <v>2.34494225536146E-2</v>
      </c>
      <c r="L33">
        <v>3.2187802516940901E-2</v>
      </c>
    </row>
    <row r="34" spans="1:12">
      <c r="A34" s="1">
        <v>40130</v>
      </c>
      <c r="B34">
        <v>6.5826330532213095E-2</v>
      </c>
      <c r="C34">
        <v>1.5441423296408401E-2</v>
      </c>
      <c r="D34">
        <v>1.9411473788328401E-2</v>
      </c>
      <c r="E34">
        <v>2.8990569332867599E-2</v>
      </c>
      <c r="F34">
        <v>1.56489720773243E-2</v>
      </c>
      <c r="G34">
        <v>1.9082745349583201E-2</v>
      </c>
      <c r="H34">
        <v>5.71262865727551E-3</v>
      </c>
      <c r="I34">
        <v>2.2498060512024898E-2</v>
      </c>
      <c r="J34">
        <v>9.1742505353320496E-3</v>
      </c>
      <c r="K34">
        <v>2.3215999464548401E-2</v>
      </c>
      <c r="L34">
        <v>2.3681125439624799E-2</v>
      </c>
    </row>
    <row r="35" spans="1:12">
      <c r="A35" s="1">
        <v>40137</v>
      </c>
      <c r="B35">
        <v>-1.4126149802891E-2</v>
      </c>
      <c r="C35">
        <v>4.5950413223140502E-2</v>
      </c>
      <c r="D35">
        <v>-2.9836264402668299E-2</v>
      </c>
      <c r="E35">
        <v>-3.8187372708757598E-2</v>
      </c>
      <c r="F35">
        <v>0.10151057401812701</v>
      </c>
      <c r="G35">
        <v>2.36034618410699E-2</v>
      </c>
      <c r="H35">
        <v>0</v>
      </c>
      <c r="I35">
        <v>-3.7936267071320101E-3</v>
      </c>
      <c r="J35">
        <v>4.2909246942715003E-3</v>
      </c>
      <c r="K35">
        <v>1.2377685966991099E-2</v>
      </c>
      <c r="L35">
        <v>-1.3742556115437E-3</v>
      </c>
    </row>
    <row r="36" spans="1:12">
      <c r="A36" s="1">
        <v>40144</v>
      </c>
      <c r="B36">
        <v>1.13295568143952E-2</v>
      </c>
      <c r="C36">
        <v>-1.39064475347661E-2</v>
      </c>
      <c r="D36">
        <v>1.51268908613578E-2</v>
      </c>
      <c r="E36">
        <v>-3.4409740603493902E-2</v>
      </c>
      <c r="F36">
        <v>-4.6626439934174301E-3</v>
      </c>
      <c r="G36">
        <v>-2.4527036447813101E-2</v>
      </c>
      <c r="H36">
        <v>4.1249999999999299E-3</v>
      </c>
      <c r="I36">
        <v>-3.5795887281035901E-2</v>
      </c>
      <c r="J36">
        <v>1.8158513138218299E-2</v>
      </c>
      <c r="K36">
        <v>-6.67853579401834E-3</v>
      </c>
      <c r="L36">
        <v>-4.58715596330261E-4</v>
      </c>
    </row>
    <row r="37" spans="1:12">
      <c r="A37" s="1">
        <v>40151</v>
      </c>
      <c r="B37">
        <v>1.61449752883032E-2</v>
      </c>
      <c r="C37">
        <v>-1.4102564102564099E-2</v>
      </c>
      <c r="D37">
        <v>-3.1403940886699497E-2</v>
      </c>
      <c r="E37">
        <v>2.0863838099315399E-2</v>
      </c>
      <c r="F37">
        <v>1.12978782033617E-2</v>
      </c>
      <c r="G37">
        <v>3.2125336287387202E-2</v>
      </c>
      <c r="H37">
        <v>-7.4691895929290797E-4</v>
      </c>
      <c r="I37">
        <v>2.60663507109005E-2</v>
      </c>
      <c r="J37">
        <v>3.44104070499371E-2</v>
      </c>
      <c r="K37">
        <v>7.7280702984090502E-3</v>
      </c>
      <c r="L37">
        <v>1.69802661771454E-2</v>
      </c>
    </row>
    <row r="38" spans="1:12">
      <c r="A38" s="1">
        <v>40158</v>
      </c>
      <c r="B38">
        <v>3.9379793886202198E-2</v>
      </c>
      <c r="C38">
        <v>4.7464239271781401E-2</v>
      </c>
      <c r="D38">
        <v>-2.95479587778553E-2</v>
      </c>
      <c r="E38">
        <v>-7.4144941401579302E-3</v>
      </c>
      <c r="F38">
        <v>1.00817438692098E-2</v>
      </c>
      <c r="G38">
        <v>-1.5946028825513499E-2</v>
      </c>
      <c r="H38">
        <v>1.3330011212159E-2</v>
      </c>
      <c r="I38">
        <v>0.124711316397228</v>
      </c>
      <c r="J38">
        <v>4.68559837728195E-2</v>
      </c>
      <c r="K38">
        <v>1.2814982625914999E-2</v>
      </c>
      <c r="L38">
        <v>0</v>
      </c>
    </row>
    <row r="39" spans="1:12">
      <c r="A39" s="1">
        <v>40165</v>
      </c>
      <c r="B39">
        <v>7.8864353312302297E-3</v>
      </c>
      <c r="C39">
        <v>-3.2278088144009898E-2</v>
      </c>
      <c r="D39">
        <v>5.2368421052631599E-2</v>
      </c>
      <c r="E39">
        <v>-1.6927710843373502E-2</v>
      </c>
      <c r="F39">
        <v>1.92442079664823E-2</v>
      </c>
      <c r="G39">
        <v>-1.2464942349641701E-2</v>
      </c>
      <c r="H39">
        <v>9.3803786574870707E-2</v>
      </c>
      <c r="I39">
        <v>-2.05338809034905E-3</v>
      </c>
      <c r="J39">
        <v>-3.6233288122456901E-2</v>
      </c>
      <c r="K39">
        <v>1.29830353306422E-2</v>
      </c>
      <c r="L39">
        <v>-5.0722021660648499E-3</v>
      </c>
    </row>
    <row r="40" spans="1:12">
      <c r="A40" s="1">
        <v>40171</v>
      </c>
      <c r="B40">
        <v>1.0641627543036099E-2</v>
      </c>
      <c r="C40">
        <v>3.0788967286722299E-2</v>
      </c>
      <c r="D40">
        <v>3.1132783195798801E-2</v>
      </c>
      <c r="E40">
        <v>4.7797046387647599E-3</v>
      </c>
      <c r="F40">
        <v>-1.09625668449197E-2</v>
      </c>
      <c r="G40">
        <v>4.4966866519406699E-2</v>
      </c>
      <c r="H40">
        <v>-3.0122513206698801E-2</v>
      </c>
      <c r="I40">
        <v>0.120713305898491</v>
      </c>
      <c r="J40">
        <v>-4.4229995979090404E-3</v>
      </c>
      <c r="K40">
        <v>8.5174297500507593E-3</v>
      </c>
      <c r="L40">
        <v>1.7797855548903101E-2</v>
      </c>
    </row>
    <row r="41" spans="1:12">
      <c r="A41" s="1">
        <v>40178</v>
      </c>
      <c r="B41">
        <v>-1.23877361412195E-3</v>
      </c>
      <c r="C41">
        <v>2.1779713752332298E-3</v>
      </c>
      <c r="D41">
        <v>-1.35806960106706E-2</v>
      </c>
      <c r="E41">
        <v>2.9700554979569499E-2</v>
      </c>
      <c r="F41">
        <v>-1.2165450121654601E-2</v>
      </c>
      <c r="G41">
        <v>-3.5180431828476702E-2</v>
      </c>
      <c r="H41">
        <v>1.3558929192258399E-2</v>
      </c>
      <c r="I41">
        <v>-1.34638922888617E-2</v>
      </c>
      <c r="J41">
        <v>-1.31260096930534E-2</v>
      </c>
      <c r="K41">
        <v>-7.5457498545727897E-4</v>
      </c>
      <c r="L41">
        <v>-1.0026737967914401E-2</v>
      </c>
    </row>
    <row r="42" spans="1:12">
      <c r="A42" s="1">
        <v>40186</v>
      </c>
      <c r="B42">
        <v>-1.1472868217054301E-2</v>
      </c>
      <c r="C42">
        <v>5.5572803477181E-2</v>
      </c>
      <c r="D42">
        <v>2.9133374308543299E-2</v>
      </c>
      <c r="E42">
        <v>3.2397536128879301E-2</v>
      </c>
      <c r="F42">
        <v>3.1746031746031897E-2</v>
      </c>
      <c r="G42">
        <v>6.4788732394366305E-2</v>
      </c>
      <c r="H42">
        <v>-5.2595472215868399E-3</v>
      </c>
      <c r="I42">
        <v>5.5831265508684801E-2</v>
      </c>
      <c r="J42">
        <v>-1.1663597298956401E-2</v>
      </c>
      <c r="K42">
        <v>2.4122362774889401E-2</v>
      </c>
      <c r="L42">
        <v>2.7683997299122302E-2</v>
      </c>
    </row>
    <row r="43" spans="1:12">
      <c r="A43" s="1">
        <v>40193</v>
      </c>
      <c r="B43">
        <v>-4.01505646173149E-2</v>
      </c>
      <c r="C43">
        <v>-2.6470588235294498E-3</v>
      </c>
      <c r="D43">
        <v>-5.7333970377448598E-2</v>
      </c>
      <c r="E43">
        <v>-5.2205840169812202E-2</v>
      </c>
      <c r="F43">
        <v>4.6949602122015703E-2</v>
      </c>
      <c r="G43">
        <v>-3.6302175191064302E-2</v>
      </c>
      <c r="H43">
        <v>-9.8850574712645595E-3</v>
      </c>
      <c r="I43">
        <v>-8.1668625146885901E-2</v>
      </c>
      <c r="J43">
        <v>6.2111801242237296E-3</v>
      </c>
      <c r="K43">
        <v>-1.7620042257780199E-2</v>
      </c>
      <c r="L43">
        <v>-8.1033727551467205E-3</v>
      </c>
    </row>
    <row r="44" spans="1:12">
      <c r="A44" s="1">
        <v>40200</v>
      </c>
      <c r="B44">
        <v>-2.0261437908496702E-2</v>
      </c>
      <c r="C44">
        <v>-1.72098442876201E-2</v>
      </c>
      <c r="D44">
        <v>-3.5732387227572403E-2</v>
      </c>
      <c r="E44">
        <v>-6.71266872465347E-2</v>
      </c>
      <c r="F44">
        <v>-1.52014187990879E-2</v>
      </c>
      <c r="G44">
        <v>-2.62315083117278E-2</v>
      </c>
      <c r="H44">
        <v>-3.9586719294172103E-2</v>
      </c>
      <c r="I44">
        <v>-0.142674344209853</v>
      </c>
      <c r="J44">
        <v>-4.0946502057613098E-2</v>
      </c>
      <c r="K44">
        <v>-3.70410106866845E-2</v>
      </c>
      <c r="L44">
        <v>-3.6431883417973099E-2</v>
      </c>
    </row>
    <row r="45" spans="1:12">
      <c r="A45" s="1">
        <v>40207</v>
      </c>
      <c r="B45">
        <v>-1.43428952635091E-2</v>
      </c>
      <c r="C45">
        <v>-2.61732851985561E-2</v>
      </c>
      <c r="D45">
        <v>2.9434954007884401E-2</v>
      </c>
      <c r="E45">
        <v>-3.5037633013236501E-2</v>
      </c>
      <c r="F45">
        <v>-1.77514792899407E-2</v>
      </c>
      <c r="G45">
        <v>-5.2466718872357099E-2</v>
      </c>
      <c r="H45">
        <v>-8.4612595189171892E-3</v>
      </c>
      <c r="I45">
        <v>-5.0000000000000197E-2</v>
      </c>
      <c r="J45">
        <v>-2.1240077236644599E-2</v>
      </c>
      <c r="K45">
        <v>-1.7758134505283098E-2</v>
      </c>
      <c r="L45">
        <v>-1.8790100824931301E-2</v>
      </c>
    </row>
    <row r="46" spans="1:12">
      <c r="A46" s="1">
        <v>40214</v>
      </c>
      <c r="B46">
        <v>-3.3840947546526202E-4</v>
      </c>
      <c r="C46">
        <v>-4.0160642570281103E-2</v>
      </c>
      <c r="D46">
        <v>-2.0806739851927498E-2</v>
      </c>
      <c r="E46">
        <v>3.65788058095751E-2</v>
      </c>
      <c r="F46">
        <v>-3.7977998952331102E-2</v>
      </c>
      <c r="G46">
        <v>2.6446280991735599E-2</v>
      </c>
      <c r="H46">
        <v>6.46105083506043E-3</v>
      </c>
      <c r="I46">
        <v>3.76520503098801E-2</v>
      </c>
      <c r="J46">
        <v>-3.0249890398947901E-2</v>
      </c>
      <c r="K46">
        <v>-7.1648802451850201E-3</v>
      </c>
      <c r="L46">
        <v>-1.00420364315741E-2</v>
      </c>
    </row>
    <row r="47" spans="1:12">
      <c r="A47" s="1">
        <v>40221</v>
      </c>
      <c r="B47">
        <v>1.7941773865944598E-2</v>
      </c>
      <c r="C47">
        <v>6.1795944641132902E-2</v>
      </c>
      <c r="D47">
        <v>4.0281579976534997E-2</v>
      </c>
      <c r="E47">
        <v>-1.4919564089257401E-3</v>
      </c>
      <c r="F47">
        <v>5.1728832017425798E-3</v>
      </c>
      <c r="G47">
        <v>2.1095008051529501E-2</v>
      </c>
      <c r="H47">
        <v>2.8424221539154599E-2</v>
      </c>
      <c r="I47">
        <v>7.5872534142640297E-3</v>
      </c>
      <c r="J47">
        <v>-9.4946532181614494E-3</v>
      </c>
      <c r="K47">
        <v>1.7796218349358298E-2</v>
      </c>
      <c r="L47">
        <v>1.8164661476763402E-2</v>
      </c>
    </row>
    <row r="48" spans="1:12">
      <c r="A48" s="1">
        <v>40228</v>
      </c>
      <c r="B48">
        <v>3.8576654472896703E-2</v>
      </c>
      <c r="C48">
        <v>4.0012124886329201E-2</v>
      </c>
      <c r="D48">
        <v>2.1428571428571599E-2</v>
      </c>
      <c r="E48">
        <v>1.4617033716624501E-2</v>
      </c>
      <c r="F48">
        <v>1.5438786565547201E-2</v>
      </c>
      <c r="G48">
        <v>4.9834410976186801E-2</v>
      </c>
      <c r="H48">
        <v>2.3944326492097101E-2</v>
      </c>
      <c r="I48">
        <v>1.8825301204819199E-2</v>
      </c>
      <c r="J48">
        <v>3.6489607390300299E-2</v>
      </c>
      <c r="K48">
        <v>2.5446761479779801E-2</v>
      </c>
      <c r="L48">
        <v>2.5254865616311399E-2</v>
      </c>
    </row>
    <row r="49" spans="1:12">
      <c r="A49" s="1">
        <v>40235</v>
      </c>
      <c r="B49">
        <v>3.2020493115569897E-4</v>
      </c>
      <c r="C49">
        <v>-1.6321772078111401E-2</v>
      </c>
      <c r="D49">
        <v>-2.0365599312968E-2</v>
      </c>
      <c r="E49">
        <v>1.08848764246372E-3</v>
      </c>
      <c r="F49">
        <v>-1.62710056014936E-2</v>
      </c>
      <c r="G49">
        <v>1.6103021929644998E-2</v>
      </c>
      <c r="H49">
        <v>-1.7624697615482E-2</v>
      </c>
      <c r="I49">
        <v>-1.69992609016998E-2</v>
      </c>
      <c r="J49">
        <v>-3.5204991087344199E-2</v>
      </c>
      <c r="K49">
        <v>-1.1051590014486299E-2</v>
      </c>
      <c r="L49">
        <v>-2.4858757062147202E-3</v>
      </c>
    </row>
    <row r="50" spans="1:12">
      <c r="A50" s="1">
        <v>40242</v>
      </c>
      <c r="B50">
        <v>6.3380281690140997E-2</v>
      </c>
      <c r="C50">
        <v>3.7925925925925898E-2</v>
      </c>
      <c r="D50">
        <v>2.6174076393237398E-2</v>
      </c>
      <c r="E50">
        <v>7.1661296348207504E-2</v>
      </c>
      <c r="F50">
        <v>1.6540130151843701E-2</v>
      </c>
      <c r="G50">
        <v>2.61243877096629E-2</v>
      </c>
      <c r="H50">
        <v>3.7875234521575998E-2</v>
      </c>
      <c r="I50">
        <v>4.06015037593985E-2</v>
      </c>
      <c r="J50">
        <v>5.0808314087760001E-2</v>
      </c>
      <c r="K50">
        <v>4.0734512026638699E-2</v>
      </c>
      <c r="L50">
        <v>2.9904848210240201E-2</v>
      </c>
    </row>
    <row r="51" spans="1:12">
      <c r="A51" s="1">
        <v>40249</v>
      </c>
      <c r="B51">
        <v>1.4148103552077001E-2</v>
      </c>
      <c r="C51">
        <v>-1.1418783899514701E-2</v>
      </c>
      <c r="D51">
        <v>2.8242293363720502E-3</v>
      </c>
      <c r="E51">
        <v>4.6536667065438402E-2</v>
      </c>
      <c r="F51">
        <v>1.4106437060004101E-3</v>
      </c>
      <c r="G51">
        <v>5.5981484160277699E-2</v>
      </c>
      <c r="H51">
        <v>5.35532708168567E-2</v>
      </c>
      <c r="I51">
        <v>-1.7341040462427799E-2</v>
      </c>
      <c r="J51">
        <v>-2.9450549450549601E-2</v>
      </c>
      <c r="K51">
        <v>1.7714322744373699E-2</v>
      </c>
      <c r="L51">
        <v>1.29784425868895E-2</v>
      </c>
    </row>
    <row r="52" spans="1:12">
      <c r="A52" s="1">
        <v>40256</v>
      </c>
      <c r="B52">
        <v>-1.48411991688924E-3</v>
      </c>
      <c r="C52">
        <v>-2.3101357204736699E-3</v>
      </c>
      <c r="D52">
        <v>9.0420332355813891E-3</v>
      </c>
      <c r="E52">
        <v>1.6803840877915002E-2</v>
      </c>
      <c r="F52">
        <v>2.42195909580196E-2</v>
      </c>
      <c r="G52">
        <v>3.2876712328766501E-3</v>
      </c>
      <c r="H52">
        <v>-4.7292225201072298E-2</v>
      </c>
      <c r="I52">
        <v>4.8529411764705897E-2</v>
      </c>
      <c r="J52">
        <v>1.0416666666666701E-2</v>
      </c>
      <c r="K52">
        <v>5.0221907821013101E-3</v>
      </c>
      <c r="L52">
        <v>1.8849077090119501E-2</v>
      </c>
    </row>
    <row r="53" spans="1:12">
      <c r="A53" s="1">
        <v>40263</v>
      </c>
      <c r="B53">
        <v>4.9643281807372201E-2</v>
      </c>
      <c r="C53">
        <v>6.4833574529667107E-2</v>
      </c>
      <c r="D53">
        <v>-1.02930491644464E-2</v>
      </c>
      <c r="E53">
        <v>-2.8274311410905001E-2</v>
      </c>
      <c r="F53">
        <v>-1.6552811350499401E-2</v>
      </c>
      <c r="G53">
        <v>-7.9191698525397092E-3</v>
      </c>
      <c r="H53">
        <v>1.5871229176046799E-2</v>
      </c>
      <c r="I53">
        <v>7.0126227208988602E-4</v>
      </c>
      <c r="J53">
        <v>-3.2048408785298098E-2</v>
      </c>
      <c r="K53">
        <v>1.28651073346076E-3</v>
      </c>
      <c r="L53">
        <v>-8.0566094036403895E-3</v>
      </c>
    </row>
    <row r="54" spans="1:12">
      <c r="A54" s="1">
        <v>40269</v>
      </c>
      <c r="B54">
        <v>6.7969413763804302E-3</v>
      </c>
      <c r="C54">
        <v>-1.5221527589018799E-2</v>
      </c>
      <c r="D54">
        <v>5.9586443166523798E-2</v>
      </c>
      <c r="E54">
        <v>-1.5329438306241699E-2</v>
      </c>
      <c r="F54">
        <v>7.4806305102859101E-3</v>
      </c>
      <c r="G54">
        <v>1.36251032204791E-2</v>
      </c>
      <c r="H54">
        <v>2.5484764542936401E-2</v>
      </c>
      <c r="I54">
        <v>3.0133146461107201E-2</v>
      </c>
      <c r="J54">
        <v>2.5237323454503399E-2</v>
      </c>
      <c r="K54">
        <v>1.1484524489416399E-2</v>
      </c>
      <c r="L54">
        <v>8.8096261280619093E-3</v>
      </c>
    </row>
    <row r="55" spans="1:12">
      <c r="A55" s="1">
        <v>40277</v>
      </c>
      <c r="B55">
        <v>1.8846694796061901E-2</v>
      </c>
      <c r="C55">
        <v>2.7601435274634298E-2</v>
      </c>
      <c r="D55">
        <v>-4.6189376443406298E-4</v>
      </c>
      <c r="E55">
        <v>5.22852778756904E-2</v>
      </c>
      <c r="F55">
        <v>-1.9623442057809699E-2</v>
      </c>
      <c r="G55">
        <v>2.8513238289205701E-2</v>
      </c>
      <c r="H55">
        <v>-3.2414910859002199E-4</v>
      </c>
      <c r="I55">
        <v>-2.1088435374149599E-2</v>
      </c>
      <c r="J55">
        <v>-4.5167118337852098E-4</v>
      </c>
      <c r="K55">
        <v>1.1206333194724701E-2</v>
      </c>
      <c r="L55">
        <v>1.59744408945688E-2</v>
      </c>
    </row>
    <row r="56" spans="1:12">
      <c r="A56" s="1">
        <v>40284</v>
      </c>
      <c r="B56">
        <v>-1.0767531750414099E-2</v>
      </c>
      <c r="C56">
        <v>-2.41740531829149E-3</v>
      </c>
      <c r="D56">
        <v>-1.7329020332717202E-2</v>
      </c>
      <c r="E56">
        <v>-0.10283608753908</v>
      </c>
      <c r="F56">
        <v>-3.4081687855017397E-2</v>
      </c>
      <c r="G56">
        <v>2.6402640264027201E-3</v>
      </c>
      <c r="H56">
        <v>1.4375270211846E-2</v>
      </c>
      <c r="I56">
        <v>-3.3356497567755397E-2</v>
      </c>
      <c r="J56">
        <v>-1.4460009037505699E-2</v>
      </c>
      <c r="K56">
        <v>-2.93529646125236E-2</v>
      </c>
      <c r="L56">
        <v>-1.88679245283019E-3</v>
      </c>
    </row>
    <row r="57" spans="1:12">
      <c r="A57" s="1">
        <v>40291</v>
      </c>
      <c r="B57">
        <v>2.6793190064192E-2</v>
      </c>
      <c r="C57">
        <v>-1.1237929288288001E-3</v>
      </c>
      <c r="D57">
        <v>2.84505055255115E-2</v>
      </c>
      <c r="E57">
        <v>-2.0535158680771499E-2</v>
      </c>
      <c r="F57">
        <v>-7.0008401008121402E-3</v>
      </c>
      <c r="G57">
        <v>1.5141540487162399E-2</v>
      </c>
      <c r="H57">
        <v>2.91955247735751E-2</v>
      </c>
      <c r="I57">
        <v>1.43781452192666E-2</v>
      </c>
      <c r="J57">
        <v>7.5653370013755196E-3</v>
      </c>
      <c r="K57">
        <v>7.5546301622122503E-3</v>
      </c>
      <c r="L57">
        <v>1.84835118672548E-2</v>
      </c>
    </row>
    <row r="58" spans="1:12">
      <c r="A58" s="1">
        <v>40298</v>
      </c>
      <c r="B58">
        <v>1.35906496330529E-3</v>
      </c>
      <c r="C58">
        <v>-2.4317751958927701E-3</v>
      </c>
      <c r="D58">
        <v>1.3488797439414699E-2</v>
      </c>
      <c r="E58">
        <v>-7.7509529860228701E-2</v>
      </c>
      <c r="F58">
        <v>-1.1844331641286E-2</v>
      </c>
      <c r="G58">
        <v>-1.86770428015565E-2</v>
      </c>
      <c r="H58">
        <v>-6.58453256030644E-2</v>
      </c>
      <c r="I58">
        <v>-4.8192771084337199E-2</v>
      </c>
      <c r="J58">
        <v>-8.1911262798635108E-3</v>
      </c>
      <c r="K58">
        <v>-2.5273503345636401E-2</v>
      </c>
      <c r="L58">
        <v>-2.37162301505465E-2</v>
      </c>
    </row>
    <row r="59" spans="1:12">
      <c r="A59" s="1">
        <v>40305</v>
      </c>
      <c r="B59">
        <v>-9.3105320304017497E-2</v>
      </c>
      <c r="C59">
        <v>-5.5796316359696702E-2</v>
      </c>
      <c r="D59">
        <v>-9.0796300473719796E-2</v>
      </c>
      <c r="E59">
        <v>-1.5220385674930999E-2</v>
      </c>
      <c r="F59">
        <v>-4.4235159817351502E-2</v>
      </c>
      <c r="G59">
        <v>-6.06661379857256E-2</v>
      </c>
      <c r="H59">
        <v>-8.7997340130776994E-2</v>
      </c>
      <c r="I59">
        <v>-0.104326697255492</v>
      </c>
      <c r="J59">
        <v>-4.7029135122734503E-2</v>
      </c>
      <c r="K59">
        <v>-6.1997521452646101E-2</v>
      </c>
      <c r="L59">
        <v>-6.4638783269962002E-2</v>
      </c>
    </row>
    <row r="60" spans="1:12">
      <c r="A60" s="1">
        <v>40312</v>
      </c>
      <c r="B60">
        <v>1.9455252918288101E-2</v>
      </c>
      <c r="C60">
        <v>2.6391279403327601E-2</v>
      </c>
      <c r="D60">
        <v>1.67473018235949E-2</v>
      </c>
      <c r="E60">
        <v>1.6784390516817499E-3</v>
      </c>
      <c r="F60">
        <v>-1.8214392355926999E-2</v>
      </c>
      <c r="G60">
        <v>4.3759673561277697E-2</v>
      </c>
      <c r="H60">
        <v>-5.9755548429928002E-2</v>
      </c>
      <c r="I60">
        <v>0.03</v>
      </c>
      <c r="J60">
        <v>1.5864775406800001E-2</v>
      </c>
      <c r="K60">
        <v>1.3112518899294199E-3</v>
      </c>
      <c r="L60">
        <v>2.55194218608852E-2</v>
      </c>
    </row>
    <row r="61" spans="1:12">
      <c r="A61" s="1">
        <v>40319</v>
      </c>
      <c r="B61">
        <v>-3.4938344098649599E-2</v>
      </c>
      <c r="C61">
        <v>-4.1363890441587503E-2</v>
      </c>
      <c r="D61">
        <v>-3.1112737920936901E-2</v>
      </c>
      <c r="E61">
        <v>-1.8222439433079701E-2</v>
      </c>
      <c r="F61">
        <v>-2.5547445255474598E-2</v>
      </c>
      <c r="G61">
        <v>-5.9719600970612102E-2</v>
      </c>
      <c r="H61">
        <v>-3.9606523427388102E-2</v>
      </c>
      <c r="I61">
        <v>-8.1715210355986903E-2</v>
      </c>
      <c r="J61">
        <v>-5.3982725527831003E-2</v>
      </c>
      <c r="K61">
        <v>-3.5166042069616502E-2</v>
      </c>
      <c r="L61">
        <v>-4.4703809733538803E-2</v>
      </c>
    </row>
    <row r="62" spans="1:12">
      <c r="A62" s="1">
        <v>40326</v>
      </c>
      <c r="B62">
        <v>1.6732582902342599E-2</v>
      </c>
      <c r="C62">
        <v>9.6209912536444602E-3</v>
      </c>
      <c r="D62">
        <v>3.9037904546027E-2</v>
      </c>
      <c r="E62">
        <v>2.8362494013968401E-2</v>
      </c>
      <c r="F62">
        <v>5.1498127340823902E-2</v>
      </c>
      <c r="G62">
        <v>2.89055934833682E-2</v>
      </c>
      <c r="H62">
        <v>-2.3450134770889499E-2</v>
      </c>
      <c r="I62">
        <v>2.5550660792951398E-2</v>
      </c>
      <c r="J62">
        <v>-2.1049961957900001E-2</v>
      </c>
      <c r="K62">
        <v>2.2431472404458998E-2</v>
      </c>
      <c r="L62">
        <v>3.68833563854309E-3</v>
      </c>
    </row>
    <row r="63" spans="1:12">
      <c r="A63" s="1">
        <v>40333</v>
      </c>
      <c r="B63">
        <v>8.07899461400363E-3</v>
      </c>
      <c r="C63">
        <v>-2.4256425064972598E-2</v>
      </c>
      <c r="D63">
        <v>-4.9569749121318701E-2</v>
      </c>
      <c r="E63">
        <v>-1.3933176209621499E-2</v>
      </c>
      <c r="F63">
        <v>-1.5434847135648201E-2</v>
      </c>
      <c r="G63">
        <v>-2.9399412011759898E-2</v>
      </c>
      <c r="H63">
        <v>-4.5542368203146397E-3</v>
      </c>
      <c r="I63">
        <v>-6.8728522336769696E-2</v>
      </c>
      <c r="J63">
        <v>-2.5129533678756599E-2</v>
      </c>
      <c r="K63">
        <v>-1.92626156946758E-2</v>
      </c>
      <c r="L63">
        <v>-2.0670647680293999E-2</v>
      </c>
    </row>
    <row r="64" spans="1:12">
      <c r="A64" s="1">
        <v>40340</v>
      </c>
      <c r="B64">
        <v>1.6325319085782199E-2</v>
      </c>
      <c r="C64">
        <v>-5.060668836934E-2</v>
      </c>
      <c r="D64">
        <v>8.9178063482458603E-2</v>
      </c>
      <c r="E64">
        <v>-4.6467486818980698E-2</v>
      </c>
      <c r="F64">
        <v>5.0949653301175499E-2</v>
      </c>
      <c r="G64">
        <v>6.08683109764891E-2</v>
      </c>
      <c r="H64">
        <v>5.47622348537362E-2</v>
      </c>
      <c r="I64">
        <v>4.7970479704796801E-2</v>
      </c>
      <c r="J64">
        <v>6.0058463991496301E-2</v>
      </c>
      <c r="K64">
        <v>2.6242594009687498E-2</v>
      </c>
      <c r="L64">
        <v>2.1810506566604101E-2</v>
      </c>
    </row>
    <row r="65" spans="1:12">
      <c r="A65" s="1">
        <v>40347</v>
      </c>
      <c r="B65">
        <v>2.65771028037383E-2</v>
      </c>
      <c r="C65">
        <v>1.0910224438902799E-2</v>
      </c>
      <c r="D65">
        <v>2.3173744265380498E-2</v>
      </c>
      <c r="E65">
        <v>1.8726039516367102E-2</v>
      </c>
      <c r="F65">
        <v>3.4389833738692303E-2</v>
      </c>
      <c r="G65">
        <v>3.83412644459553E-2</v>
      </c>
      <c r="H65">
        <v>1.26182965299686E-2</v>
      </c>
      <c r="I65">
        <v>-2.2007042253521E-2</v>
      </c>
      <c r="J65">
        <v>3.3843068438205198E-2</v>
      </c>
      <c r="K65">
        <v>2.35616203452296E-2</v>
      </c>
      <c r="L65">
        <v>2.7156300206564E-2</v>
      </c>
    </row>
    <row r="66" spans="1:12">
      <c r="A66" s="1">
        <v>40354</v>
      </c>
      <c r="B66">
        <v>-4.75106685633001E-2</v>
      </c>
      <c r="C66">
        <v>-5.64292321924144E-2</v>
      </c>
      <c r="D66">
        <v>-6.0358703150149497E-2</v>
      </c>
      <c r="E66">
        <v>1.07106672456214E-2</v>
      </c>
      <c r="F66">
        <v>7.2890384076253999E-3</v>
      </c>
      <c r="G66">
        <v>-4.7793636244598897E-2</v>
      </c>
      <c r="H66">
        <v>-4.9325025960540404E-3</v>
      </c>
      <c r="I66">
        <v>1.0801080108011001E-2</v>
      </c>
      <c r="J66">
        <v>-6.9592628516004104E-2</v>
      </c>
      <c r="K66">
        <v>-2.40657710548071E-2</v>
      </c>
      <c r="L66">
        <v>-3.9398300009831702E-2</v>
      </c>
    </row>
    <row r="67" spans="1:12">
      <c r="A67" s="1">
        <v>40361</v>
      </c>
      <c r="B67">
        <v>-6.2724014336917405E-2</v>
      </c>
      <c r="C67">
        <v>-4.9673202614379103E-2</v>
      </c>
      <c r="D67">
        <v>-6.5581793710999606E-2</v>
      </c>
      <c r="E67">
        <v>-6.14349133610195E-2</v>
      </c>
      <c r="F67">
        <v>-4.7592541052045599E-2</v>
      </c>
      <c r="G67">
        <v>-5.9818481848184599E-2</v>
      </c>
      <c r="H67">
        <v>-4.53952517610225E-2</v>
      </c>
      <c r="I67">
        <v>-0.109528049866429</v>
      </c>
      <c r="J67">
        <v>-1.2770393536616799E-2</v>
      </c>
      <c r="K67">
        <v>-5.4785324602000897E-2</v>
      </c>
      <c r="L67">
        <v>-5.6292160967666899E-2</v>
      </c>
    </row>
    <row r="68" spans="1:12">
      <c r="A68" s="1">
        <v>40368</v>
      </c>
      <c r="B68">
        <v>7.5525812619502905E-2</v>
      </c>
      <c r="C68">
        <v>2.4759284731774401E-2</v>
      </c>
      <c r="D68">
        <v>6.2066256383396502E-2</v>
      </c>
      <c r="E68">
        <v>5.3249923710710897E-2</v>
      </c>
      <c r="F68">
        <v>6.0783167738164702E-2</v>
      </c>
      <c r="G68">
        <v>4.8851835600409302E-2</v>
      </c>
      <c r="H68">
        <v>5.7392730254167697E-2</v>
      </c>
      <c r="I68">
        <v>9.3999999999999903E-2</v>
      </c>
      <c r="J68">
        <v>7.2333685322069505E-2</v>
      </c>
      <c r="K68">
        <v>5.86446168197126E-2</v>
      </c>
      <c r="L68">
        <v>5.7431599704214999E-2</v>
      </c>
    </row>
    <row r="69" spans="1:12">
      <c r="A69" s="1">
        <v>40375</v>
      </c>
      <c r="B69">
        <v>-2.1333333333333301E-2</v>
      </c>
      <c r="C69">
        <v>8.0536912751676404E-3</v>
      </c>
      <c r="D69">
        <v>-2.13290593021822E-2</v>
      </c>
      <c r="E69">
        <v>5.8742575691728097E-2</v>
      </c>
      <c r="F69">
        <v>-1.0743801652892701E-2</v>
      </c>
      <c r="G69">
        <v>-4.0440663784688101E-2</v>
      </c>
      <c r="H69">
        <v>-7.6634789351253604E-2</v>
      </c>
      <c r="I69">
        <v>-4.8446069469835297E-2</v>
      </c>
      <c r="J69">
        <v>2.1171836533727201E-2</v>
      </c>
      <c r="K69">
        <v>-9.7234976630328207E-3</v>
      </c>
      <c r="L69">
        <v>-8.85780885780885E-3</v>
      </c>
    </row>
    <row r="70" spans="1:12">
      <c r="A70" s="1">
        <v>40382</v>
      </c>
      <c r="B70">
        <v>3.3303057826218598E-2</v>
      </c>
      <c r="C70">
        <v>3.2598865664628301E-2</v>
      </c>
      <c r="D70">
        <v>3.4769463340891898E-2</v>
      </c>
      <c r="E70">
        <v>8.2780324279949601E-3</v>
      </c>
      <c r="F70">
        <v>-2.89612921191869E-2</v>
      </c>
      <c r="G70">
        <v>7.3971806423484901E-2</v>
      </c>
      <c r="H70">
        <v>5.7942617214835603E-2</v>
      </c>
      <c r="I70">
        <v>6.14793467819406E-2</v>
      </c>
      <c r="J70">
        <v>-1.1089681774349E-2</v>
      </c>
      <c r="K70">
        <v>1.87529565986033E-2</v>
      </c>
      <c r="L70">
        <v>3.5277516462840899E-2</v>
      </c>
    </row>
    <row r="71" spans="1:12">
      <c r="A71" s="1">
        <v>40389</v>
      </c>
      <c r="B71">
        <v>-1.2891883973044299E-2</v>
      </c>
      <c r="C71">
        <v>-7.7594568380212597E-3</v>
      </c>
      <c r="D71">
        <v>-5.1253956659361902E-2</v>
      </c>
      <c r="E71">
        <v>2.3341023205319701E-2</v>
      </c>
      <c r="F71">
        <v>-1.1757958130197799E-2</v>
      </c>
      <c r="G71">
        <v>1.04194857916102E-2</v>
      </c>
      <c r="H71">
        <v>-2.96335494112978E-2</v>
      </c>
      <c r="I71">
        <v>1.0859728506787099E-2</v>
      </c>
      <c r="J71">
        <v>1.9746465138956702E-2</v>
      </c>
      <c r="K71">
        <v>-8.8552447835247294E-3</v>
      </c>
      <c r="L71">
        <v>-2.0445252158109999E-3</v>
      </c>
    </row>
    <row r="72" spans="1:12">
      <c r="A72" s="1">
        <v>40396</v>
      </c>
      <c r="B72">
        <v>3.8883941822499303E-2</v>
      </c>
      <c r="C72">
        <v>-2.76963180188987E-2</v>
      </c>
      <c r="D72">
        <v>-2.05312459899912E-2</v>
      </c>
      <c r="E72">
        <v>2.8908632807319999E-2</v>
      </c>
      <c r="F72">
        <v>1.50899593731861E-2</v>
      </c>
      <c r="G72">
        <v>3.1739654479710798E-2</v>
      </c>
      <c r="H72">
        <v>-1.6496250852079099E-2</v>
      </c>
      <c r="I72">
        <v>4.0302801402566597E-2</v>
      </c>
      <c r="J72">
        <v>8.1281377002151399E-3</v>
      </c>
      <c r="K72">
        <v>1.04701153178901E-2</v>
      </c>
      <c r="L72">
        <v>1.9348964261324899E-2</v>
      </c>
    </row>
    <row r="73" spans="1:12">
      <c r="A73" s="1">
        <v>40403</v>
      </c>
      <c r="B73">
        <v>-3.77142857142857E-2</v>
      </c>
      <c r="C73">
        <v>-3.8203753351206501E-2</v>
      </c>
      <c r="D73">
        <v>-1.23149482510153E-2</v>
      </c>
      <c r="E73">
        <v>-4.5753318726639999E-2</v>
      </c>
      <c r="F73">
        <v>5.7175528873654202E-4</v>
      </c>
      <c r="G73">
        <v>-4.6599169262720702E-2</v>
      </c>
      <c r="H73">
        <v>2.8112894496135099E-3</v>
      </c>
      <c r="I73">
        <v>-8.1967213114754106E-2</v>
      </c>
      <c r="J73">
        <v>-6.4850065751180797E-3</v>
      </c>
      <c r="K73">
        <v>-2.36152269970832E-2</v>
      </c>
      <c r="L73">
        <v>-3.8856632425189802E-2</v>
      </c>
    </row>
    <row r="74" spans="1:12">
      <c r="A74" s="1">
        <v>40410</v>
      </c>
      <c r="B74">
        <v>-1.8705463182898001E-2</v>
      </c>
      <c r="C74">
        <v>-2.47386759581881E-2</v>
      </c>
      <c r="D74">
        <v>-4.3772383605250598E-3</v>
      </c>
      <c r="E74">
        <v>1.0804970286331099E-3</v>
      </c>
      <c r="F74">
        <v>-1.6E-2</v>
      </c>
      <c r="G74">
        <v>1.1027910142954501E-2</v>
      </c>
      <c r="H74">
        <v>-2.9354749376904101E-2</v>
      </c>
      <c r="I74">
        <v>-6.5789473684211303E-3</v>
      </c>
      <c r="J74">
        <v>-2.3205221174764399E-2</v>
      </c>
      <c r="K74">
        <v>-1.2283012420644401E-2</v>
      </c>
      <c r="L74">
        <v>-5.3438661710036896E-3</v>
      </c>
    </row>
    <row r="75" spans="1:12">
      <c r="A75" s="1">
        <v>40417</v>
      </c>
      <c r="B75">
        <v>-8.1694402420572406E-3</v>
      </c>
      <c r="C75">
        <v>-1.71489817792068E-2</v>
      </c>
      <c r="D75">
        <v>4.7961630695443304E-3</v>
      </c>
      <c r="E75">
        <v>-5.7271991365353499E-2</v>
      </c>
      <c r="F75">
        <v>1.6260162601626101E-2</v>
      </c>
      <c r="G75">
        <v>-7.6757339078912202E-3</v>
      </c>
      <c r="H75">
        <v>1.4407988587732E-2</v>
      </c>
      <c r="I75">
        <v>-2.3651844843897801E-2</v>
      </c>
      <c r="J75">
        <v>8.6612224696858107E-3</v>
      </c>
      <c r="K75">
        <v>-7.5632234905247397E-3</v>
      </c>
      <c r="L75">
        <v>-6.0733473487503097E-3</v>
      </c>
    </row>
    <row r="76" spans="1:12">
      <c r="A76" s="1">
        <v>40424</v>
      </c>
      <c r="B76">
        <v>5.7657107992678397E-2</v>
      </c>
      <c r="C76">
        <v>4.2529989094874501E-2</v>
      </c>
      <c r="D76">
        <v>3.8451339167329297E-2</v>
      </c>
      <c r="E76">
        <v>5.6652769221867898E-2</v>
      </c>
      <c r="F76">
        <v>1.6857142857143102E-2</v>
      </c>
      <c r="G76">
        <v>7.4133311195478904E-2</v>
      </c>
      <c r="H76">
        <v>1.95471804246941E-2</v>
      </c>
      <c r="I76">
        <v>5.4263565891472999E-2</v>
      </c>
      <c r="J76">
        <v>3.58194308145241E-2</v>
      </c>
      <c r="K76">
        <v>4.0404910558243398E-2</v>
      </c>
      <c r="L76">
        <v>3.7367802585193802E-2</v>
      </c>
    </row>
    <row r="77" spans="1:12">
      <c r="A77" s="1">
        <v>40431</v>
      </c>
      <c r="B77">
        <v>-1.49985578309779E-2</v>
      </c>
      <c r="C77">
        <v>1.1854951185495099E-2</v>
      </c>
      <c r="D77">
        <v>3.3812893874181102E-3</v>
      </c>
      <c r="E77">
        <v>2.1046914250797601E-2</v>
      </c>
      <c r="F77">
        <v>2.97836470918795E-2</v>
      </c>
      <c r="G77">
        <v>-8.8832487309642395E-4</v>
      </c>
      <c r="H77">
        <v>-6.0827586206896503E-2</v>
      </c>
      <c r="I77">
        <v>2.6654411764705802E-2</v>
      </c>
      <c r="J77">
        <v>1.42112742775935E-2</v>
      </c>
      <c r="K77">
        <v>4.3741297065542596E-3</v>
      </c>
      <c r="L77">
        <v>5.6637970095152496E-3</v>
      </c>
    </row>
    <row r="78" spans="1:12">
      <c r="A78" s="1">
        <v>40438</v>
      </c>
      <c r="B78">
        <v>1.20058565153733E-2</v>
      </c>
      <c r="C78">
        <v>2.79117849758788E-2</v>
      </c>
      <c r="D78">
        <v>-2.5575447570332501E-2</v>
      </c>
      <c r="E78">
        <v>3.9231331870470702E-3</v>
      </c>
      <c r="F78">
        <v>1.66859641285688E-3</v>
      </c>
      <c r="G78">
        <v>1.56230153689825E-2</v>
      </c>
      <c r="H78">
        <v>5.8745777647231101E-3</v>
      </c>
      <c r="I78">
        <v>0</v>
      </c>
      <c r="J78">
        <v>-1.6581036898645499E-2</v>
      </c>
      <c r="K78">
        <v>2.58769193935948E-3</v>
      </c>
      <c r="L78">
        <v>2.0950664564091101E-2</v>
      </c>
    </row>
    <row r="79" spans="1:12">
      <c r="A79" s="1">
        <v>40445</v>
      </c>
      <c r="B79">
        <v>-2.83564814814816E-2</v>
      </c>
      <c r="C79">
        <v>3.9557492457257898E-2</v>
      </c>
      <c r="D79">
        <v>1.31233595800517E-3</v>
      </c>
      <c r="E79">
        <v>-2.4506557159888601E-2</v>
      </c>
      <c r="F79">
        <v>2.78007156619875E-2</v>
      </c>
      <c r="G79">
        <v>2.67633816908452E-2</v>
      </c>
      <c r="H79">
        <v>5.6650605927872903E-2</v>
      </c>
      <c r="I79">
        <v>9.2211280214861094E-2</v>
      </c>
      <c r="J79">
        <v>2.0660175730230299E-2</v>
      </c>
      <c r="K79">
        <v>1.30619348375076E-2</v>
      </c>
      <c r="L79">
        <v>9.0467784642542792E-3</v>
      </c>
    </row>
    <row r="80" spans="1:12">
      <c r="A80" s="1">
        <v>40452</v>
      </c>
      <c r="B80">
        <v>-7.1471113758188E-3</v>
      </c>
      <c r="C80">
        <v>2.4830699774266201E-2</v>
      </c>
      <c r="D80">
        <v>5.85845347313236E-2</v>
      </c>
      <c r="E80">
        <v>2.8517110266159701E-3</v>
      </c>
      <c r="F80">
        <v>-1.98178896625603E-2</v>
      </c>
      <c r="G80">
        <v>-1.3032886723507799E-2</v>
      </c>
      <c r="H80">
        <v>1.31269863202983E-2</v>
      </c>
      <c r="I80">
        <v>2.4590163934425902E-3</v>
      </c>
      <c r="J80">
        <v>1.1633317822241601E-3</v>
      </c>
      <c r="K80">
        <v>4.6662963685004701E-3</v>
      </c>
      <c r="L80">
        <v>-8.7469932210804103E-4</v>
      </c>
    </row>
    <row r="81" spans="1:12">
      <c r="A81" s="1">
        <v>40459</v>
      </c>
      <c r="B81">
        <v>3.5092981403719102E-2</v>
      </c>
      <c r="C81">
        <v>-1.66771554436753E-2</v>
      </c>
      <c r="D81">
        <v>2.9837811068466301E-2</v>
      </c>
      <c r="E81">
        <v>3.3581584292484902E-2</v>
      </c>
      <c r="F81">
        <v>8.4699453551910792E-3</v>
      </c>
      <c r="G81">
        <v>4.7266444526718403E-2</v>
      </c>
      <c r="H81">
        <v>9.27441352973268E-3</v>
      </c>
      <c r="I81">
        <v>5.3965658217497901E-2</v>
      </c>
      <c r="J81">
        <v>3.9507320474088097E-3</v>
      </c>
      <c r="K81">
        <v>2.06532428754784E-2</v>
      </c>
      <c r="L81">
        <v>1.59772379076384E-2</v>
      </c>
    </row>
    <row r="82" spans="1:12">
      <c r="A82" s="1">
        <v>40466</v>
      </c>
      <c r="B82">
        <v>1.0721529991307001E-2</v>
      </c>
      <c r="C82">
        <v>1.91999999999992E-3</v>
      </c>
      <c r="D82">
        <v>2.11589324356816E-2</v>
      </c>
      <c r="E82">
        <v>-1.29044936460108E-2</v>
      </c>
      <c r="F82">
        <v>1.08371714982414E-3</v>
      </c>
      <c r="G82">
        <v>4.1244402545368396E-3</v>
      </c>
      <c r="H82">
        <v>4.8648648648648603E-2</v>
      </c>
      <c r="I82">
        <v>1.8619084561675801E-2</v>
      </c>
      <c r="J82">
        <v>-1.15740740740755E-3</v>
      </c>
      <c r="K82">
        <v>8.1906837183442997E-3</v>
      </c>
      <c r="L82">
        <v>1.2494614390349001E-2</v>
      </c>
    </row>
    <row r="83" spans="1:12">
      <c r="A83" s="1">
        <v>40473</v>
      </c>
      <c r="B83">
        <v>2.5802752293577801E-3</v>
      </c>
      <c r="C83">
        <v>4.4374279308316798E-3</v>
      </c>
      <c r="D83">
        <v>-6.3103367082646494E-2</v>
      </c>
      <c r="E83">
        <v>4.6917512774570201E-2</v>
      </c>
      <c r="F83">
        <v>4.0595399188092501E-3</v>
      </c>
      <c r="G83">
        <v>1.29092829480109E-2</v>
      </c>
      <c r="H83">
        <v>2.17783505154641E-2</v>
      </c>
      <c r="I83">
        <v>-3.1226199543031099E-2</v>
      </c>
      <c r="J83">
        <v>-2.6651216685979001E-2</v>
      </c>
      <c r="K83">
        <v>2.26266079286463E-3</v>
      </c>
      <c r="L83">
        <v>4.8936170212765502E-3</v>
      </c>
    </row>
    <row r="84" spans="1:12">
      <c r="A84" s="1">
        <v>40480</v>
      </c>
      <c r="B84">
        <v>3.3171289676865903E-2</v>
      </c>
      <c r="C84">
        <v>-3.9221938775510203E-2</v>
      </c>
      <c r="D84">
        <v>-1.1937672782106201E-2</v>
      </c>
      <c r="E84">
        <v>2.1361561866125801E-2</v>
      </c>
      <c r="F84">
        <v>-2.1293800539083599E-2</v>
      </c>
      <c r="G84">
        <v>1.5873015873016001E-2</v>
      </c>
      <c r="H84">
        <v>-1.42514819018793E-2</v>
      </c>
      <c r="I84">
        <v>3.3018867924528197E-2</v>
      </c>
      <c r="J84">
        <v>-2.80952380952381E-2</v>
      </c>
      <c r="K84">
        <v>-2.3820343709375401E-3</v>
      </c>
      <c r="L84">
        <v>-8.4691933093372597E-4</v>
      </c>
    </row>
    <row r="85" spans="1:12">
      <c r="A85" s="1">
        <v>40487</v>
      </c>
      <c r="B85">
        <v>2.9615278162192098E-2</v>
      </c>
      <c r="C85">
        <v>2.6883504812479399E-2</v>
      </c>
      <c r="D85">
        <v>7.1219636271143499E-2</v>
      </c>
      <c r="E85">
        <v>6.1689319183268101E-2</v>
      </c>
      <c r="F85">
        <v>-1.67997796750207E-2</v>
      </c>
      <c r="G85">
        <v>4.0374087591240802E-2</v>
      </c>
      <c r="H85">
        <v>2.0982599795291702E-2</v>
      </c>
      <c r="I85">
        <v>6.7881542642285894E-2</v>
      </c>
      <c r="J85">
        <v>8.5742283194511996E-3</v>
      </c>
      <c r="K85">
        <v>2.9980456473250001E-2</v>
      </c>
      <c r="L85">
        <v>3.5812672176308603E-2</v>
      </c>
    </row>
    <row r="86" spans="1:12">
      <c r="A86" s="1">
        <v>40494</v>
      </c>
      <c r="B86">
        <v>1.47849462365592E-2</v>
      </c>
      <c r="C86">
        <v>-2.2624434389140399E-2</v>
      </c>
      <c r="D86">
        <v>3.8347382167873499E-2</v>
      </c>
      <c r="E86">
        <v>-3.0630735956041402E-2</v>
      </c>
      <c r="F86">
        <v>-2.7731092436974698E-2</v>
      </c>
      <c r="G86">
        <v>-1.01951326463493E-2</v>
      </c>
      <c r="H86">
        <v>-3.5839598997493699E-2</v>
      </c>
      <c r="I86">
        <v>-3.6428571428571602E-2</v>
      </c>
      <c r="J86">
        <v>-1.46343080451793E-2</v>
      </c>
      <c r="K86">
        <v>-1.2954629122364799E-2</v>
      </c>
      <c r="L86">
        <v>-2.1685761047463201E-2</v>
      </c>
    </row>
    <row r="87" spans="1:12">
      <c r="A87" s="1">
        <v>40501</v>
      </c>
      <c r="B87">
        <v>-1.9602649006622699E-2</v>
      </c>
      <c r="C87">
        <v>2.6124338624338599E-2</v>
      </c>
      <c r="D87">
        <v>8.3466727646925899E-3</v>
      </c>
      <c r="E87">
        <v>5.0654284508231404E-3</v>
      </c>
      <c r="F87">
        <v>1.7862287525208801E-2</v>
      </c>
      <c r="G87">
        <v>1.6945398161479299E-2</v>
      </c>
      <c r="H87">
        <v>3.4132382596414601E-3</v>
      </c>
      <c r="I87">
        <v>-8.1541882876202693E-3</v>
      </c>
      <c r="J87">
        <v>-1.2484394506867601E-3</v>
      </c>
      <c r="K87">
        <v>6.54921586611112E-3</v>
      </c>
      <c r="L87">
        <v>2.3002927645337E-3</v>
      </c>
    </row>
    <row r="88" spans="1:12">
      <c r="A88" s="1">
        <v>40508</v>
      </c>
      <c r="B88">
        <v>-8.3761145636314094E-3</v>
      </c>
      <c r="C88">
        <v>3.8672252658715801E-3</v>
      </c>
      <c r="D88">
        <v>-6.1231432135161502E-3</v>
      </c>
      <c r="E88">
        <v>-5.0698986020279599E-2</v>
      </c>
      <c r="F88">
        <v>-1.5284460798188701E-2</v>
      </c>
      <c r="G88">
        <v>-1.8732302330646801E-2</v>
      </c>
      <c r="H88">
        <v>-2.0376378974691599E-2</v>
      </c>
      <c r="I88">
        <v>-1.5695067264574099E-2</v>
      </c>
      <c r="J88">
        <v>-1.1749999999999801E-2</v>
      </c>
      <c r="K88">
        <v>-1.8601104733816001E-2</v>
      </c>
      <c r="L88">
        <v>-1.2518255789693299E-2</v>
      </c>
    </row>
    <row r="89" spans="1:12">
      <c r="A89" s="1">
        <v>40515</v>
      </c>
      <c r="B89">
        <v>2.42506811989101E-2</v>
      </c>
      <c r="C89">
        <v>4.0770465489566601E-2</v>
      </c>
      <c r="D89">
        <v>4.6662863662293198E-2</v>
      </c>
      <c r="E89">
        <v>2.81496052123489E-2</v>
      </c>
      <c r="F89">
        <v>1.4659384880712801E-2</v>
      </c>
      <c r="G89">
        <v>5.3815405499623603E-2</v>
      </c>
      <c r="H89">
        <v>2.4774774774774602E-2</v>
      </c>
      <c r="I89">
        <v>8.0485952923310594E-2</v>
      </c>
      <c r="J89">
        <v>1.3154566152289399E-2</v>
      </c>
      <c r="K89">
        <v>3.09174659945219E-2</v>
      </c>
      <c r="L89">
        <v>3.4016480033805203E-2</v>
      </c>
    </row>
    <row r="90" spans="1:12">
      <c r="A90" s="1">
        <v>40522</v>
      </c>
      <c r="B90">
        <v>-1.4122665211549101E-2</v>
      </c>
      <c r="C90">
        <v>3.7939543491671598E-2</v>
      </c>
      <c r="D90">
        <v>1.8410604836128299E-2</v>
      </c>
      <c r="E90">
        <v>3.7952067032222203E-2</v>
      </c>
      <c r="F90">
        <v>1.95467422096318E-2</v>
      </c>
      <c r="G90">
        <v>-2.0200951877313598E-2</v>
      </c>
      <c r="H90">
        <v>3.6845507433742798E-2</v>
      </c>
      <c r="I90">
        <v>1.40548137737184E-3</v>
      </c>
      <c r="J90">
        <v>-2.4968789013735099E-4</v>
      </c>
      <c r="K90">
        <v>1.6442330045122602E-2</v>
      </c>
      <c r="L90">
        <v>1.43032284429914E-2</v>
      </c>
    </row>
    <row r="91" spans="1:12">
      <c r="A91" s="1">
        <v>40529</v>
      </c>
      <c r="B91">
        <v>1.06382978723405E-2</v>
      </c>
      <c r="C91">
        <v>2.2288261515601902E-2</v>
      </c>
      <c r="D91">
        <v>2.32158211521927E-2</v>
      </c>
      <c r="E91">
        <v>-2.6295482875289398E-2</v>
      </c>
      <c r="F91">
        <v>2.4284523478743901E-2</v>
      </c>
      <c r="G91">
        <v>-1.5759930915371201E-2</v>
      </c>
      <c r="H91">
        <v>-0.165835411471322</v>
      </c>
      <c r="I91">
        <v>2.17543859649123E-2</v>
      </c>
      <c r="J91">
        <v>2.5974025974026E-2</v>
      </c>
      <c r="K91">
        <v>-1.05079919005194E-2</v>
      </c>
      <c r="L91">
        <v>1.0878323932312899E-3</v>
      </c>
    </row>
    <row r="92" spans="1:12">
      <c r="A92" s="1">
        <v>40535</v>
      </c>
      <c r="B92">
        <v>1.7543859649123101E-2</v>
      </c>
      <c r="C92">
        <v>9.0116279069767397E-3</v>
      </c>
      <c r="D92">
        <v>2.3529411764705799E-2</v>
      </c>
      <c r="E92">
        <v>2.1702023896610599E-2</v>
      </c>
      <c r="F92">
        <v>-5.2083333333332602E-3</v>
      </c>
      <c r="G92">
        <v>5.8126782189074104E-3</v>
      </c>
      <c r="H92">
        <v>2.7354260089686101E-2</v>
      </c>
      <c r="I92">
        <v>5.3571428571428603E-2</v>
      </c>
      <c r="J92">
        <v>1.97176241480039E-2</v>
      </c>
      <c r="K92">
        <v>1.46550211913221E-2</v>
      </c>
      <c r="L92">
        <v>8.5724634764761092E-3</v>
      </c>
    </row>
    <row r="93" spans="1:12">
      <c r="A93" s="1">
        <v>40543</v>
      </c>
      <c r="B93">
        <v>-5.0397877984086296E-3</v>
      </c>
      <c r="C93">
        <v>1.72860847018153E-3</v>
      </c>
      <c r="D93">
        <v>6.7733990147782501E-3</v>
      </c>
      <c r="E93">
        <v>3.3412887828163699E-3</v>
      </c>
      <c r="F93">
        <v>-6.8889501240011501E-3</v>
      </c>
      <c r="G93">
        <v>1.03587395049614E-2</v>
      </c>
      <c r="H93">
        <v>2.4006983849847102E-2</v>
      </c>
      <c r="I93">
        <v>3.25945241199488E-3</v>
      </c>
      <c r="J93">
        <v>-5.9680114585821701E-3</v>
      </c>
      <c r="K93">
        <v>2.4665027644212899E-3</v>
      </c>
      <c r="L93">
        <v>0</v>
      </c>
    </row>
    <row r="94" spans="1:12">
      <c r="A94" s="1">
        <v>40550</v>
      </c>
      <c r="B94">
        <v>5.1719541455612E-2</v>
      </c>
      <c r="C94">
        <v>8.05291918320372E-3</v>
      </c>
      <c r="D94">
        <v>-1.9469928644240599E-2</v>
      </c>
      <c r="E94">
        <v>1.5045195052331199E-2</v>
      </c>
      <c r="F94">
        <v>3.6348501664817102E-2</v>
      </c>
      <c r="G94">
        <v>2.7196201165551499E-2</v>
      </c>
      <c r="H94">
        <v>3.6658141517476497E-2</v>
      </c>
      <c r="I94">
        <v>6.6926575698505603E-2</v>
      </c>
      <c r="J94">
        <v>2.25744476464937E-2</v>
      </c>
      <c r="K94">
        <v>2.3736617301434601E-2</v>
      </c>
      <c r="L94">
        <v>1.15722266560256E-2</v>
      </c>
    </row>
    <row r="95" spans="1:12">
      <c r="A95" s="1">
        <v>40557</v>
      </c>
      <c r="B95">
        <v>-4.0557667934094698E-3</v>
      </c>
      <c r="C95">
        <v>8.5592011412272096E-4</v>
      </c>
      <c r="D95">
        <v>1.17475829088263E-2</v>
      </c>
      <c r="E95">
        <v>2.5250454039486898E-2</v>
      </c>
      <c r="F95">
        <v>-8.3534136546184801E-2</v>
      </c>
      <c r="G95">
        <v>3.6562303004832798E-2</v>
      </c>
      <c r="H95">
        <v>-2.5219298245613898E-2</v>
      </c>
      <c r="I95">
        <v>-2.7405602923264299E-2</v>
      </c>
      <c r="J95">
        <v>6.8107092531704003E-3</v>
      </c>
      <c r="K95">
        <v>-1.1605735476369001E-2</v>
      </c>
      <c r="L95">
        <v>1.7357001972386502E-2</v>
      </c>
    </row>
    <row r="96" spans="1:12">
      <c r="A96" s="1">
        <v>40564</v>
      </c>
      <c r="B96">
        <v>1.1453296004072499E-2</v>
      </c>
      <c r="C96">
        <v>1.30643415464444E-2</v>
      </c>
      <c r="D96">
        <v>6.6789971228935503E-3</v>
      </c>
      <c r="E96">
        <v>-5.0285714285714503E-2</v>
      </c>
      <c r="F96">
        <v>-9.6406660823837899E-3</v>
      </c>
      <c r="G96">
        <v>-4.2063652949523397E-2</v>
      </c>
      <c r="H96">
        <v>-1.36389201349831E-2</v>
      </c>
      <c r="I96">
        <v>-1.12711333750785E-2</v>
      </c>
      <c r="J96">
        <v>7.9309540471193003E-3</v>
      </c>
      <c r="K96">
        <v>-1.2185539670235499E-2</v>
      </c>
      <c r="L96">
        <v>-7.5610701822411697E-3</v>
      </c>
    </row>
    <row r="97" spans="1:12">
      <c r="A97" s="1">
        <v>40571</v>
      </c>
      <c r="B97">
        <v>-2.23955712128837E-2</v>
      </c>
      <c r="C97">
        <v>-1.72267720982772E-2</v>
      </c>
      <c r="D97">
        <v>-4.2461978156578498E-2</v>
      </c>
      <c r="E97">
        <v>-2.66546329723223E-2</v>
      </c>
      <c r="F97">
        <v>-2.4483775811209401E-2</v>
      </c>
      <c r="G97">
        <v>-1.02634641836842E-2</v>
      </c>
      <c r="H97">
        <v>-9.8360655737705898E-3</v>
      </c>
      <c r="I97">
        <v>2.1532615579480802E-2</v>
      </c>
      <c r="J97">
        <v>-3.00856283267763E-2</v>
      </c>
      <c r="K97">
        <v>-2.27016052325947E-2</v>
      </c>
      <c r="L97">
        <v>-6.4465715960148103E-3</v>
      </c>
    </row>
    <row r="98" spans="1:12">
      <c r="A98" s="1">
        <v>40578</v>
      </c>
      <c r="B98">
        <v>4.7876447876447702E-2</v>
      </c>
      <c r="C98">
        <v>-6.1206896551724101E-2</v>
      </c>
      <c r="D98">
        <v>3.9441424155207197E-2</v>
      </c>
      <c r="E98">
        <v>1.8915744575632099E-2</v>
      </c>
      <c r="F98">
        <v>-5.4429996976110796E-3</v>
      </c>
      <c r="G98">
        <v>7.5903356852682303E-3</v>
      </c>
      <c r="H98">
        <v>4.9524906420962002E-2</v>
      </c>
      <c r="I98">
        <v>6.4468566517037501E-2</v>
      </c>
      <c r="J98">
        <v>2.00429491768075E-2</v>
      </c>
      <c r="K98">
        <v>1.7341321857396799E-2</v>
      </c>
      <c r="L98">
        <v>2.81163979551711E-2</v>
      </c>
    </row>
    <row r="99" spans="1:12">
      <c r="A99" s="1">
        <v>40585</v>
      </c>
      <c r="B99">
        <v>6.6322770817980797E-2</v>
      </c>
      <c r="C99">
        <v>1.10192837465564E-2</v>
      </c>
      <c r="D99">
        <v>2.28694492872525E-2</v>
      </c>
      <c r="E99">
        <v>1.11023478735666E-2</v>
      </c>
      <c r="F99">
        <v>5.4727880814837704E-3</v>
      </c>
      <c r="G99">
        <v>5.0610079575596802E-2</v>
      </c>
      <c r="H99">
        <v>2.9950308042961098E-2</v>
      </c>
      <c r="I99">
        <v>1.3418903150525199E-2</v>
      </c>
      <c r="J99">
        <v>-1.6140350877193E-2</v>
      </c>
      <c r="K99">
        <v>2.3513238455417799E-2</v>
      </c>
      <c r="L99">
        <v>1.5299292407726201E-2</v>
      </c>
    </row>
    <row r="100" spans="1:12">
      <c r="A100" s="1">
        <v>40592</v>
      </c>
      <c r="B100">
        <v>3.45542501727714E-3</v>
      </c>
      <c r="C100">
        <v>9.0826521344245003E-4</v>
      </c>
      <c r="D100">
        <v>7.6498897132544694E-2</v>
      </c>
      <c r="E100">
        <v>8.2803312132484503E-3</v>
      </c>
      <c r="F100">
        <v>-6.6525551859691898E-3</v>
      </c>
      <c r="G100">
        <v>-1.8986063421531099E-2</v>
      </c>
      <c r="H100">
        <v>1.2011210463098901E-2</v>
      </c>
      <c r="I100">
        <v>-5.1813471502590901E-3</v>
      </c>
      <c r="J100">
        <v>9.2745029008889401E-4</v>
      </c>
      <c r="K100">
        <v>1.0993434342827299E-2</v>
      </c>
      <c r="L100">
        <v>1.14899227726502E-2</v>
      </c>
    </row>
    <row r="101" spans="1:12">
      <c r="A101" s="1">
        <v>40599</v>
      </c>
      <c r="B101">
        <v>-1.4003673094582199E-2</v>
      </c>
      <c r="C101">
        <v>-3.6297640653359898E-3</v>
      </c>
      <c r="D101">
        <v>-3.9769023004563898E-2</v>
      </c>
      <c r="E101">
        <v>-1.7376815044037101E-2</v>
      </c>
      <c r="F101">
        <v>-2.0091324200913401E-2</v>
      </c>
      <c r="G101">
        <v>-2.80904095087708E-2</v>
      </c>
      <c r="H101">
        <v>-1.51655017802981E-2</v>
      </c>
      <c r="I101">
        <v>-3.4722222222222203E-2</v>
      </c>
      <c r="J101">
        <v>-6.97450697450697E-3</v>
      </c>
      <c r="K101">
        <v>-2.0387856810029501E-2</v>
      </c>
      <c r="L101">
        <v>-1.7690875232774701E-2</v>
      </c>
    </row>
    <row r="102" spans="1:12">
      <c r="A102" s="1">
        <v>40606</v>
      </c>
      <c r="B102">
        <v>1.39697322467984E-2</v>
      </c>
      <c r="C102">
        <v>2.1250758955677598E-3</v>
      </c>
      <c r="D102">
        <v>4.84966052376468E-4</v>
      </c>
      <c r="E102">
        <v>-2.2867859110491402E-2</v>
      </c>
      <c r="F102">
        <v>2.70270270270274E-2</v>
      </c>
      <c r="G102">
        <v>1.41444219929809E-2</v>
      </c>
      <c r="H102">
        <v>1.3390465988205599E-4</v>
      </c>
      <c r="I102">
        <v>-5.9952038369305303E-3</v>
      </c>
      <c r="J102">
        <v>-3.87503027367397E-3</v>
      </c>
      <c r="K102">
        <v>4.1473159045384298E-3</v>
      </c>
      <c r="L102">
        <v>1.1374407582938101E-3</v>
      </c>
    </row>
    <row r="103" spans="1:12">
      <c r="A103" s="1">
        <v>40613</v>
      </c>
      <c r="B103">
        <v>-1.42365097588978E-2</v>
      </c>
      <c r="C103">
        <v>2.99909118448956E-2</v>
      </c>
      <c r="D103">
        <v>-3.82926902838049E-2</v>
      </c>
      <c r="E103">
        <v>-1.9875776397514401E-3</v>
      </c>
      <c r="F103">
        <v>-9.9818511796735399E-3</v>
      </c>
      <c r="G103">
        <v>-6.1870805369127497E-3</v>
      </c>
      <c r="H103">
        <v>-2.9187307537822799E-2</v>
      </c>
      <c r="I103">
        <v>-3.3172496984318303E-2</v>
      </c>
      <c r="J103">
        <v>4.9355701434475902E-2</v>
      </c>
      <c r="K103">
        <v>-9.4862276211178393E-3</v>
      </c>
      <c r="L103">
        <v>-1.0793410338951001E-2</v>
      </c>
    </row>
    <row r="104" spans="1:12">
      <c r="A104" s="1">
        <v>40620</v>
      </c>
      <c r="B104">
        <v>-3.95993477754484E-2</v>
      </c>
      <c r="C104">
        <v>-1.14705882352941E-2</v>
      </c>
      <c r="D104">
        <v>-4.2531645569620097E-3</v>
      </c>
      <c r="E104">
        <v>-4.4809559372666098E-3</v>
      </c>
      <c r="F104">
        <v>-1.3734198525857E-2</v>
      </c>
      <c r="G104">
        <v>2.6379656009285499E-3</v>
      </c>
      <c r="H104">
        <v>-1.5032409322852E-2</v>
      </c>
      <c r="I104">
        <v>4.9906425452275202E-3</v>
      </c>
      <c r="J104">
        <v>-7.2520852641334496E-2</v>
      </c>
      <c r="K104">
        <v>-1.5768352374404999E-2</v>
      </c>
      <c r="L104">
        <v>-1.14854517611026E-2</v>
      </c>
    </row>
    <row r="105" spans="1:12">
      <c r="A105" s="1">
        <v>40627</v>
      </c>
      <c r="B105">
        <v>4.22022798932815E-2</v>
      </c>
      <c r="C105">
        <v>8.3308539125261892E-3</v>
      </c>
      <c r="D105">
        <v>2.5627987389403001E-2</v>
      </c>
      <c r="E105">
        <v>-1.24406101525382E-2</v>
      </c>
      <c r="F105">
        <v>2.0683171419617601E-2</v>
      </c>
      <c r="G105">
        <v>2.7046937486844901E-2</v>
      </c>
      <c r="H105">
        <v>9.3811257350881992E-3</v>
      </c>
      <c r="I105">
        <v>6.0831781502172597E-2</v>
      </c>
      <c r="J105">
        <v>1.3989507869098399E-2</v>
      </c>
      <c r="K105">
        <v>1.8338023157167701E-2</v>
      </c>
      <c r="L105">
        <v>1.47172734314485E-2</v>
      </c>
    </row>
    <row r="106" spans="1:12">
      <c r="A106" s="1">
        <v>40634</v>
      </c>
      <c r="B106">
        <v>-2.7926460321152599E-3</v>
      </c>
      <c r="C106">
        <v>3.1572735320153401E-2</v>
      </c>
      <c r="D106">
        <v>3.4209221616261699E-2</v>
      </c>
      <c r="E106">
        <v>1.43065138950433E-2</v>
      </c>
      <c r="F106">
        <v>1.5351550506601299E-2</v>
      </c>
      <c r="G106">
        <v>6.9679270417051199E-3</v>
      </c>
      <c r="H106">
        <v>2.9546400332917101E-2</v>
      </c>
      <c r="I106">
        <v>2.2235225277940099E-2</v>
      </c>
      <c r="J106">
        <v>1.4042867701404199E-2</v>
      </c>
      <c r="K106">
        <v>1.7397323501778798E-2</v>
      </c>
      <c r="L106">
        <v>1.3549618320610701E-2</v>
      </c>
    </row>
    <row r="107" spans="1:12">
      <c r="A107" s="1">
        <v>40641</v>
      </c>
      <c r="B107">
        <v>-2.5437572928821501E-2</v>
      </c>
      <c r="C107">
        <v>3.6327231121281202E-2</v>
      </c>
      <c r="D107">
        <v>-5.5608820709491802E-3</v>
      </c>
      <c r="E107">
        <v>4.5559508206953802E-3</v>
      </c>
      <c r="F107">
        <v>1.81433323253706E-2</v>
      </c>
      <c r="G107">
        <v>-2.6559478986465899E-2</v>
      </c>
      <c r="H107">
        <v>3.3683643222851098E-2</v>
      </c>
      <c r="I107">
        <v>2.57584430452205E-2</v>
      </c>
      <c r="J107">
        <v>-1.7492711370262402E-2</v>
      </c>
      <c r="K107">
        <v>3.6714219051951998E-3</v>
      </c>
      <c r="L107">
        <v>-3.0126153266805101E-3</v>
      </c>
    </row>
    <row r="108" spans="1:12">
      <c r="A108" s="1">
        <v>40648</v>
      </c>
      <c r="B108">
        <v>-5.7471264367815501E-3</v>
      </c>
      <c r="C108">
        <v>-9.9365166988682994E-3</v>
      </c>
      <c r="D108">
        <v>-4.7821056691091303E-2</v>
      </c>
      <c r="E108">
        <v>-3.6220178926441401E-2</v>
      </c>
      <c r="F108">
        <v>2.49480249480247E-2</v>
      </c>
      <c r="G108">
        <v>2.7284131298348498E-2</v>
      </c>
      <c r="H108">
        <v>-3.2586027111575198E-3</v>
      </c>
      <c r="I108">
        <v>-7.8125000000000097E-2</v>
      </c>
      <c r="J108">
        <v>5.1928783382788604E-3</v>
      </c>
      <c r="K108">
        <v>-1.0480566482422101E-2</v>
      </c>
      <c r="L108">
        <v>-3.77714825306896E-3</v>
      </c>
    </row>
    <row r="109" spans="1:12">
      <c r="A109" s="1">
        <v>40654</v>
      </c>
      <c r="B109">
        <v>1.80635838150289E-2</v>
      </c>
      <c r="C109">
        <v>1.30033890227435E-2</v>
      </c>
      <c r="D109">
        <v>1.79222357229647E-2</v>
      </c>
      <c r="E109">
        <v>-1.04428543801972E-2</v>
      </c>
      <c r="F109">
        <v>-1.36192407997683E-2</v>
      </c>
      <c r="G109">
        <v>-2.2489060750992201E-2</v>
      </c>
      <c r="H109">
        <v>1.70001307702368E-2</v>
      </c>
      <c r="I109">
        <v>2.7239709443099398E-2</v>
      </c>
      <c r="J109">
        <v>0</v>
      </c>
      <c r="K109">
        <v>2.6018762041828398E-3</v>
      </c>
      <c r="L109">
        <v>9.28909952606638E-3</v>
      </c>
    </row>
    <row r="110" spans="1:12">
      <c r="A110" s="1">
        <v>40662</v>
      </c>
      <c r="B110">
        <v>1.9635675419919601E-2</v>
      </c>
      <c r="C110">
        <v>2.7616680475017801E-4</v>
      </c>
      <c r="D110">
        <v>0.13687456480652499</v>
      </c>
      <c r="E110">
        <v>-1.62855840010423E-2</v>
      </c>
      <c r="F110">
        <v>5.6110458284371403E-2</v>
      </c>
      <c r="G110">
        <v>7.7139287945034302E-2</v>
      </c>
      <c r="H110">
        <v>4.5004500450045396E-3</v>
      </c>
      <c r="I110">
        <v>1.7678255745434701E-3</v>
      </c>
      <c r="J110">
        <v>3.7392373923739397E-2</v>
      </c>
      <c r="K110">
        <v>3.9721299912399297E-2</v>
      </c>
      <c r="L110">
        <v>2.16003005259204E-2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638"/>
  <sheetViews>
    <sheetView tabSelected="1" workbookViewId="0">
      <pane xSplit="1" ySplit="1" topLeftCell="P2" activePane="bottomRight" state="frozenSplit"/>
      <selection pane="topRight" activeCell="B1" sqref="B1"/>
      <selection pane="bottomLeft" activeCell="A2" sqref="A2"/>
      <selection pane="bottomRight" activeCell="X7" sqref="X7"/>
    </sheetView>
  </sheetViews>
  <sheetFormatPr defaultRowHeight="15"/>
  <cols>
    <col min="1" max="1" width="10.7109375" bestFit="1" customWidth="1"/>
    <col min="11" max="11" width="20.140625" style="6" bestFit="1" customWidth="1"/>
    <col min="12" max="12" width="8" bestFit="1" customWidth="1"/>
    <col min="13" max="13" width="16.28515625" bestFit="1" customWidth="1"/>
    <col min="14" max="14" width="13.140625" customWidth="1"/>
    <col min="15" max="15" width="14.42578125" bestFit="1" customWidth="1"/>
    <col min="16" max="16" width="16.7109375" customWidth="1"/>
    <col min="17" max="17" width="13.85546875" bestFit="1" customWidth="1"/>
    <col min="18" max="18" width="20.42578125" bestFit="1" customWidth="1"/>
    <col min="19" max="19" width="18.140625" bestFit="1" customWidth="1"/>
    <col min="22" max="23" width="11.5703125" bestFit="1" customWidth="1"/>
    <col min="24" max="24" width="9.85546875" bestFit="1" customWidth="1"/>
    <col min="28" max="28" width="12.28515625" bestFit="1" customWidth="1"/>
    <col min="29" max="29" width="11.5703125" bestFit="1" customWidth="1"/>
    <col min="30" max="30" width="9.85546875" bestFit="1" customWidth="1"/>
    <col min="31" max="31" width="12" bestFit="1" customWidth="1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37</v>
      </c>
      <c r="L1" t="s">
        <v>11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76</v>
      </c>
      <c r="V1">
        <f>ROUND($K$2/(L2*50)*$W$1, 0)</f>
        <v>1447</v>
      </c>
      <c r="W1">
        <v>0.98229999999999995</v>
      </c>
      <c r="X1" s="25">
        <f>AVERAGE(T3:T171)</f>
        <v>1.4170785534426084E-4</v>
      </c>
    </row>
    <row r="2" spans="1:25">
      <c r="A2" s="1">
        <v>40665</v>
      </c>
      <c r="B2">
        <v>14237406.364003399</v>
      </c>
      <c r="C2">
        <v>8694975.7142760102</v>
      </c>
      <c r="D2">
        <v>15795924.357222</v>
      </c>
      <c r="E2">
        <v>14800604.983316001</v>
      </c>
      <c r="F2">
        <v>19539830.610061601</v>
      </c>
      <c r="G2">
        <v>8866202.7077119406</v>
      </c>
      <c r="H2">
        <v>9920776.12674856</v>
      </c>
      <c r="I2">
        <v>3271728.6999770999</v>
      </c>
      <c r="J2">
        <v>4872550.4366834499</v>
      </c>
      <c r="K2" s="6">
        <v>100000000</v>
      </c>
      <c r="L2">
        <v>1357.75</v>
      </c>
      <c r="M2" s="6">
        <f>K2+$V$1*50*($L$2-L2)</f>
        <v>100000000</v>
      </c>
      <c r="N2" s="6">
        <f>K2-M2</f>
        <v>0</v>
      </c>
      <c r="O2" s="6"/>
      <c r="P2" s="6"/>
      <c r="V2" s="7">
        <f>STDEV(P3:P171)</f>
        <v>1.8075033264732334E-2</v>
      </c>
      <c r="W2" s="7">
        <f>AVERAGE(P2:P171)</f>
        <v>-1.8750882805737578E-4</v>
      </c>
      <c r="X2" s="7">
        <f>AVERAGE(Q3:Q171)</f>
        <v>-3.292166834016364E-4</v>
      </c>
      <c r="Y2" s="7">
        <f>(W2-X2)/V2</f>
        <v>7.8399775684373611E-3</v>
      </c>
    </row>
    <row r="3" spans="1:25">
      <c r="A3" s="1">
        <v>40666</v>
      </c>
      <c r="B3">
        <v>14171599.077828201</v>
      </c>
      <c r="C3">
        <v>8781564.6840447299</v>
      </c>
      <c r="D3">
        <v>15236365.951618001</v>
      </c>
      <c r="E3">
        <v>14856364.037119601</v>
      </c>
      <c r="F3">
        <v>19593644.519756101</v>
      </c>
      <c r="G3">
        <v>8885026.9172824491</v>
      </c>
      <c r="H3">
        <v>10028583.398280101</v>
      </c>
      <c r="I3">
        <v>3357226.83673609</v>
      </c>
      <c r="J3">
        <v>4927350.5971342996</v>
      </c>
      <c r="K3" s="6">
        <v>99837726.019799501</v>
      </c>
      <c r="L3">
        <v>1352</v>
      </c>
      <c r="M3" s="6">
        <f>K3+$V$1*50*($L$2-L3)</f>
        <v>100253738.5197995</v>
      </c>
      <c r="N3" s="6">
        <f t="shared" ref="N3:N66" si="0">K3-M3</f>
        <v>-416012.5</v>
      </c>
      <c r="O3" s="8">
        <f>(M3-M2)/M2</f>
        <v>2.5373851979950072E-3</v>
      </c>
      <c r="P3" s="8">
        <f>(K3-K2)/K2</f>
        <v>-1.622739802004993E-3</v>
      </c>
      <c r="Q3" s="8">
        <f>(L3-L2)/L2</f>
        <v>-4.2349475234763397E-3</v>
      </c>
      <c r="R3" s="9">
        <f>K3-$K$2</f>
        <v>-162273.9802004993</v>
      </c>
      <c r="S3" s="9">
        <f>M3-$M$2</f>
        <v>253738.5197995007</v>
      </c>
      <c r="T3" s="25">
        <f>P3-Q3</f>
        <v>2.6122077214713467E-3</v>
      </c>
      <c r="V3">
        <f>STDEV(O2:O171)</f>
        <v>4.4162388512460011E-3</v>
      </c>
      <c r="W3" s="7">
        <f>AVERAGE(O3:O171)</f>
        <v>1.1900677830107904E-4</v>
      </c>
      <c r="Y3" s="7">
        <f>(W3-X3)/V2</f>
        <v>6.5840420074513963E-3</v>
      </c>
    </row>
    <row r="4" spans="1:25">
      <c r="A4" s="1">
        <v>40667</v>
      </c>
      <c r="B4">
        <v>14023532.683933999</v>
      </c>
      <c r="C4">
        <v>8687759.9667952806</v>
      </c>
      <c r="D4">
        <v>14861052.386883499</v>
      </c>
      <c r="E4">
        <v>14822126.0216261</v>
      </c>
      <c r="F4">
        <v>19674365.384297799</v>
      </c>
      <c r="G4">
        <v>8604375.0655038897</v>
      </c>
      <c r="H4">
        <v>9999751.2210100107</v>
      </c>
      <c r="I4">
        <v>3319227.6648431998</v>
      </c>
      <c r="J4">
        <v>4866720.6323801698</v>
      </c>
      <c r="K4" s="6">
        <v>98858911.027273998</v>
      </c>
      <c r="L4">
        <v>1343</v>
      </c>
      <c r="M4" s="6">
        <f>K4+$V$1*50*($L$2-L4)</f>
        <v>99926073.527273998</v>
      </c>
      <c r="N4" s="6">
        <f t="shared" si="0"/>
        <v>-1067162.5</v>
      </c>
      <c r="O4" s="8">
        <f t="shared" ref="O4:O67" si="1">(M4-M3)/M3</f>
        <v>-3.2683568449748258E-3</v>
      </c>
      <c r="P4" s="8">
        <f t="shared" ref="P4:Q67" si="2">(K4-K3)/K3</f>
        <v>-9.8040593626039473E-3</v>
      </c>
      <c r="Q4" s="8">
        <f t="shared" si="2"/>
        <v>-6.6568047337278108E-3</v>
      </c>
      <c r="R4" s="9">
        <f t="shared" ref="R4:R67" si="3">K4-$K$2</f>
        <v>-1141088.9727260023</v>
      </c>
      <c r="S4" s="9">
        <f t="shared" ref="S4:S67" si="4">M4-$M$2</f>
        <v>-73926.472726002336</v>
      </c>
      <c r="T4" s="25">
        <f t="shared" ref="T4:T67" si="5">P4-Q4</f>
        <v>-3.1472546288761364E-3</v>
      </c>
      <c r="V4" s="9">
        <f>MIN(K2:K171)</f>
        <v>77312819.730654106</v>
      </c>
      <c r="W4" s="9">
        <f>MIN(M2:M171)</f>
        <v>95796867.314887896</v>
      </c>
    </row>
    <row r="5" spans="1:25">
      <c r="A5" s="1">
        <v>40668</v>
      </c>
      <c r="B5">
        <v>14046565.2340953</v>
      </c>
      <c r="C5">
        <v>8848911.6605315208</v>
      </c>
      <c r="D5">
        <v>14461172.8433665</v>
      </c>
      <c r="E5">
        <v>14713542.601061201</v>
      </c>
      <c r="F5">
        <v>19507542.264245</v>
      </c>
      <c r="G5">
        <v>8702774.3428042997</v>
      </c>
      <c r="H5">
        <v>9865618.9180580191</v>
      </c>
      <c r="I5">
        <v>3231829.5694895801</v>
      </c>
      <c r="J5">
        <v>4793265.0981588103</v>
      </c>
      <c r="K5" s="6">
        <v>98171222.531810105</v>
      </c>
      <c r="L5">
        <v>1335</v>
      </c>
      <c r="M5" s="6">
        <f>K5+$V$1*50*($L$2-L5)</f>
        <v>99817185.031810105</v>
      </c>
      <c r="N5" s="6">
        <f t="shared" si="0"/>
        <v>-1645962.5</v>
      </c>
      <c r="O5" s="8">
        <f t="shared" si="1"/>
        <v>-1.0896905244072519E-3</v>
      </c>
      <c r="P5" s="8">
        <f t="shared" si="2"/>
        <v>-6.9562620943110299E-3</v>
      </c>
      <c r="Q5" s="8">
        <f t="shared" si="2"/>
        <v>-5.956813104988831E-3</v>
      </c>
      <c r="R5" s="9">
        <f t="shared" si="3"/>
        <v>-1828777.4681898952</v>
      </c>
      <c r="S5" s="9">
        <f t="shared" si="4"/>
        <v>-182814.96818989515</v>
      </c>
      <c r="T5" s="25">
        <f t="shared" si="5"/>
        <v>-9.9944898932219882E-4</v>
      </c>
      <c r="V5" s="8">
        <f>(V4-K2)/K2</f>
        <v>-0.22687180269345894</v>
      </c>
    </row>
    <row r="6" spans="1:25">
      <c r="A6" s="1">
        <v>40669</v>
      </c>
      <c r="B6">
        <v>14168308.7135194</v>
      </c>
      <c r="C6">
        <v>8904232.3912170902</v>
      </c>
      <c r="D6">
        <v>14523952.5669221</v>
      </c>
      <c r="E6">
        <v>14683217.5016241</v>
      </c>
      <c r="F6">
        <v>19582881.737817202</v>
      </c>
      <c r="G6">
        <v>8756680.0338471308</v>
      </c>
      <c r="H6">
        <v>9954622.5957177505</v>
      </c>
      <c r="I6">
        <v>3258428.9898145902</v>
      </c>
      <c r="J6">
        <v>4811920.4719293099</v>
      </c>
      <c r="K6" s="6">
        <v>98644245.002408698</v>
      </c>
      <c r="L6">
        <v>1334.5</v>
      </c>
      <c r="M6" s="6">
        <f>K6+$V$1*50*($L$2-L6)</f>
        <v>100326382.5024087</v>
      </c>
      <c r="N6" s="6">
        <f t="shared" si="0"/>
        <v>-1682137.5</v>
      </c>
      <c r="O6" s="8">
        <f t="shared" si="1"/>
        <v>5.1013006471412759E-3</v>
      </c>
      <c r="P6" s="8">
        <f t="shared" si="2"/>
        <v>4.8183414487409631E-3</v>
      </c>
      <c r="Q6" s="8">
        <f t="shared" si="2"/>
        <v>-3.7453183520599252E-4</v>
      </c>
      <c r="R6" s="9">
        <f t="shared" si="3"/>
        <v>-1355754.9975913018</v>
      </c>
      <c r="S6" s="9">
        <f t="shared" si="4"/>
        <v>326382.5024086982</v>
      </c>
      <c r="T6" s="25">
        <f t="shared" si="5"/>
        <v>5.192873283946956E-3</v>
      </c>
    </row>
    <row r="7" spans="1:25">
      <c r="A7" s="1">
        <v>40672</v>
      </c>
      <c r="B7">
        <v>14181470.1707545</v>
      </c>
      <c r="C7">
        <v>9014873.8525882307</v>
      </c>
      <c r="D7">
        <v>14668618.8864197</v>
      </c>
      <c r="E7">
        <v>14587351.058242399</v>
      </c>
      <c r="F7">
        <v>19631314.256542198</v>
      </c>
      <c r="G7">
        <v>8767803.4304115307</v>
      </c>
      <c r="H7">
        <v>10011033.377333101</v>
      </c>
      <c r="I7">
        <v>3330627.4164110702</v>
      </c>
      <c r="J7">
        <v>4802592.7850440601</v>
      </c>
      <c r="K7" s="6">
        <v>98995685.233746797</v>
      </c>
      <c r="L7">
        <v>1342.75</v>
      </c>
      <c r="M7" s="6">
        <f>K7+$V$1*50*($L$2-L7)</f>
        <v>100080935.2337468</v>
      </c>
      <c r="N7" s="6">
        <f t="shared" si="0"/>
        <v>-1085250</v>
      </c>
      <c r="O7" s="8">
        <f t="shared" si="1"/>
        <v>-2.4464877785861411E-3</v>
      </c>
      <c r="P7" s="8">
        <f t="shared" si="2"/>
        <v>3.5627038488613011E-3</v>
      </c>
      <c r="Q7" s="8">
        <f t="shared" si="2"/>
        <v>6.1820906706631694E-3</v>
      </c>
      <c r="R7" s="9">
        <f t="shared" si="3"/>
        <v>-1004314.7662532032</v>
      </c>
      <c r="S7" s="9">
        <f t="shared" si="4"/>
        <v>80935.233746796846</v>
      </c>
      <c r="T7" s="25">
        <f t="shared" si="5"/>
        <v>-2.6193868218018683E-3</v>
      </c>
      <c r="V7" s="7">
        <f>VARA(T3:T171)</f>
        <v>2.3466904191074673E-5</v>
      </c>
      <c r="W7" s="25">
        <f>X1/V7</f>
        <v>6.0386258958758416</v>
      </c>
    </row>
    <row r="8" spans="1:25">
      <c r="A8" s="1">
        <v>40673</v>
      </c>
      <c r="B8">
        <v>14447989.679764001</v>
      </c>
      <c r="C8">
        <v>9017279.1017484795</v>
      </c>
      <c r="D8">
        <v>14600380.056468001</v>
      </c>
      <c r="E8">
        <v>14712564.3720471</v>
      </c>
      <c r="F8">
        <v>19787374.594656199</v>
      </c>
      <c r="G8">
        <v>8940643.9001044296</v>
      </c>
      <c r="H8">
        <v>10072458.450647499</v>
      </c>
      <c r="I8">
        <v>3328727.4578164201</v>
      </c>
      <c r="J8">
        <v>4905197.3407818303</v>
      </c>
      <c r="K8" s="6">
        <v>99812614.954034001</v>
      </c>
      <c r="L8">
        <v>1353.75</v>
      </c>
      <c r="M8" s="6">
        <f>K8+$V$1*50*($L$2-L8)</f>
        <v>100102014.954034</v>
      </c>
      <c r="N8" s="6">
        <f t="shared" si="0"/>
        <v>-289400</v>
      </c>
      <c r="O8" s="8">
        <f t="shared" si="1"/>
        <v>2.1062673163445631E-4</v>
      </c>
      <c r="P8" s="8">
        <f t="shared" si="2"/>
        <v>8.2521750150855999E-3</v>
      </c>
      <c r="Q8" s="8">
        <f t="shared" si="2"/>
        <v>8.192142990132191E-3</v>
      </c>
      <c r="R8" s="9">
        <f t="shared" si="3"/>
        <v>-187385.04596599936</v>
      </c>
      <c r="S8" s="9">
        <f t="shared" si="4"/>
        <v>102014.95403400064</v>
      </c>
      <c r="T8" s="25">
        <f t="shared" si="5"/>
        <v>6.0032024953408925E-5</v>
      </c>
    </row>
    <row r="9" spans="1:25">
      <c r="A9" s="1">
        <v>40674</v>
      </c>
      <c r="B9">
        <v>13661592.6099704</v>
      </c>
      <c r="C9">
        <v>9019684.3509087209</v>
      </c>
      <c r="D9">
        <v>14143179.8957916</v>
      </c>
      <c r="E9">
        <v>14466050.6604941</v>
      </c>
      <c r="F9">
        <v>19712035.1210839</v>
      </c>
      <c r="G9">
        <v>8766947.7845219597</v>
      </c>
      <c r="H9">
        <v>9945847.5852442607</v>
      </c>
      <c r="I9">
        <v>3239429.40386815</v>
      </c>
      <c r="J9">
        <v>4907529.2625031397</v>
      </c>
      <c r="K9" s="6">
        <v>97862296.674386293</v>
      </c>
      <c r="L9">
        <v>1338.75</v>
      </c>
      <c r="M9" s="6">
        <f>K9+$V$1*50*($L$2-L9)</f>
        <v>99236946.674386293</v>
      </c>
      <c r="N9" s="6">
        <f t="shared" si="0"/>
        <v>-1374650</v>
      </c>
      <c r="O9" s="8">
        <f t="shared" si="1"/>
        <v>-8.6418668000333466E-3</v>
      </c>
      <c r="P9" s="8">
        <f t="shared" si="2"/>
        <v>-1.9539797454919645E-2</v>
      </c>
      <c r="Q9" s="8">
        <f t="shared" si="2"/>
        <v>-1.1080332409972299E-2</v>
      </c>
      <c r="R9" s="9">
        <f t="shared" si="3"/>
        <v>-2137703.3256137073</v>
      </c>
      <c r="S9" s="9">
        <f t="shared" si="4"/>
        <v>-763053.3256137073</v>
      </c>
      <c r="T9" s="25">
        <f t="shared" si="5"/>
        <v>-8.4594650449473455E-3</v>
      </c>
    </row>
    <row r="10" spans="1:25">
      <c r="A10" s="1">
        <v>40675</v>
      </c>
      <c r="B10">
        <v>13681334.795823</v>
      </c>
      <c r="C10">
        <v>9185646.5429654401</v>
      </c>
      <c r="D10">
        <v>14069481.9594437</v>
      </c>
      <c r="E10">
        <v>13964219.176261401</v>
      </c>
      <c r="F10">
        <v>20018774.406342398</v>
      </c>
      <c r="G10">
        <v>8764380.8468532506</v>
      </c>
      <c r="H10">
        <v>10019808.3878066</v>
      </c>
      <c r="I10">
        <v>3258428.9898145902</v>
      </c>
      <c r="J10">
        <v>4897035.6147572296</v>
      </c>
      <c r="K10" s="6">
        <v>97859110.720067605</v>
      </c>
      <c r="L10">
        <v>1347.5</v>
      </c>
      <c r="M10" s="6">
        <f>K10+$V$1*50*($L$2-L10)</f>
        <v>98600698.220067605</v>
      </c>
      <c r="N10" s="6">
        <f t="shared" si="0"/>
        <v>-741587.5</v>
      </c>
      <c r="O10" s="8">
        <f t="shared" si="1"/>
        <v>-6.4114069974999261E-3</v>
      </c>
      <c r="P10" s="8">
        <f t="shared" si="2"/>
        <v>-3.2555482825912324E-5</v>
      </c>
      <c r="Q10" s="8">
        <f t="shared" si="2"/>
        <v>6.5359477124183009E-3</v>
      </c>
      <c r="R10" s="9">
        <f t="shared" si="3"/>
        <v>-2140889.2799323946</v>
      </c>
      <c r="S10" s="9">
        <f t="shared" si="4"/>
        <v>-1399301.7799323946</v>
      </c>
      <c r="T10" s="25">
        <f t="shared" si="5"/>
        <v>-6.568503195244213E-3</v>
      </c>
    </row>
    <row r="11" spans="1:25">
      <c r="A11" s="1">
        <v>40676</v>
      </c>
      <c r="B11">
        <v>13661592.6099704</v>
      </c>
      <c r="C11">
        <v>9171215.0480039902</v>
      </c>
      <c r="D11">
        <v>13969853.267714201</v>
      </c>
      <c r="E11">
        <v>13838027.6334427</v>
      </c>
      <c r="F11">
        <v>19954197.714708999</v>
      </c>
      <c r="G11">
        <v>8595818.6066082008</v>
      </c>
      <c r="H11">
        <v>10017301.241957</v>
      </c>
      <c r="I11">
        <v>3254612.4549116502</v>
      </c>
      <c r="J11">
        <v>4927554.6402849201</v>
      </c>
      <c r="K11" s="6">
        <v>97390173.217602104</v>
      </c>
      <c r="L11">
        <v>1334</v>
      </c>
      <c r="M11" s="6">
        <f>K11+$V$1*50*($L$2-L11)</f>
        <v>99108485.717602104</v>
      </c>
      <c r="N11" s="6">
        <f t="shared" si="0"/>
        <v>-1718312.5</v>
      </c>
      <c r="O11" s="8">
        <f t="shared" si="1"/>
        <v>5.1499381515652557E-3</v>
      </c>
      <c r="P11" s="8">
        <f t="shared" si="2"/>
        <v>-4.7919657047255197E-3</v>
      </c>
      <c r="Q11" s="8">
        <f t="shared" si="2"/>
        <v>-1.0018552875695733E-2</v>
      </c>
      <c r="R11" s="9">
        <f t="shared" si="3"/>
        <v>-2609826.7823978961</v>
      </c>
      <c r="S11" s="9">
        <f t="shared" si="4"/>
        <v>-891514.28239789605</v>
      </c>
      <c r="T11" s="25">
        <f t="shared" si="5"/>
        <v>5.2265871709702132E-3</v>
      </c>
    </row>
    <row r="12" spans="1:25">
      <c r="A12" s="1">
        <v>40679</v>
      </c>
      <c r="B12">
        <v>13467461.1157536</v>
      </c>
      <c r="C12">
        <v>9224130.5295293201</v>
      </c>
      <c r="D12">
        <v>13784243.650245599</v>
      </c>
      <c r="E12">
        <v>13753899.9382302</v>
      </c>
      <c r="F12">
        <v>20072588.316036899</v>
      </c>
      <c r="G12">
        <v>8642023.4846449103</v>
      </c>
      <c r="H12">
        <v>10021061.9607314</v>
      </c>
      <c r="I12">
        <v>3220353.3764388999</v>
      </c>
      <c r="J12">
        <v>4941721.0647418899</v>
      </c>
      <c r="K12" s="6">
        <v>97127483.436352596</v>
      </c>
      <c r="L12">
        <v>1325.5</v>
      </c>
      <c r="M12" s="6">
        <f>K12+$V$1*50*($L$2-L12)</f>
        <v>99460770.936352596</v>
      </c>
      <c r="N12" s="6">
        <f t="shared" si="0"/>
        <v>-2333287.5</v>
      </c>
      <c r="O12" s="8">
        <f t="shared" si="1"/>
        <v>3.5545414320453522E-3</v>
      </c>
      <c r="P12" s="8">
        <f t="shared" si="2"/>
        <v>-2.6972924738779521E-3</v>
      </c>
      <c r="Q12" s="8">
        <f t="shared" si="2"/>
        <v>-6.3718140929535233E-3</v>
      </c>
      <c r="R12" s="9">
        <f t="shared" si="3"/>
        <v>-2872516.5636474043</v>
      </c>
      <c r="S12" s="9">
        <f t="shared" si="4"/>
        <v>-539229.06364740431</v>
      </c>
      <c r="T12" s="25">
        <f t="shared" si="5"/>
        <v>3.6745216190755712E-3</v>
      </c>
    </row>
    <row r="13" spans="1:25">
      <c r="A13" s="1">
        <v>40680</v>
      </c>
      <c r="B13">
        <v>13493784.030223699</v>
      </c>
      <c r="C13">
        <v>9289072.2568558604</v>
      </c>
      <c r="D13">
        <v>13838834.7142069</v>
      </c>
      <c r="E13">
        <v>13774442.7475262</v>
      </c>
      <c r="F13">
        <v>20056444.143128499</v>
      </c>
      <c r="G13">
        <v>8538490.3320070896</v>
      </c>
      <c r="H13">
        <v>10103797.773767199</v>
      </c>
      <c r="I13">
        <v>3130899.1159822601</v>
      </c>
      <c r="J13">
        <v>4955887.48919887</v>
      </c>
      <c r="K13" s="6">
        <v>97181652.602896601</v>
      </c>
      <c r="L13">
        <v>1325.5</v>
      </c>
      <c r="M13" s="6">
        <f>K13+$V$1*50*($L$2-L13)</f>
        <v>99514940.102896601</v>
      </c>
      <c r="N13" s="6">
        <f t="shared" si="0"/>
        <v>-2333287.5</v>
      </c>
      <c r="O13" s="8">
        <f t="shared" si="1"/>
        <v>5.4462846038735673E-4</v>
      </c>
      <c r="P13" s="8">
        <f t="shared" si="2"/>
        <v>5.5771203605313425E-4</v>
      </c>
      <c r="Q13" s="8">
        <f t="shared" si="2"/>
        <v>0</v>
      </c>
      <c r="R13" s="9">
        <f t="shared" si="3"/>
        <v>-2818347.397103399</v>
      </c>
      <c r="S13" s="9">
        <f t="shared" si="4"/>
        <v>-485059.89710339904</v>
      </c>
      <c r="T13" s="25">
        <f t="shared" si="5"/>
        <v>5.5771203605313425E-4</v>
      </c>
    </row>
    <row r="14" spans="1:25">
      <c r="A14" s="1">
        <v>40681</v>
      </c>
      <c r="B14">
        <v>13628688.966882801</v>
      </c>
      <c r="C14">
        <v>9272235.5127341598</v>
      </c>
      <c r="D14">
        <v>13948016.8421297</v>
      </c>
      <c r="E14">
        <v>13777377.4345685</v>
      </c>
      <c r="F14">
        <v>20223267.2631814</v>
      </c>
      <c r="G14">
        <v>8730155.0112705007</v>
      </c>
      <c r="H14">
        <v>10029836.971204899</v>
      </c>
      <c r="I14">
        <v>3176577.88727926</v>
      </c>
      <c r="J14">
        <v>4915749.2865707697</v>
      </c>
      <c r="K14" s="6">
        <v>97701905.175822005</v>
      </c>
      <c r="L14">
        <v>1338.5</v>
      </c>
      <c r="M14" s="6">
        <f>K14+$V$1*50*($L$2-L14)</f>
        <v>99094642.675822005</v>
      </c>
      <c r="N14" s="6">
        <f t="shared" si="0"/>
        <v>-1392737.5</v>
      </c>
      <c r="O14" s="8">
        <f t="shared" si="1"/>
        <v>-4.2234605843104213E-3</v>
      </c>
      <c r="P14" s="8">
        <f t="shared" si="2"/>
        <v>5.3534032298386443E-3</v>
      </c>
      <c r="Q14" s="8">
        <f t="shared" si="2"/>
        <v>9.8076197661259908E-3</v>
      </c>
      <c r="R14" s="9">
        <f t="shared" si="3"/>
        <v>-2298094.8241779953</v>
      </c>
      <c r="S14" s="9">
        <f t="shared" si="4"/>
        <v>-905357.32417799532</v>
      </c>
      <c r="T14" s="25">
        <f t="shared" si="5"/>
        <v>-4.4542165362873466E-3</v>
      </c>
    </row>
    <row r="15" spans="1:25">
      <c r="A15" s="1">
        <v>40682</v>
      </c>
      <c r="B15">
        <v>13615527.5096478</v>
      </c>
      <c r="C15">
        <v>9243372.5228112601</v>
      </c>
      <c r="D15">
        <v>13699627.5011054</v>
      </c>
      <c r="E15">
        <v>13630643.0824537</v>
      </c>
      <c r="F15">
        <v>20115639.4437925</v>
      </c>
      <c r="G15">
        <v>8795184.0988777298</v>
      </c>
      <c r="H15">
        <v>10002171.4111074</v>
      </c>
      <c r="I15">
        <v>3172771.3230045098</v>
      </c>
      <c r="J15">
        <v>4927554.6402849201</v>
      </c>
      <c r="K15" s="6">
        <v>97202491.533085197</v>
      </c>
      <c r="L15">
        <v>1341.75</v>
      </c>
      <c r="M15" s="6">
        <f>K15+$V$1*50*($L$2-L15)</f>
        <v>98360091.533085197</v>
      </c>
      <c r="N15" s="6">
        <f t="shared" si="0"/>
        <v>-1157600</v>
      </c>
      <c r="O15" s="8">
        <f t="shared" si="1"/>
        <v>-7.4126221448702978E-3</v>
      </c>
      <c r="P15" s="8">
        <f t="shared" si="2"/>
        <v>-5.1116059798227542E-3</v>
      </c>
      <c r="Q15" s="8">
        <f t="shared" si="2"/>
        <v>2.4280911468061261E-3</v>
      </c>
      <c r="R15" s="9">
        <f t="shared" si="3"/>
        <v>-2797508.4669148028</v>
      </c>
      <c r="S15" s="9">
        <f t="shared" si="4"/>
        <v>-1639908.4669148028</v>
      </c>
      <c r="T15" s="25">
        <f t="shared" si="5"/>
        <v>-7.5396971266288807E-3</v>
      </c>
    </row>
    <row r="16" spans="1:25">
      <c r="A16" s="1">
        <v>40683</v>
      </c>
      <c r="B16">
        <v>13655011.8813529</v>
      </c>
      <c r="C16">
        <v>9236156.7753305305</v>
      </c>
      <c r="D16">
        <v>13702357.054303501</v>
      </c>
      <c r="E16">
        <v>13205113.4613207</v>
      </c>
      <c r="F16">
        <v>19943434.9327702</v>
      </c>
      <c r="G16">
        <v>8726732.42771223</v>
      </c>
      <c r="H16">
        <v>9825086.25679221</v>
      </c>
      <c r="I16">
        <v>3094736.7553721298</v>
      </c>
      <c r="J16">
        <v>4988942.4795984803</v>
      </c>
      <c r="K16" s="6">
        <v>96377572.024552807</v>
      </c>
      <c r="L16">
        <v>1327.75</v>
      </c>
      <c r="M16" s="6">
        <f>K16+$V$1*50*($L$2-L16)</f>
        <v>98548072.024552807</v>
      </c>
      <c r="N16" s="6">
        <f t="shared" si="0"/>
        <v>-2170500</v>
      </c>
      <c r="O16" s="8">
        <f t="shared" si="1"/>
        <v>1.9111459590740556E-3</v>
      </c>
      <c r="P16" s="8">
        <f t="shared" si="2"/>
        <v>-8.4866086817497761E-3</v>
      </c>
      <c r="Q16" s="8">
        <f t="shared" si="2"/>
        <v>-1.0434134525805851E-2</v>
      </c>
      <c r="R16" s="9">
        <f t="shared" si="3"/>
        <v>-3622427.9754471928</v>
      </c>
      <c r="S16" s="9">
        <f t="shared" si="4"/>
        <v>-1451927.9754471928</v>
      </c>
      <c r="T16" s="25">
        <f t="shared" si="5"/>
        <v>1.9475258440560753E-3</v>
      </c>
    </row>
    <row r="17" spans="1:20">
      <c r="A17" s="1">
        <v>40686</v>
      </c>
      <c r="B17">
        <v>13543139.4948551</v>
      </c>
      <c r="C17">
        <v>9132731.0614401102</v>
      </c>
      <c r="D17">
        <v>13504464.4474435</v>
      </c>
      <c r="E17">
        <v>13288262.9275191</v>
      </c>
      <c r="F17">
        <v>19857332.677258998</v>
      </c>
      <c r="G17">
        <v>8692506.5921294708</v>
      </c>
      <c r="H17">
        <v>9660560.3332795203</v>
      </c>
      <c r="I17">
        <v>3041444.8555256198</v>
      </c>
      <c r="J17">
        <v>4962970.7014273601</v>
      </c>
      <c r="K17" s="6">
        <v>95683413.0908788</v>
      </c>
      <c r="L17">
        <v>1315.25</v>
      </c>
      <c r="M17" s="6">
        <f>K17+$V$1*50*($L$2-L17)</f>
        <v>98758288.0908788</v>
      </c>
      <c r="N17" s="6">
        <f t="shared" si="0"/>
        <v>-3074875</v>
      </c>
      <c r="O17" s="8">
        <f t="shared" si="1"/>
        <v>2.1331322065196562E-3</v>
      </c>
      <c r="P17" s="8">
        <f t="shared" si="2"/>
        <v>-7.2024945129056184E-3</v>
      </c>
      <c r="Q17" s="8">
        <f t="shared" si="2"/>
        <v>-9.4144228958764828E-3</v>
      </c>
      <c r="R17" s="9">
        <f t="shared" si="3"/>
        <v>-4316586.9091212004</v>
      </c>
      <c r="S17" s="9">
        <f t="shared" si="4"/>
        <v>-1241711.9091212004</v>
      </c>
      <c r="T17" s="25">
        <f t="shared" si="5"/>
        <v>2.2119283829708644E-3</v>
      </c>
    </row>
    <row r="18" spans="1:20">
      <c r="A18" s="1">
        <v>40687</v>
      </c>
      <c r="B18">
        <v>13520106.944693699</v>
      </c>
      <c r="C18">
        <v>9180836.0446449593</v>
      </c>
      <c r="D18">
        <v>13988960.140100701</v>
      </c>
      <c r="E18">
        <v>13337174.378224</v>
      </c>
      <c r="F18">
        <v>19841188.504350699</v>
      </c>
      <c r="G18">
        <v>8691650.9462399092</v>
      </c>
      <c r="H18">
        <v>9745963.1027364898</v>
      </c>
      <c r="I18">
        <v>3066187.5233115</v>
      </c>
      <c r="J18">
        <v>4972414.9843986696</v>
      </c>
      <c r="K18" s="6">
        <v>96344482.568700701</v>
      </c>
      <c r="L18">
        <v>1313.5</v>
      </c>
      <c r="M18" s="6">
        <f>K18+$V$1*50*($L$2-L18)</f>
        <v>99545970.068700701</v>
      </c>
      <c r="N18" s="6">
        <f t="shared" si="0"/>
        <v>-3201487.5</v>
      </c>
      <c r="O18" s="8">
        <f t="shared" si="1"/>
        <v>7.9758569437439527E-3</v>
      </c>
      <c r="P18" s="8">
        <f t="shared" si="2"/>
        <v>6.9089245091416909E-3</v>
      </c>
      <c r="Q18" s="8">
        <f t="shared" si="2"/>
        <v>-1.3305455236647026E-3</v>
      </c>
      <c r="R18" s="9">
        <f t="shared" si="3"/>
        <v>-3655517.431299299</v>
      </c>
      <c r="S18" s="9">
        <f t="shared" si="4"/>
        <v>-454029.931299299</v>
      </c>
      <c r="T18" s="25">
        <f t="shared" si="5"/>
        <v>8.2394700328063935E-3</v>
      </c>
    </row>
    <row r="19" spans="1:20">
      <c r="A19" s="1">
        <v>40688</v>
      </c>
      <c r="B19">
        <v>13533268.401928799</v>
      </c>
      <c r="C19">
        <v>9180836.0446449593</v>
      </c>
      <c r="D19">
        <v>14223701.7151346</v>
      </c>
      <c r="E19">
        <v>13327392.0880831</v>
      </c>
      <c r="F19">
        <v>19744323.466900598</v>
      </c>
      <c r="G19">
        <v>8777215.5351967793</v>
      </c>
      <c r="H19">
        <v>9890394.2569651902</v>
      </c>
      <c r="I19">
        <v>3108059.7303337599</v>
      </c>
      <c r="J19">
        <v>4931096.2463991595</v>
      </c>
      <c r="K19" s="6">
        <v>96716287.485586897</v>
      </c>
      <c r="L19">
        <v>1316.5</v>
      </c>
      <c r="M19" s="6">
        <f>K19+$V$1*50*($L$2-L19)</f>
        <v>99700724.985586897</v>
      </c>
      <c r="N19" s="6">
        <f t="shared" si="0"/>
        <v>-2984437.5</v>
      </c>
      <c r="O19" s="8">
        <f t="shared" si="1"/>
        <v>1.5546075524643832E-3</v>
      </c>
      <c r="P19" s="8">
        <f t="shared" si="2"/>
        <v>3.8591199721382209E-3</v>
      </c>
      <c r="Q19" s="8">
        <f t="shared" si="2"/>
        <v>2.2839741149600305E-3</v>
      </c>
      <c r="R19" s="9">
        <f t="shared" si="3"/>
        <v>-3283712.5144131035</v>
      </c>
      <c r="S19" s="9">
        <f t="shared" si="4"/>
        <v>-299275.01441310346</v>
      </c>
      <c r="T19" s="25">
        <f t="shared" si="5"/>
        <v>1.5751458571781904E-3</v>
      </c>
    </row>
    <row r="20" spans="1:20">
      <c r="A20" s="1">
        <v>40689</v>
      </c>
      <c r="B20">
        <v>13487203.301606201</v>
      </c>
      <c r="C20">
        <v>9176025.5463244691</v>
      </c>
      <c r="D20">
        <v>14328789.513260201</v>
      </c>
      <c r="E20">
        <v>13329348.546111301</v>
      </c>
      <c r="F20">
        <v>19577500.346847799</v>
      </c>
      <c r="G20">
        <v>8833688.1639083307</v>
      </c>
      <c r="H20">
        <v>9958214.1032986604</v>
      </c>
      <c r="I20">
        <v>3115672.8588832598</v>
      </c>
      <c r="J20">
        <v>4921651.9634278398</v>
      </c>
      <c r="K20" s="6">
        <v>96728094.343667895</v>
      </c>
      <c r="L20">
        <v>1326.5</v>
      </c>
      <c r="M20" s="6">
        <f>K20+$V$1*50*($L$2-L20)</f>
        <v>98989031.843667895</v>
      </c>
      <c r="N20" s="6">
        <f t="shared" si="0"/>
        <v>-2260937.5</v>
      </c>
      <c r="O20" s="8">
        <f t="shared" si="1"/>
        <v>-7.1382945512370836E-3</v>
      </c>
      <c r="P20" s="8">
        <f t="shared" si="2"/>
        <v>1.2207724663498457E-4</v>
      </c>
      <c r="Q20" s="8">
        <f t="shared" si="2"/>
        <v>7.5958982149639193E-3</v>
      </c>
      <c r="R20" s="9">
        <f t="shared" si="3"/>
        <v>-3271905.6563321054</v>
      </c>
      <c r="S20" s="9">
        <f t="shared" si="4"/>
        <v>-1010968.1563321054</v>
      </c>
      <c r="T20" s="25">
        <f t="shared" si="5"/>
        <v>-7.4738209683289343E-3</v>
      </c>
    </row>
    <row r="21" spans="1:20">
      <c r="A21" s="1">
        <v>40690</v>
      </c>
      <c r="B21">
        <v>13661592.6099704</v>
      </c>
      <c r="C21">
        <v>9332366.7417402193</v>
      </c>
      <c r="D21">
        <v>14544424.2159076</v>
      </c>
      <c r="E21">
        <v>13564123.509494999</v>
      </c>
      <c r="F21">
        <v>19486016.700367201</v>
      </c>
      <c r="G21">
        <v>8899259.2406956106</v>
      </c>
      <c r="H21">
        <v>10022266.180391399</v>
      </c>
      <c r="I21">
        <v>3136608.96239438</v>
      </c>
      <c r="J21">
        <v>4922832.4987992598</v>
      </c>
      <c r="K21" s="6">
        <v>97569490.659760997</v>
      </c>
      <c r="L21">
        <v>1330</v>
      </c>
      <c r="M21" s="6">
        <f>K21+$V$1*50*($L$2-L21)</f>
        <v>99577203.159760997</v>
      </c>
      <c r="N21" s="6">
        <f t="shared" si="0"/>
        <v>-2007712.5</v>
      </c>
      <c r="O21" s="8">
        <f t="shared" si="1"/>
        <v>5.9417826918642209E-3</v>
      </c>
      <c r="P21" s="8">
        <f t="shared" si="2"/>
        <v>8.6985722380064894E-3</v>
      </c>
      <c r="Q21" s="8">
        <f t="shared" si="2"/>
        <v>2.6385224274406332E-3</v>
      </c>
      <c r="R21" s="9">
        <f t="shared" si="3"/>
        <v>-2430509.3402390033</v>
      </c>
      <c r="S21" s="9">
        <f t="shared" si="4"/>
        <v>-422796.8402390033</v>
      </c>
      <c r="T21" s="25">
        <f t="shared" si="5"/>
        <v>6.0600498105658563E-3</v>
      </c>
    </row>
    <row r="22" spans="1:20">
      <c r="A22" s="1">
        <v>40694</v>
      </c>
      <c r="B22">
        <v>13697786.6173668</v>
      </c>
      <c r="C22">
        <v>9305909.0009775609</v>
      </c>
      <c r="D22">
        <v>14719115.620584</v>
      </c>
      <c r="E22">
        <v>13801366.056624999</v>
      </c>
      <c r="F22">
        <v>19776611.8127173</v>
      </c>
      <c r="G22">
        <v>9023039.1432031095</v>
      </c>
      <c r="H22">
        <v>10180512.4885028</v>
      </c>
      <c r="I22">
        <v>3199417.2729277699</v>
      </c>
      <c r="J22">
        <v>4940540.5293704802</v>
      </c>
      <c r="K22" s="6">
        <v>98644298.542274803</v>
      </c>
      <c r="L22">
        <v>1344</v>
      </c>
      <c r="M22" s="6">
        <f>K22+$V$1*50*($L$2-L22)</f>
        <v>99639111.042274803</v>
      </c>
      <c r="N22" s="6">
        <f t="shared" si="0"/>
        <v>-994812.5</v>
      </c>
      <c r="O22" s="8">
        <f t="shared" si="1"/>
        <v>6.2170738431447639E-4</v>
      </c>
      <c r="P22" s="8">
        <f t="shared" si="2"/>
        <v>1.1015819343177856E-2</v>
      </c>
      <c r="Q22" s="8">
        <f t="shared" si="2"/>
        <v>1.0526315789473684E-2</v>
      </c>
      <c r="R22" s="9">
        <f t="shared" si="3"/>
        <v>-1355701.4577251971</v>
      </c>
      <c r="S22" s="9">
        <f t="shared" si="4"/>
        <v>-360888.95772519708</v>
      </c>
      <c r="T22" s="25">
        <f t="shared" si="5"/>
        <v>4.8950355370417156E-4</v>
      </c>
    </row>
    <row r="23" spans="1:20">
      <c r="A23" s="1">
        <v>40695</v>
      </c>
      <c r="B23">
        <v>13293071.8073893</v>
      </c>
      <c r="C23">
        <v>9231346.2770100497</v>
      </c>
      <c r="D23">
        <v>14150003.7787867</v>
      </c>
      <c r="E23">
        <v>13354167.668092299</v>
      </c>
      <c r="F23">
        <v>19507542.264245</v>
      </c>
      <c r="G23">
        <v>8669750.6714629401</v>
      </c>
      <c r="H23">
        <v>9944398.9494159203</v>
      </c>
      <c r="I23">
        <v>3062380.9590367498</v>
      </c>
      <c r="J23">
        <v>4925193.5695420904</v>
      </c>
      <c r="K23" s="6">
        <v>96137855.944980994</v>
      </c>
      <c r="L23">
        <v>1312</v>
      </c>
      <c r="M23" s="6">
        <f>K23+$V$1*50*($L$2-L23)</f>
        <v>99447868.444980994</v>
      </c>
      <c r="N23" s="6">
        <f t="shared" si="0"/>
        <v>-3310012.5</v>
      </c>
      <c r="O23" s="8">
        <f t="shared" si="1"/>
        <v>-1.9193527049099102E-3</v>
      </c>
      <c r="P23" s="8">
        <f t="shared" si="2"/>
        <v>-2.5408894729173355E-2</v>
      </c>
      <c r="Q23" s="8">
        <f t="shared" si="2"/>
        <v>-2.3809523809523808E-2</v>
      </c>
      <c r="R23" s="9">
        <f t="shared" si="3"/>
        <v>-3862144.0550190061</v>
      </c>
      <c r="S23" s="9">
        <f t="shared" si="4"/>
        <v>-552131.55501900613</v>
      </c>
      <c r="T23" s="25">
        <f t="shared" si="5"/>
        <v>-1.5993709196495468E-3</v>
      </c>
    </row>
    <row r="24" spans="1:20">
      <c r="A24" s="1">
        <v>40696</v>
      </c>
      <c r="B24">
        <v>13181199.420891499</v>
      </c>
      <c r="C24">
        <v>9267425.0144136809</v>
      </c>
      <c r="D24">
        <v>14165016.3213761</v>
      </c>
      <c r="E24">
        <v>13178622.6866288</v>
      </c>
      <c r="F24">
        <v>19453728.354550499</v>
      </c>
      <c r="G24">
        <v>8786653.9127200302</v>
      </c>
      <c r="H24">
        <v>10135299.2576138</v>
      </c>
      <c r="I24">
        <v>3083317.0625478802</v>
      </c>
      <c r="J24">
        <v>4916929.8219421804</v>
      </c>
      <c r="K24" s="6">
        <v>96168191.852684498</v>
      </c>
      <c r="L24">
        <v>1312.5</v>
      </c>
      <c r="M24" s="6">
        <f>K24+$V$1*50*($L$2-L24)</f>
        <v>99442029.352684498</v>
      </c>
      <c r="N24" s="6">
        <f t="shared" si="0"/>
        <v>-3273837.5</v>
      </c>
      <c r="O24" s="8">
        <f t="shared" si="1"/>
        <v>-5.8715107601592088E-5</v>
      </c>
      <c r="P24" s="8">
        <f t="shared" si="2"/>
        <v>3.1554591482532116E-4</v>
      </c>
      <c r="Q24" s="8">
        <f t="shared" si="2"/>
        <v>3.8109756097560977E-4</v>
      </c>
      <c r="R24" s="9">
        <f t="shared" si="3"/>
        <v>-3831808.1473155022</v>
      </c>
      <c r="S24" s="9">
        <f t="shared" si="4"/>
        <v>-557970.64731550217</v>
      </c>
      <c r="T24" s="25">
        <f t="shared" si="5"/>
        <v>-6.5551646150288612E-5</v>
      </c>
    </row>
    <row r="25" spans="1:20">
      <c r="A25" s="1">
        <v>40697</v>
      </c>
      <c r="B25">
        <v>12957454.6478958</v>
      </c>
      <c r="C25">
        <v>9132731.0614401102</v>
      </c>
      <c r="D25">
        <v>14220972.161936499</v>
      </c>
      <c r="E25">
        <v>13271789.0175731</v>
      </c>
      <c r="F25">
        <v>19276142.4525587</v>
      </c>
      <c r="G25">
        <v>8693818.9858394004</v>
      </c>
      <c r="H25">
        <v>9938119.3340146709</v>
      </c>
      <c r="I25">
        <v>3030025.1627013702</v>
      </c>
      <c r="J25">
        <v>4895680.1852567196</v>
      </c>
      <c r="K25" s="6">
        <v>95416733.009216398</v>
      </c>
      <c r="L25">
        <v>1296.25</v>
      </c>
      <c r="M25" s="6">
        <f>K25+$V$1*50*($L$2-L25)</f>
        <v>99866258.009216398</v>
      </c>
      <c r="N25" s="6">
        <f t="shared" si="0"/>
        <v>-4449525</v>
      </c>
      <c r="O25" s="8">
        <f t="shared" si="1"/>
        <v>4.2660900958418329E-3</v>
      </c>
      <c r="P25" s="8">
        <f t="shared" si="2"/>
        <v>-7.8140061593257783E-3</v>
      </c>
      <c r="Q25" s="8">
        <f t="shared" si="2"/>
        <v>-1.2380952380952381E-2</v>
      </c>
      <c r="R25" s="9">
        <f t="shared" si="3"/>
        <v>-4583266.990783602</v>
      </c>
      <c r="S25" s="9">
        <f t="shared" si="4"/>
        <v>-133741.990783602</v>
      </c>
      <c r="T25" s="25">
        <f t="shared" si="5"/>
        <v>4.566946221626603E-3</v>
      </c>
    </row>
    <row r="26" spans="1:20">
      <c r="A26" s="1">
        <v>40700</v>
      </c>
      <c r="B26">
        <v>12964035.376513399</v>
      </c>
      <c r="C26">
        <v>8959553.1219026595</v>
      </c>
      <c r="D26">
        <v>13912532.6505548</v>
      </c>
      <c r="E26">
        <v>13131549.172046401</v>
      </c>
      <c r="F26">
        <v>19136226.287353098</v>
      </c>
      <c r="G26">
        <v>8607001.1375528909</v>
      </c>
      <c r="H26">
        <v>9821318.48755146</v>
      </c>
      <c r="I26">
        <v>2971023.4164427398</v>
      </c>
      <c r="J26">
        <v>4902763.3974852096</v>
      </c>
      <c r="K26" s="6">
        <v>94406003.047402605</v>
      </c>
      <c r="L26">
        <v>1285</v>
      </c>
      <c r="M26" s="6">
        <f>K26+$V$1*50*($L$2-L26)</f>
        <v>99669465.547402605</v>
      </c>
      <c r="N26" s="6">
        <f t="shared" si="0"/>
        <v>-5263462.5</v>
      </c>
      <c r="O26" s="8">
        <f t="shared" si="1"/>
        <v>-1.970560084424422E-3</v>
      </c>
      <c r="P26" s="8">
        <f t="shared" si="2"/>
        <v>-1.0592795728147234E-2</v>
      </c>
      <c r="Q26" s="8">
        <f t="shared" si="2"/>
        <v>-8.6788813886210219E-3</v>
      </c>
      <c r="R26" s="9">
        <f t="shared" si="3"/>
        <v>-5593996.9525973946</v>
      </c>
      <c r="S26" s="9">
        <f t="shared" si="4"/>
        <v>-330534.45259739459</v>
      </c>
      <c r="T26" s="25">
        <f t="shared" si="5"/>
        <v>-1.9139143395262119E-3</v>
      </c>
    </row>
    <row r="27" spans="1:20">
      <c r="A27" s="1">
        <v>40701</v>
      </c>
      <c r="B27">
        <v>12947583.554969599</v>
      </c>
      <c r="C27">
        <v>8988416.1118255705</v>
      </c>
      <c r="D27">
        <v>13847023.373801099</v>
      </c>
      <c r="E27">
        <v>13042305.633983901</v>
      </c>
      <c r="F27">
        <v>19141607.678322598</v>
      </c>
      <c r="G27">
        <v>8653418.6009931993</v>
      </c>
      <c r="H27">
        <v>10024778.0265519</v>
      </c>
      <c r="I27">
        <v>2986249.67354174</v>
      </c>
      <c r="J27">
        <v>4892138.5791424802</v>
      </c>
      <c r="K27" s="6">
        <v>94523521.233132094</v>
      </c>
      <c r="L27">
        <v>1284.75</v>
      </c>
      <c r="M27" s="6">
        <f>K27+$V$1*50*($L$2-L27)</f>
        <v>99805071.233132094</v>
      </c>
      <c r="N27" s="6">
        <f t="shared" si="0"/>
        <v>-5281550</v>
      </c>
      <c r="O27" s="8">
        <f t="shared" si="1"/>
        <v>1.3605539568685148E-3</v>
      </c>
      <c r="P27" s="8">
        <f t="shared" si="2"/>
        <v>1.2448168753684146E-3</v>
      </c>
      <c r="Q27" s="8">
        <f t="shared" si="2"/>
        <v>-1.9455252918287939E-4</v>
      </c>
      <c r="R27" s="9">
        <f t="shared" si="3"/>
        <v>-5476478.7668679059</v>
      </c>
      <c r="S27" s="9">
        <f t="shared" si="4"/>
        <v>-194928.76686790586</v>
      </c>
      <c r="T27" s="25">
        <f t="shared" si="5"/>
        <v>1.439369404551294E-3</v>
      </c>
    </row>
    <row r="28" spans="1:20">
      <c r="A28" s="1">
        <v>40702</v>
      </c>
      <c r="B28">
        <v>12908099.183264401</v>
      </c>
      <c r="C28">
        <v>9022089.6000689603</v>
      </c>
      <c r="D28">
        <v>13987595.3635017</v>
      </c>
      <c r="E28">
        <v>12905007.8831186</v>
      </c>
      <c r="F28">
        <v>19259998.279650401</v>
      </c>
      <c r="G28">
        <v>8573477.4139571097</v>
      </c>
      <c r="H28">
        <v>9634185.9485942796</v>
      </c>
      <c r="I28">
        <v>2932957.77369523</v>
      </c>
      <c r="J28">
        <v>4919290.8926850101</v>
      </c>
      <c r="K28" s="6">
        <v>94142702.338535696</v>
      </c>
      <c r="L28">
        <v>1277</v>
      </c>
      <c r="M28" s="6">
        <f>K28+$V$1*50*($L$2-L28)</f>
        <v>99984964.838535696</v>
      </c>
      <c r="N28" s="6">
        <f t="shared" si="0"/>
        <v>-5842262.5</v>
      </c>
      <c r="O28" s="8">
        <f t="shared" si="1"/>
        <v>1.8024495467108409E-3</v>
      </c>
      <c r="P28" s="8">
        <f t="shared" si="2"/>
        <v>-4.0288267896532231E-3</v>
      </c>
      <c r="Q28" s="8">
        <f t="shared" si="2"/>
        <v>-6.0323020042809886E-3</v>
      </c>
      <c r="R28" s="9">
        <f t="shared" si="3"/>
        <v>-5857297.6614643037</v>
      </c>
      <c r="S28" s="9">
        <f t="shared" si="4"/>
        <v>-15035.161464303732</v>
      </c>
      <c r="T28" s="25">
        <f t="shared" si="5"/>
        <v>2.0034752146277654E-3</v>
      </c>
    </row>
    <row r="29" spans="1:20">
      <c r="A29" s="1">
        <v>40703</v>
      </c>
      <c r="B29">
        <v>12954164.2835871</v>
      </c>
      <c r="C29">
        <v>9079815.5799147803</v>
      </c>
      <c r="D29">
        <v>14251897.6880717</v>
      </c>
      <c r="E29">
        <v>13095263.337889099</v>
      </c>
      <c r="F29">
        <v>19373007.490008801</v>
      </c>
      <c r="G29">
        <v>8706712.7256839294</v>
      </c>
      <c r="H29">
        <v>9599020.1023472901</v>
      </c>
      <c r="I29">
        <v>2950087.3129316098</v>
      </c>
      <c r="J29">
        <v>4914568.75119936</v>
      </c>
      <c r="K29" s="6">
        <v>94924537.2716337</v>
      </c>
      <c r="L29">
        <v>1287.5</v>
      </c>
      <c r="M29" s="6">
        <f>K29+$V$1*50*($L$2-L29)</f>
        <v>100007124.7716337</v>
      </c>
      <c r="N29" s="6">
        <f t="shared" si="0"/>
        <v>-5082587.5</v>
      </c>
      <c r="O29" s="8">
        <f t="shared" si="1"/>
        <v>2.2163265380739023E-4</v>
      </c>
      <c r="P29" s="8">
        <f t="shared" si="2"/>
        <v>8.3047853277733313E-3</v>
      </c>
      <c r="Q29" s="8">
        <f t="shared" si="2"/>
        <v>8.2223962411902898E-3</v>
      </c>
      <c r="R29" s="9">
        <f t="shared" si="3"/>
        <v>-5075462.7283663005</v>
      </c>
      <c r="S29" s="9">
        <f t="shared" si="4"/>
        <v>7124.7716336995363</v>
      </c>
      <c r="T29" s="25">
        <f t="shared" si="5"/>
        <v>8.2389086583041504E-5</v>
      </c>
    </row>
    <row r="30" spans="1:20">
      <c r="A30" s="1">
        <v>40704</v>
      </c>
      <c r="B30">
        <v>12667902.588725001</v>
      </c>
      <c r="C30">
        <v>8949932.1252616905</v>
      </c>
      <c r="D30">
        <v>14173756.271351799</v>
      </c>
      <c r="E30">
        <v>13329650.212580601</v>
      </c>
      <c r="F30">
        <v>19077030.986689199</v>
      </c>
      <c r="G30">
        <v>8561443.2567688804</v>
      </c>
      <c r="H30">
        <v>9380489.4863838702</v>
      </c>
      <c r="I30">
        <v>2908215.1059093601</v>
      </c>
      <c r="J30">
        <v>4941721.0647418899</v>
      </c>
      <c r="K30" s="6">
        <v>93990141.098412305</v>
      </c>
      <c r="L30">
        <v>1269.25</v>
      </c>
      <c r="M30" s="6">
        <f>K30+$V$1*50*($L$2-L30)</f>
        <v>100393116.09841231</v>
      </c>
      <c r="N30" s="6">
        <f t="shared" si="0"/>
        <v>-6402975</v>
      </c>
      <c r="O30" s="8">
        <f t="shared" si="1"/>
        <v>3.8596382773729062E-3</v>
      </c>
      <c r="P30" s="8">
        <f t="shared" si="2"/>
        <v>-9.8435683762939982E-3</v>
      </c>
      <c r="Q30" s="8">
        <f t="shared" si="2"/>
        <v>-1.4174757281553398E-2</v>
      </c>
      <c r="R30" s="9">
        <f t="shared" si="3"/>
        <v>-6009858.9015876949</v>
      </c>
      <c r="S30" s="9">
        <f t="shared" si="4"/>
        <v>393116.09841230512</v>
      </c>
      <c r="T30" s="25">
        <f t="shared" si="5"/>
        <v>4.3311889052594001E-3</v>
      </c>
    </row>
    <row r="31" spans="1:20">
      <c r="A31" s="1">
        <v>40707</v>
      </c>
      <c r="B31">
        <v>12625127.8527111</v>
      </c>
      <c r="C31">
        <v>8973984.6168641206</v>
      </c>
      <c r="D31">
        <v>14002393.515387099</v>
      </c>
      <c r="E31">
        <v>13487542.6260757</v>
      </c>
      <c r="F31">
        <v>19012454.295055799</v>
      </c>
      <c r="G31">
        <v>8650839.8530243002</v>
      </c>
      <c r="H31">
        <v>9401840.1787481103</v>
      </c>
      <c r="I31">
        <v>2873956.0274366001</v>
      </c>
      <c r="J31">
        <v>4934637.8525133999</v>
      </c>
      <c r="K31" s="6">
        <v>93962776.817816302</v>
      </c>
      <c r="L31">
        <v>1271.5</v>
      </c>
      <c r="M31" s="6">
        <f>K31+$V$1*50*($L$2-L31)</f>
        <v>100202964.3178163</v>
      </c>
      <c r="N31" s="6">
        <f t="shared" si="0"/>
        <v>-6240187.5</v>
      </c>
      <c r="O31" s="8">
        <f t="shared" si="1"/>
        <v>-1.8940719043883741E-3</v>
      </c>
      <c r="P31" s="8">
        <f t="shared" si="2"/>
        <v>-2.9113990335806803E-4</v>
      </c>
      <c r="Q31" s="8">
        <f t="shared" si="2"/>
        <v>1.7727004136300964E-3</v>
      </c>
      <c r="R31" s="9">
        <f t="shared" si="3"/>
        <v>-6037223.1821836978</v>
      </c>
      <c r="S31" s="9">
        <f t="shared" si="4"/>
        <v>202964.31781630218</v>
      </c>
      <c r="T31" s="25">
        <f t="shared" si="5"/>
        <v>-2.0638403169881644E-3</v>
      </c>
    </row>
    <row r="32" spans="1:20">
      <c r="A32" s="1">
        <v>40708</v>
      </c>
      <c r="B32">
        <v>12697515.867503799</v>
      </c>
      <c r="C32">
        <v>9118299.5664786492</v>
      </c>
      <c r="D32">
        <v>14364311.6559845</v>
      </c>
      <c r="E32">
        <v>13445372.6025957</v>
      </c>
      <c r="F32">
        <v>19385564.5766638</v>
      </c>
      <c r="G32">
        <v>8740236.44927972</v>
      </c>
      <c r="H32">
        <v>9536223.9483348094</v>
      </c>
      <c r="I32">
        <v>2932957.77369523</v>
      </c>
      <c r="J32">
        <v>4959429.0953131104</v>
      </c>
      <c r="K32" s="6">
        <v>95179911.535849303</v>
      </c>
      <c r="L32">
        <v>1290</v>
      </c>
      <c r="M32" s="6">
        <f>K32+$V$1*50*($L$2-L32)</f>
        <v>100081624.0358493</v>
      </c>
      <c r="N32" s="6">
        <f t="shared" si="0"/>
        <v>-4901712.5</v>
      </c>
      <c r="O32" s="8">
        <f t="shared" si="1"/>
        <v>-1.2109450333439348E-3</v>
      </c>
      <c r="P32" s="8">
        <f t="shared" si="2"/>
        <v>1.2953371103462532E-2</v>
      </c>
      <c r="Q32" s="8">
        <f t="shared" si="2"/>
        <v>1.4549744396382226E-2</v>
      </c>
      <c r="R32" s="9">
        <f t="shared" si="3"/>
        <v>-4820088.464150697</v>
      </c>
      <c r="S32" s="9">
        <f t="shared" si="4"/>
        <v>81624.035849303007</v>
      </c>
      <c r="T32" s="25">
        <f t="shared" si="5"/>
        <v>-1.5963732929196936E-3</v>
      </c>
    </row>
    <row r="33" spans="1:20">
      <c r="A33" s="1">
        <v>40709</v>
      </c>
      <c r="B33">
        <v>12631708.581328601</v>
      </c>
      <c r="C33">
        <v>8937905.8794604801</v>
      </c>
      <c r="D33">
        <v>14003764.4174348</v>
      </c>
      <c r="E33">
        <v>13224715.5029907</v>
      </c>
      <c r="F33">
        <v>19129918.803626999</v>
      </c>
      <c r="G33">
        <v>8546830.3516117409</v>
      </c>
      <c r="H33">
        <v>9399328.3325876109</v>
      </c>
      <c r="I33">
        <v>2847310.0775133502</v>
      </c>
      <c r="J33">
        <v>4850819.8411429599</v>
      </c>
      <c r="K33" s="6">
        <v>93572301.7876973</v>
      </c>
      <c r="L33">
        <v>1265.5</v>
      </c>
      <c r="M33" s="6">
        <f>K33+$V$1*50*($L$2-L33)</f>
        <v>100246589.2876973</v>
      </c>
      <c r="N33" s="6">
        <f t="shared" si="0"/>
        <v>-6674287.5</v>
      </c>
      <c r="O33" s="8">
        <f t="shared" si="1"/>
        <v>1.6483071036987435E-3</v>
      </c>
      <c r="P33" s="8">
        <f t="shared" si="2"/>
        <v>-1.6890221079334581E-2</v>
      </c>
      <c r="Q33" s="8">
        <f t="shared" si="2"/>
        <v>-1.8992248062015504E-2</v>
      </c>
      <c r="R33" s="9">
        <f t="shared" si="3"/>
        <v>-6427698.2123026997</v>
      </c>
      <c r="S33" s="9">
        <f t="shared" si="4"/>
        <v>246589.28769730031</v>
      </c>
      <c r="T33" s="25">
        <f t="shared" si="5"/>
        <v>2.1020269826809226E-3</v>
      </c>
    </row>
    <row r="34" spans="1:20">
      <c r="A34" s="1">
        <v>40710</v>
      </c>
      <c r="B34">
        <v>12506674.7375958</v>
      </c>
      <c r="C34">
        <v>8981200.3643448409</v>
      </c>
      <c r="D34">
        <v>14095614.854631901</v>
      </c>
      <c r="E34">
        <v>13346322.082328601</v>
      </c>
      <c r="F34">
        <v>19135358.075393699</v>
      </c>
      <c r="G34">
        <v>8491817.0616084095</v>
      </c>
      <c r="H34">
        <v>9404352.0249086097</v>
      </c>
      <c r="I34">
        <v>2814954.2811779701</v>
      </c>
      <c r="J34">
        <v>4902763.3974852096</v>
      </c>
      <c r="K34" s="6">
        <v>93679056.879474998</v>
      </c>
      <c r="L34">
        <v>1269</v>
      </c>
      <c r="M34" s="6">
        <f>K34+$V$1*50*($L$2-L34)</f>
        <v>100100119.379475</v>
      </c>
      <c r="N34" s="6">
        <f t="shared" si="0"/>
        <v>-6421062.5</v>
      </c>
      <c r="O34" s="8">
        <f t="shared" si="1"/>
        <v>-1.4610961755711146E-3</v>
      </c>
      <c r="P34" s="8">
        <f t="shared" si="2"/>
        <v>1.1408834637830097E-3</v>
      </c>
      <c r="Q34" s="8">
        <f t="shared" si="2"/>
        <v>2.765705254839984E-3</v>
      </c>
      <c r="R34" s="9">
        <f t="shared" si="3"/>
        <v>-6320943.1205250025</v>
      </c>
      <c r="S34" s="9">
        <f t="shared" si="4"/>
        <v>100119.37947499752</v>
      </c>
      <c r="T34" s="25">
        <f t="shared" si="5"/>
        <v>-1.6248217910569743E-3</v>
      </c>
    </row>
    <row r="35" spans="1:20">
      <c r="A35" s="1">
        <v>40711</v>
      </c>
      <c r="B35">
        <v>12516545.830522001</v>
      </c>
      <c r="C35">
        <v>8978795.1151845995</v>
      </c>
      <c r="D35">
        <v>14009248.0256257</v>
      </c>
      <c r="E35">
        <v>13458121.679461701</v>
      </c>
      <c r="F35">
        <v>19249582.782495301</v>
      </c>
      <c r="G35">
        <v>8596686.1456772704</v>
      </c>
      <c r="H35">
        <v>9347835.4862973802</v>
      </c>
      <c r="I35">
        <v>2801631.30621634</v>
      </c>
      <c r="J35">
        <v>4927554.6402849201</v>
      </c>
      <c r="K35" s="6">
        <v>93886001.011765197</v>
      </c>
      <c r="L35">
        <v>1279.4000000000001</v>
      </c>
      <c r="M35" s="6">
        <f>K35+$V$1*50*($L$2-L35)</f>
        <v>99554623.511765197</v>
      </c>
      <c r="N35" s="6">
        <f t="shared" si="0"/>
        <v>-5668622.5</v>
      </c>
      <c r="O35" s="8">
        <f t="shared" si="1"/>
        <v>-5.4495026688414884E-3</v>
      </c>
      <c r="P35" s="8">
        <f t="shared" si="2"/>
        <v>2.2090757441809885E-3</v>
      </c>
      <c r="Q35" s="8">
        <f t="shared" si="2"/>
        <v>8.1954294720252875E-3</v>
      </c>
      <c r="R35" s="9">
        <f t="shared" si="3"/>
        <v>-6113998.9882348031</v>
      </c>
      <c r="S35" s="9">
        <f t="shared" si="4"/>
        <v>-445376.48823480308</v>
      </c>
      <c r="T35" s="25">
        <f t="shared" si="5"/>
        <v>-5.9863537278442985E-3</v>
      </c>
    </row>
    <row r="36" spans="1:20">
      <c r="A36" s="1">
        <v>40714</v>
      </c>
      <c r="B36">
        <v>12579062.7523885</v>
      </c>
      <c r="C36">
        <v>9017279.1017484795</v>
      </c>
      <c r="D36">
        <v>13914655.784333199</v>
      </c>
      <c r="E36">
        <v>13253155.751384201</v>
      </c>
      <c r="F36">
        <v>19467153.653164901</v>
      </c>
      <c r="G36">
        <v>8750551.4411553405</v>
      </c>
      <c r="H36">
        <v>9300110.4092478994</v>
      </c>
      <c r="I36">
        <v>2813050.9990405901</v>
      </c>
      <c r="J36">
        <v>4955887.48919887</v>
      </c>
      <c r="K36" s="6">
        <v>94050907.381661996</v>
      </c>
      <c r="L36">
        <v>1273.75</v>
      </c>
      <c r="M36" s="6">
        <f>K36+$V$1*50*($L$2-L36)</f>
        <v>100128307.381662</v>
      </c>
      <c r="N36" s="6">
        <f t="shared" si="0"/>
        <v>-6077400</v>
      </c>
      <c r="O36" s="8">
        <f t="shared" si="1"/>
        <v>5.7625035348458963E-3</v>
      </c>
      <c r="P36" s="8">
        <f t="shared" si="2"/>
        <v>1.7564532317883505E-3</v>
      </c>
      <c r="Q36" s="8">
        <f t="shared" si="2"/>
        <v>-4.4161325621385732E-3</v>
      </c>
      <c r="R36" s="9">
        <f t="shared" si="3"/>
        <v>-5949092.6183380038</v>
      </c>
      <c r="S36" s="9">
        <f t="shared" si="4"/>
        <v>128307.38166199625</v>
      </c>
      <c r="T36" s="25">
        <f t="shared" si="5"/>
        <v>6.1725857939269237E-3</v>
      </c>
    </row>
    <row r="37" spans="1:20">
      <c r="A37" s="1">
        <v>40715</v>
      </c>
      <c r="B37">
        <v>12760032.7893702</v>
      </c>
      <c r="C37">
        <v>9099057.5731967203</v>
      </c>
      <c r="D37">
        <v>14038036.968627799</v>
      </c>
      <c r="E37">
        <v>13333573.005462499</v>
      </c>
      <c r="F37">
        <v>19461714.381398201</v>
      </c>
      <c r="G37">
        <v>8839948.0374107603</v>
      </c>
      <c r="H37">
        <v>9418167.1787913609</v>
      </c>
      <c r="I37">
        <v>2925344.6451457301</v>
      </c>
      <c r="J37">
        <v>4940540.5293704802</v>
      </c>
      <c r="K37" s="6">
        <v>94816415.108773693</v>
      </c>
      <c r="L37">
        <v>1288</v>
      </c>
      <c r="M37" s="6">
        <f>K37+$V$1*50*($L$2-L37)</f>
        <v>99862827.608773693</v>
      </c>
      <c r="N37" s="6">
        <f t="shared" si="0"/>
        <v>-5046412.5</v>
      </c>
      <c r="O37" s="8">
        <f t="shared" si="1"/>
        <v>-2.651395792364349E-3</v>
      </c>
      <c r="P37" s="8">
        <f t="shared" si="2"/>
        <v>8.1392912458062641E-3</v>
      </c>
      <c r="Q37" s="8">
        <f t="shared" si="2"/>
        <v>1.1187438665358195E-2</v>
      </c>
      <c r="R37" s="9">
        <f t="shared" si="3"/>
        <v>-5183584.8912263066</v>
      </c>
      <c r="S37" s="9">
        <f t="shared" si="4"/>
        <v>-137172.39122630656</v>
      </c>
      <c r="T37" s="25">
        <f t="shared" si="5"/>
        <v>-3.0481474195519307E-3</v>
      </c>
    </row>
    <row r="38" spans="1:20">
      <c r="A38" s="1">
        <v>40716</v>
      </c>
      <c r="B38">
        <v>12605385.6668585</v>
      </c>
      <c r="C38">
        <v>9007658.1051075105</v>
      </c>
      <c r="D38">
        <v>13836514.367613301</v>
      </c>
      <c r="E38">
        <v>13192352.4617153</v>
      </c>
      <c r="F38">
        <v>19293096.956629202</v>
      </c>
      <c r="G38">
        <v>8756568.5197494607</v>
      </c>
      <c r="H38">
        <v>9376721.7171431202</v>
      </c>
      <c r="I38">
        <v>2910118.3880467298</v>
      </c>
      <c r="J38">
        <v>4901582.8621137897</v>
      </c>
      <c r="K38" s="6">
        <v>93879999.044976905</v>
      </c>
      <c r="L38">
        <v>1279.75</v>
      </c>
      <c r="M38" s="6">
        <f>K38+$V$1*50*($L$2-L38)</f>
        <v>99523299.044976905</v>
      </c>
      <c r="N38" s="6">
        <f t="shared" si="0"/>
        <v>-5643300</v>
      </c>
      <c r="O38" s="8">
        <f t="shared" si="1"/>
        <v>-3.3999494299013656E-3</v>
      </c>
      <c r="P38" s="8">
        <f t="shared" si="2"/>
        <v>-9.8760964831092687E-3</v>
      </c>
      <c r="Q38" s="8">
        <f t="shared" si="2"/>
        <v>-6.40527950310559E-3</v>
      </c>
      <c r="R38" s="9">
        <f t="shared" si="3"/>
        <v>-6120000.955023095</v>
      </c>
      <c r="S38" s="9">
        <f t="shared" si="4"/>
        <v>-476700.95502309501</v>
      </c>
      <c r="T38" s="25">
        <f t="shared" si="5"/>
        <v>-3.4708169800036787E-3</v>
      </c>
    </row>
    <row r="39" spans="1:20">
      <c r="A39" s="1">
        <v>40717</v>
      </c>
      <c r="B39">
        <v>12444157.8157293</v>
      </c>
      <c r="C39">
        <v>8856127.4080122393</v>
      </c>
      <c r="D39">
        <v>13625395.452264801</v>
      </c>
      <c r="E39">
        <v>12980521.6460946</v>
      </c>
      <c r="F39">
        <v>19021133.368292201</v>
      </c>
      <c r="G39">
        <v>8735938.5359982103</v>
      </c>
      <c r="H39">
        <v>9458356.7173593398</v>
      </c>
      <c r="I39">
        <v>2908215.1059093601</v>
      </c>
      <c r="J39">
        <v>4877972.1546855001</v>
      </c>
      <c r="K39" s="6">
        <v>92907818.204345405</v>
      </c>
      <c r="L39">
        <v>1277</v>
      </c>
      <c r="M39" s="6">
        <f>K39+$V$1*50*($L$2-L39)</f>
        <v>98750080.704345405</v>
      </c>
      <c r="N39" s="6">
        <f t="shared" si="0"/>
        <v>-5842262.5</v>
      </c>
      <c r="O39" s="8">
        <f t="shared" si="1"/>
        <v>-7.7692193491502373E-3</v>
      </c>
      <c r="P39" s="8">
        <f t="shared" si="2"/>
        <v>-1.035556934939612E-2</v>
      </c>
      <c r="Q39" s="8">
        <f t="shared" si="2"/>
        <v>-2.1488571986716157E-3</v>
      </c>
      <c r="R39" s="9">
        <f t="shared" si="3"/>
        <v>-7092181.7956545949</v>
      </c>
      <c r="S39" s="9">
        <f t="shared" si="4"/>
        <v>-1249919.2956545949</v>
      </c>
      <c r="T39" s="25">
        <f t="shared" si="5"/>
        <v>-8.2067121507245037E-3</v>
      </c>
    </row>
    <row r="40" spans="1:20">
      <c r="A40" s="1">
        <v>40718</v>
      </c>
      <c r="B40">
        <v>12365189.0723191</v>
      </c>
      <c r="C40">
        <v>8759917.4416025504</v>
      </c>
      <c r="D40">
        <v>13497901.561827</v>
      </c>
      <c r="E40">
        <v>12838320.404126899</v>
      </c>
      <c r="F40">
        <v>18792683.954089001</v>
      </c>
      <c r="G40">
        <v>8599264.8936461695</v>
      </c>
      <c r="H40">
        <v>9214707.6397909299</v>
      </c>
      <c r="I40">
        <v>2898698.6952224802</v>
      </c>
      <c r="J40">
        <v>4960609.6306845304</v>
      </c>
      <c r="K40" s="6">
        <v>91927293.293308705</v>
      </c>
      <c r="L40">
        <v>1264</v>
      </c>
      <c r="M40" s="6">
        <f>K40+$V$1*50*($L$2-L40)</f>
        <v>98710105.793308705</v>
      </c>
      <c r="N40" s="6">
        <f t="shared" si="0"/>
        <v>-6782812.5</v>
      </c>
      <c r="O40" s="8">
        <f t="shared" si="1"/>
        <v>-4.0480889485431027E-4</v>
      </c>
      <c r="P40" s="8">
        <f t="shared" si="2"/>
        <v>-1.0553739502095419E-2</v>
      </c>
      <c r="Q40" s="8">
        <f t="shared" si="2"/>
        <v>-1.0180109631949883E-2</v>
      </c>
      <c r="R40" s="9">
        <f t="shared" si="3"/>
        <v>-8072706.7066912949</v>
      </c>
      <c r="S40" s="9">
        <f t="shared" si="4"/>
        <v>-1289894.2066912949</v>
      </c>
      <c r="T40" s="25">
        <f t="shared" si="5"/>
        <v>-3.7362987014553581E-4</v>
      </c>
    </row>
    <row r="41" spans="1:20">
      <c r="A41" s="1">
        <v>40721</v>
      </c>
      <c r="B41">
        <v>12526416.9234483</v>
      </c>
      <c r="C41">
        <v>8783969.9332049694</v>
      </c>
      <c r="D41">
        <v>13562333.958069799</v>
      </c>
      <c r="E41">
        <v>12818706.4397176</v>
      </c>
      <c r="F41">
        <v>18781805.410555601</v>
      </c>
      <c r="G41">
        <v>8596686.1456772704</v>
      </c>
      <c r="H41">
        <v>9280015.63996391</v>
      </c>
      <c r="I41">
        <v>2908215.1059093601</v>
      </c>
      <c r="J41">
        <v>4987761.9442270696</v>
      </c>
      <c r="K41" s="6">
        <v>92245911.500773802</v>
      </c>
      <c r="L41">
        <v>1276.25</v>
      </c>
      <c r="M41" s="6">
        <f>K41+$V$1*50*($L$2-L41)</f>
        <v>98142436.500773802</v>
      </c>
      <c r="N41" s="6">
        <f t="shared" si="0"/>
        <v>-5896525</v>
      </c>
      <c r="O41" s="8">
        <f t="shared" si="1"/>
        <v>-5.7508731043562867E-3</v>
      </c>
      <c r="P41" s="8">
        <f t="shared" si="2"/>
        <v>3.4659805162379257E-3</v>
      </c>
      <c r="Q41" s="8">
        <f t="shared" si="2"/>
        <v>9.6914556962025313E-3</v>
      </c>
      <c r="R41" s="9">
        <f t="shared" si="3"/>
        <v>-7754088.4992261976</v>
      </c>
      <c r="S41" s="9">
        <f t="shared" si="4"/>
        <v>-1857563.4992261976</v>
      </c>
      <c r="T41" s="25">
        <f t="shared" si="5"/>
        <v>-6.2254751799646051E-3</v>
      </c>
    </row>
    <row r="42" spans="1:20">
      <c r="A42" s="1">
        <v>40722</v>
      </c>
      <c r="B42">
        <v>12477061.458816901</v>
      </c>
      <c r="C42">
        <v>8827264.4180893395</v>
      </c>
      <c r="D42">
        <v>13836514.367613301</v>
      </c>
      <c r="E42">
        <v>12676505.1977499</v>
      </c>
      <c r="F42">
        <v>18988497.7376917</v>
      </c>
      <c r="G42">
        <v>8744534.3625612296</v>
      </c>
      <c r="H42">
        <v>9454588.9481185898</v>
      </c>
      <c r="I42">
        <v>2978636.5449922401</v>
      </c>
      <c r="J42">
        <v>5024358.5407409202</v>
      </c>
      <c r="K42" s="6">
        <v>93007961.576374203</v>
      </c>
      <c r="L42">
        <v>1294.5</v>
      </c>
      <c r="M42" s="6">
        <f>K42+$V$1*50*($L$2-L42)</f>
        <v>97584099.076374203</v>
      </c>
      <c r="N42" s="6">
        <f t="shared" si="0"/>
        <v>-4576137.5</v>
      </c>
      <c r="O42" s="8">
        <f t="shared" si="1"/>
        <v>-5.6890519973507815E-3</v>
      </c>
      <c r="P42" s="8">
        <f t="shared" si="2"/>
        <v>8.2610715553936304E-3</v>
      </c>
      <c r="Q42" s="8">
        <f t="shared" si="2"/>
        <v>1.4299706170421155E-2</v>
      </c>
      <c r="R42" s="9">
        <f t="shared" si="3"/>
        <v>-6992038.423625797</v>
      </c>
      <c r="S42" s="9">
        <f t="shared" si="4"/>
        <v>-2415900.923625797</v>
      </c>
      <c r="T42" s="25">
        <f t="shared" si="5"/>
        <v>-6.0386346150275248E-3</v>
      </c>
    </row>
    <row r="43" spans="1:20">
      <c r="A43" s="1">
        <v>40723</v>
      </c>
      <c r="B43">
        <v>12618547.1240936</v>
      </c>
      <c r="C43">
        <v>8872964.1521339398</v>
      </c>
      <c r="D43">
        <v>14103840.266918199</v>
      </c>
      <c r="E43">
        <v>12997193.515842499</v>
      </c>
      <c r="F43">
        <v>19091843.901259799</v>
      </c>
      <c r="G43">
        <v>8853701.3599115908</v>
      </c>
      <c r="H43">
        <v>10872526.1057203</v>
      </c>
      <c r="I43">
        <v>3010992.3413276202</v>
      </c>
      <c r="J43">
        <v>5046788.7127978001</v>
      </c>
      <c r="K43" s="6">
        <v>95468397.480005294</v>
      </c>
      <c r="L43">
        <v>1304.25</v>
      </c>
      <c r="M43" s="6">
        <f>K43+$V$1*50*($L$2-L43)</f>
        <v>99339122.480005294</v>
      </c>
      <c r="N43" s="6">
        <f t="shared" si="0"/>
        <v>-3870725</v>
      </c>
      <c r="O43" s="8">
        <f t="shared" si="1"/>
        <v>1.7984727227511953E-2</v>
      </c>
      <c r="P43" s="8">
        <f t="shared" si="2"/>
        <v>2.6454035352776604E-2</v>
      </c>
      <c r="Q43" s="8">
        <f t="shared" si="2"/>
        <v>7.5318655851680186E-3</v>
      </c>
      <c r="R43" s="9">
        <f t="shared" si="3"/>
        <v>-4531602.5199947059</v>
      </c>
      <c r="S43" s="9">
        <f t="shared" si="4"/>
        <v>-660877.51999470592</v>
      </c>
      <c r="T43" s="25">
        <f t="shared" si="5"/>
        <v>1.8922169767608583E-2</v>
      </c>
    </row>
    <row r="44" spans="1:20">
      <c r="A44" s="1">
        <v>40724</v>
      </c>
      <c r="B44">
        <v>12845582.261398001</v>
      </c>
      <c r="C44">
        <v>9038926.3441906609</v>
      </c>
      <c r="D44">
        <v>14262864.904453401</v>
      </c>
      <c r="E44">
        <v>13052112.616188601</v>
      </c>
      <c r="F44">
        <v>19195190.0648279</v>
      </c>
      <c r="G44">
        <v>8974042.9317938909</v>
      </c>
      <c r="H44">
        <v>10582407.874182699</v>
      </c>
      <c r="I44">
        <v>3018605.4698771201</v>
      </c>
      <c r="J44">
        <v>5057413.5311405296</v>
      </c>
      <c r="K44" s="6">
        <v>96027145.998052806</v>
      </c>
      <c r="L44">
        <v>1315.5</v>
      </c>
      <c r="M44" s="6">
        <f>K44+$V$1*50*($L$2-L44)</f>
        <v>99083933.498052806</v>
      </c>
      <c r="N44" s="6">
        <f t="shared" si="0"/>
        <v>-3056787.5</v>
      </c>
      <c r="O44" s="8">
        <f t="shared" si="1"/>
        <v>-2.5688668832750377E-3</v>
      </c>
      <c r="P44" s="8">
        <f t="shared" si="2"/>
        <v>5.8527065793110723E-3</v>
      </c>
      <c r="Q44" s="8">
        <f t="shared" si="2"/>
        <v>8.6256469235192635E-3</v>
      </c>
      <c r="R44" s="9">
        <f t="shared" si="3"/>
        <v>-3972854.0019471943</v>
      </c>
      <c r="S44" s="9">
        <f t="shared" si="4"/>
        <v>-916066.50194719434</v>
      </c>
      <c r="T44" s="25">
        <f t="shared" si="5"/>
        <v>-2.7729403442081912E-3</v>
      </c>
    </row>
    <row r="45" spans="1:20">
      <c r="A45" s="1">
        <v>40725</v>
      </c>
      <c r="B45">
        <v>13069327.0343937</v>
      </c>
      <c r="C45">
        <v>9132731.0614401102</v>
      </c>
      <c r="D45">
        <v>14465758.4075156</v>
      </c>
      <c r="E45">
        <v>13401241.1826747</v>
      </c>
      <c r="F45">
        <v>19363807.489596799</v>
      </c>
      <c r="G45">
        <v>9176904.4386811797</v>
      </c>
      <c r="H45">
        <v>11048355.3369553</v>
      </c>
      <c r="I45">
        <v>3104253.1660590102</v>
      </c>
      <c r="J45">
        <v>5117620.83508268</v>
      </c>
      <c r="K45" s="6">
        <v>97879998.952399105</v>
      </c>
      <c r="L45">
        <v>1334.75</v>
      </c>
      <c r="M45" s="6">
        <f>K45+$V$1*50*($L$2-L45)</f>
        <v>99544048.952399105</v>
      </c>
      <c r="N45" s="6">
        <f t="shared" si="0"/>
        <v>-1664050</v>
      </c>
      <c r="O45" s="8">
        <f t="shared" si="1"/>
        <v>4.6436938674355452E-3</v>
      </c>
      <c r="P45" s="8">
        <f t="shared" si="2"/>
        <v>1.9295095517926467E-2</v>
      </c>
      <c r="Q45" s="8">
        <f t="shared" si="2"/>
        <v>1.4633219308247814E-2</v>
      </c>
      <c r="R45" s="9">
        <f t="shared" si="3"/>
        <v>-2120001.0476008952</v>
      </c>
      <c r="S45" s="9">
        <f t="shared" si="4"/>
        <v>-455951.04760089517</v>
      </c>
      <c r="T45" s="25">
        <f t="shared" si="5"/>
        <v>4.6618762096786535E-3</v>
      </c>
    </row>
    <row r="46" spans="1:20">
      <c r="A46" s="1">
        <v>40729</v>
      </c>
      <c r="B46">
        <v>13151586.1421127</v>
      </c>
      <c r="C46">
        <v>9065384.0849533193</v>
      </c>
      <c r="D46">
        <v>14634379.3593849</v>
      </c>
      <c r="E46">
        <v>13190391.065274401</v>
      </c>
      <c r="F46">
        <v>19303975.500162698</v>
      </c>
      <c r="G46">
        <v>9087507.8424257599</v>
      </c>
      <c r="H46">
        <v>11092312.644764001</v>
      </c>
      <c r="I46">
        <v>3119479.42315801</v>
      </c>
      <c r="J46">
        <v>5071579.9555975096</v>
      </c>
      <c r="K46" s="6">
        <v>97716596.017833203</v>
      </c>
      <c r="L46">
        <v>1336.75</v>
      </c>
      <c r="M46" s="6">
        <f>K46+$V$1*50*($L$2-L46)</f>
        <v>99235946.017833203</v>
      </c>
      <c r="N46" s="6">
        <f t="shared" si="0"/>
        <v>-1519350</v>
      </c>
      <c r="O46" s="8">
        <f t="shared" si="1"/>
        <v>-3.0951416765580158E-3</v>
      </c>
      <c r="P46" s="8">
        <f t="shared" si="2"/>
        <v>-1.6694210902614302E-3</v>
      </c>
      <c r="Q46" s="8">
        <f t="shared" si="2"/>
        <v>1.4984079415620902E-3</v>
      </c>
      <c r="R46" s="9">
        <f t="shared" si="3"/>
        <v>-2283403.9821667969</v>
      </c>
      <c r="S46" s="9">
        <f t="shared" si="4"/>
        <v>-764053.98216679692</v>
      </c>
      <c r="T46" s="25">
        <f t="shared" si="5"/>
        <v>-3.1678290318235204E-3</v>
      </c>
    </row>
    <row r="47" spans="1:20">
      <c r="A47" s="1">
        <v>40730</v>
      </c>
      <c r="B47">
        <v>13019971.569762301</v>
      </c>
      <c r="C47">
        <v>9082220.8290750198</v>
      </c>
      <c r="D47">
        <v>14502772.762804</v>
      </c>
      <c r="E47">
        <v>13130568.4738259</v>
      </c>
      <c r="F47">
        <v>19325732.587229598</v>
      </c>
      <c r="G47">
        <v>9162291.5335240494</v>
      </c>
      <c r="H47">
        <v>11077241.567801001</v>
      </c>
      <c r="I47">
        <v>3090930.1910973801</v>
      </c>
      <c r="J47">
        <v>5069218.8848546799</v>
      </c>
      <c r="K47" s="6">
        <v>97460948.399974003</v>
      </c>
      <c r="L47">
        <v>1335.75</v>
      </c>
      <c r="M47" s="6">
        <f>K47+$V$1*50*($L$2-L47)</f>
        <v>99052648.399974003</v>
      </c>
      <c r="N47" s="6">
        <f t="shared" si="0"/>
        <v>-1591700</v>
      </c>
      <c r="O47" s="8">
        <f t="shared" si="1"/>
        <v>-1.8470889351552121E-3</v>
      </c>
      <c r="P47" s="8">
        <f t="shared" si="2"/>
        <v>-2.6162149345904779E-3</v>
      </c>
      <c r="Q47" s="8">
        <f t="shared" si="2"/>
        <v>-7.4808303721713115E-4</v>
      </c>
      <c r="R47" s="9">
        <f t="shared" si="3"/>
        <v>-2539051.6000259966</v>
      </c>
      <c r="S47" s="9">
        <f t="shared" si="4"/>
        <v>-947351.60002599657</v>
      </c>
      <c r="T47" s="25">
        <f t="shared" si="5"/>
        <v>-1.8681318973733467E-3</v>
      </c>
    </row>
    <row r="48" spans="1:20">
      <c r="A48" s="1">
        <v>40731</v>
      </c>
      <c r="B48">
        <v>13075907.7630112</v>
      </c>
      <c r="C48">
        <v>9269830.2635739204</v>
      </c>
      <c r="D48">
        <v>14750906.033440899</v>
      </c>
      <c r="E48">
        <v>13240406.6745182</v>
      </c>
      <c r="F48">
        <v>19434518.0225644</v>
      </c>
      <c r="G48">
        <v>9133065.7232097704</v>
      </c>
      <c r="H48">
        <v>11322146.5684497</v>
      </c>
      <c r="I48">
        <v>3138512.24453176</v>
      </c>
      <c r="J48">
        <v>5163661.7145678597</v>
      </c>
      <c r="K48" s="6">
        <v>98528955.007867694</v>
      </c>
      <c r="L48">
        <v>1351.75</v>
      </c>
      <c r="M48" s="6">
        <f>K48+$V$1*50*($L$2-L48)</f>
        <v>98963055.007867694</v>
      </c>
      <c r="N48" s="6">
        <f t="shared" si="0"/>
        <v>-434100</v>
      </c>
      <c r="O48" s="8">
        <f t="shared" si="1"/>
        <v>-9.0450274226421435E-4</v>
      </c>
      <c r="P48" s="8">
        <f t="shared" si="2"/>
        <v>1.095830304780797E-2</v>
      </c>
      <c r="Q48" s="8">
        <f t="shared" si="2"/>
        <v>1.1978289350552125E-2</v>
      </c>
      <c r="R48" s="9">
        <f t="shared" si="3"/>
        <v>-1471044.9921323061</v>
      </c>
      <c r="S48" s="9">
        <f t="shared" si="4"/>
        <v>-1036944.9921323061</v>
      </c>
      <c r="T48" s="25">
        <f t="shared" si="5"/>
        <v>-1.0199863027441549E-3</v>
      </c>
    </row>
    <row r="49" spans="1:20">
      <c r="A49" s="1">
        <v>40732</v>
      </c>
      <c r="B49">
        <v>13131843.9562601</v>
      </c>
      <c r="C49">
        <v>9163999.3005232606</v>
      </c>
      <c r="D49">
        <v>14568576.0610945</v>
      </c>
      <c r="E49">
        <v>13149201.740014801</v>
      </c>
      <c r="F49">
        <v>19646649.6214673</v>
      </c>
      <c r="G49">
        <v>8965447.1052308697</v>
      </c>
      <c r="H49">
        <v>11269397.7990792</v>
      </c>
      <c r="I49">
        <v>3117576.14102063</v>
      </c>
      <c r="J49">
        <v>5150675.8254822902</v>
      </c>
      <c r="K49" s="6">
        <v>98163367.550172895</v>
      </c>
      <c r="L49">
        <v>1341.75</v>
      </c>
      <c r="M49" s="6">
        <f>K49+$V$1*50*($L$2-L49)</f>
        <v>99320967.550172895</v>
      </c>
      <c r="N49" s="6">
        <f t="shared" si="0"/>
        <v>-1157600</v>
      </c>
      <c r="O49" s="8">
        <f t="shared" si="1"/>
        <v>3.6166278645778142E-3</v>
      </c>
      <c r="P49" s="8">
        <f t="shared" si="2"/>
        <v>-3.7104570698593725E-3</v>
      </c>
      <c r="Q49" s="8">
        <f t="shared" si="2"/>
        <v>-7.3978176437950807E-3</v>
      </c>
      <c r="R49" s="9">
        <f t="shared" si="3"/>
        <v>-1836632.4498271048</v>
      </c>
      <c r="S49" s="9">
        <f t="shared" si="4"/>
        <v>-679032.44982710481</v>
      </c>
      <c r="T49" s="25">
        <f t="shared" si="5"/>
        <v>3.6873605739357082E-3</v>
      </c>
    </row>
    <row r="50" spans="1:20">
      <c r="A50" s="1">
        <v>40735</v>
      </c>
      <c r="B50">
        <v>12904808.818955701</v>
      </c>
      <c r="C50">
        <v>9005252.8559472691</v>
      </c>
      <c r="D50">
        <v>13950299.237573801</v>
      </c>
      <c r="E50">
        <v>12947177.9065987</v>
      </c>
      <c r="F50">
        <v>19407321.6637307</v>
      </c>
      <c r="G50">
        <v>8791811.4086578395</v>
      </c>
      <c r="H50">
        <v>11039563.875393501</v>
      </c>
      <c r="I50">
        <v>3028121.880564</v>
      </c>
      <c r="J50">
        <v>5078663.1678259997</v>
      </c>
      <c r="K50" s="6">
        <v>96153020.815247595</v>
      </c>
      <c r="L50">
        <v>1318.5</v>
      </c>
      <c r="M50" s="6">
        <f>K50+$V$1*50*($L$2-L50)</f>
        <v>98992758.315247595</v>
      </c>
      <c r="N50" s="6">
        <f t="shared" si="0"/>
        <v>-2839737.5</v>
      </c>
      <c r="O50" s="8">
        <f t="shared" si="1"/>
        <v>-3.3045311883364605E-3</v>
      </c>
      <c r="P50" s="8">
        <f t="shared" si="2"/>
        <v>-2.0479602372012951E-2</v>
      </c>
      <c r="Q50" s="8">
        <f t="shared" si="2"/>
        <v>-1.7328116266070431E-2</v>
      </c>
      <c r="R50" s="9">
        <f t="shared" si="3"/>
        <v>-3846979.1847524047</v>
      </c>
      <c r="S50" s="9">
        <f t="shared" si="4"/>
        <v>-1007241.6847524047</v>
      </c>
      <c r="T50" s="25">
        <f t="shared" si="5"/>
        <v>-3.1514861059425206E-3</v>
      </c>
    </row>
    <row r="51" spans="1:20">
      <c r="A51" s="1">
        <v>40736</v>
      </c>
      <c r="B51">
        <v>12881776.268794401</v>
      </c>
      <c r="C51">
        <v>8988416.1118255705</v>
      </c>
      <c r="D51">
        <v>13987313.5928622</v>
      </c>
      <c r="E51">
        <v>12779478.510898899</v>
      </c>
      <c r="F51">
        <v>19380125.304896999</v>
      </c>
      <c r="G51">
        <v>8706712.7256839294</v>
      </c>
      <c r="H51">
        <v>11014445.413788499</v>
      </c>
      <c r="I51">
        <v>2990056.2378164902</v>
      </c>
      <c r="J51">
        <v>5115259.7643398503</v>
      </c>
      <c r="K51" s="6">
        <v>95843583.930906907</v>
      </c>
      <c r="L51">
        <v>1310.75</v>
      </c>
      <c r="M51" s="6">
        <f>K51+$V$1*50*($L$2-L51)</f>
        <v>99244033.930906907</v>
      </c>
      <c r="N51" s="6">
        <f t="shared" si="0"/>
        <v>-3400450</v>
      </c>
      <c r="O51" s="8">
        <f t="shared" si="1"/>
        <v>2.5383232060178697E-3</v>
      </c>
      <c r="P51" s="8">
        <f t="shared" si="2"/>
        <v>-3.2181712203847809E-3</v>
      </c>
      <c r="Q51" s="8">
        <f t="shared" si="2"/>
        <v>-5.8778915434205539E-3</v>
      </c>
      <c r="R51" s="9">
        <f t="shared" si="3"/>
        <v>-4156416.0690930933</v>
      </c>
      <c r="S51" s="9">
        <f t="shared" si="4"/>
        <v>-755966.06909309328</v>
      </c>
      <c r="T51" s="25">
        <f t="shared" si="5"/>
        <v>2.659720323035773E-3</v>
      </c>
    </row>
    <row r="52" spans="1:20">
      <c r="A52" s="1">
        <v>40737</v>
      </c>
      <c r="B52">
        <v>13016681.2054535</v>
      </c>
      <c r="C52">
        <v>8971579.3677038699</v>
      </c>
      <c r="D52">
        <v>14116178.3853477</v>
      </c>
      <c r="E52">
        <v>12741231.280300699</v>
      </c>
      <c r="F52">
        <v>19597696.175566699</v>
      </c>
      <c r="G52">
        <v>8780636.8341259193</v>
      </c>
      <c r="H52">
        <v>11145061.414134501</v>
      </c>
      <c r="I52">
        <v>3016702.1877397401</v>
      </c>
      <c r="J52">
        <v>5092829.5922829704</v>
      </c>
      <c r="K52" s="6">
        <v>96478596.442655593</v>
      </c>
      <c r="L52">
        <v>1312.25</v>
      </c>
      <c r="M52" s="6">
        <f>K52+$V$1*50*($L$2-L52)</f>
        <v>99770521.442655593</v>
      </c>
      <c r="N52" s="6">
        <f t="shared" si="0"/>
        <v>-3291925</v>
      </c>
      <c r="O52" s="8">
        <f t="shared" si="1"/>
        <v>5.3049789583847814E-3</v>
      </c>
      <c r="P52" s="8">
        <f t="shared" si="2"/>
        <v>6.6255088312063056E-3</v>
      </c>
      <c r="Q52" s="8">
        <f t="shared" si="2"/>
        <v>1.1443829868395957E-3</v>
      </c>
      <c r="R52" s="9">
        <f t="shared" si="3"/>
        <v>-3521403.5573444068</v>
      </c>
      <c r="S52" s="9">
        <f t="shared" si="4"/>
        <v>-229478.55734440684</v>
      </c>
      <c r="T52" s="25">
        <f t="shared" si="5"/>
        <v>5.4811258443667101E-3</v>
      </c>
    </row>
    <row r="53" spans="1:20">
      <c r="A53" s="1">
        <v>40738</v>
      </c>
      <c r="B53">
        <v>13023261.934071001</v>
      </c>
      <c r="C53">
        <v>8892206.1454158798</v>
      </c>
      <c r="D53">
        <v>14169643.5652087</v>
      </c>
      <c r="E53">
        <v>12738289.185639299</v>
      </c>
      <c r="F53">
        <v>19749995.785035402</v>
      </c>
      <c r="G53">
        <v>8656856.9316184092</v>
      </c>
      <c r="H53">
        <v>11044587.567714499</v>
      </c>
      <c r="I53">
        <v>2942474.1843821099</v>
      </c>
      <c r="J53">
        <v>5102273.8752542902</v>
      </c>
      <c r="K53" s="6">
        <v>96319589.174339607</v>
      </c>
      <c r="L53">
        <v>1306.75</v>
      </c>
      <c r="M53" s="6">
        <f>K53+$V$1*50*($L$2-L53)</f>
        <v>100009439.17433961</v>
      </c>
      <c r="N53" s="6">
        <f t="shared" si="0"/>
        <v>-3689850</v>
      </c>
      <c r="O53" s="8">
        <f t="shared" si="1"/>
        <v>2.3946725769227865E-3</v>
      </c>
      <c r="P53" s="8">
        <f t="shared" si="2"/>
        <v>-1.6481092613167901E-3</v>
      </c>
      <c r="Q53" s="8">
        <f t="shared" si="2"/>
        <v>-4.1912745284816153E-3</v>
      </c>
      <c r="R53" s="9">
        <f t="shared" si="3"/>
        <v>-3680410.8256603926</v>
      </c>
      <c r="S53" s="9">
        <f t="shared" si="4"/>
        <v>9439.174339607358</v>
      </c>
      <c r="T53" s="25">
        <f t="shared" si="5"/>
        <v>2.543165267164825E-3</v>
      </c>
    </row>
    <row r="54" spans="1:20">
      <c r="A54" s="1">
        <v>40739</v>
      </c>
      <c r="B54">
        <v>12921260.640499501</v>
      </c>
      <c r="C54">
        <v>8856127.4080122393</v>
      </c>
      <c r="D54">
        <v>14441082.1706567</v>
      </c>
      <c r="E54">
        <v>12764768.037591901</v>
      </c>
      <c r="F54">
        <v>19543303.457899299</v>
      </c>
      <c r="G54">
        <v>8659435.6795873195</v>
      </c>
      <c r="H54">
        <v>11146317.337214701</v>
      </c>
      <c r="I54">
        <v>2946280.7486568601</v>
      </c>
      <c r="J54">
        <v>5119981.9058255097</v>
      </c>
      <c r="K54" s="6">
        <v>96398557.385944098</v>
      </c>
      <c r="L54">
        <v>1315</v>
      </c>
      <c r="M54" s="6">
        <f>K54+$V$1*50*($L$2-L54)</f>
        <v>99491519.885944098</v>
      </c>
      <c r="N54" s="6">
        <f t="shared" si="0"/>
        <v>-3092962.5</v>
      </c>
      <c r="O54" s="8">
        <f t="shared" si="1"/>
        <v>-5.1787040570506135E-3</v>
      </c>
      <c r="P54" s="8">
        <f t="shared" si="2"/>
        <v>8.198561920935675E-4</v>
      </c>
      <c r="Q54" s="8">
        <f t="shared" si="2"/>
        <v>6.3133728716280851E-3</v>
      </c>
      <c r="R54" s="9">
        <f t="shared" si="3"/>
        <v>-3601442.6140559018</v>
      </c>
      <c r="S54" s="9">
        <f t="shared" si="4"/>
        <v>-508480.11405590177</v>
      </c>
      <c r="T54" s="25">
        <f t="shared" si="5"/>
        <v>-5.4935166795345176E-3</v>
      </c>
    </row>
    <row r="55" spans="1:20">
      <c r="A55" s="1">
        <v>40742</v>
      </c>
      <c r="B55">
        <v>12750161.696443999</v>
      </c>
      <c r="C55">
        <v>8836885.4147302993</v>
      </c>
      <c r="D55">
        <v>14430114.954275001</v>
      </c>
      <c r="E55">
        <v>12683370.0852932</v>
      </c>
      <c r="F55">
        <v>19303975.500162698</v>
      </c>
      <c r="G55">
        <v>8638805.6958360709</v>
      </c>
      <c r="H55">
        <v>11060914.5677578</v>
      </c>
      <c r="I55">
        <v>2887279.0023982301</v>
      </c>
      <c r="J55">
        <v>5089287.9861687301</v>
      </c>
      <c r="K55" s="6">
        <v>95680794.903065905</v>
      </c>
      <c r="L55">
        <v>1300.5</v>
      </c>
      <c r="M55" s="6">
        <f>K55+$V$1*50*($L$2-L55)</f>
        <v>99822832.403065905</v>
      </c>
      <c r="N55" s="6">
        <f t="shared" si="0"/>
        <v>-4142037.5</v>
      </c>
      <c r="O55" s="8">
        <f t="shared" si="1"/>
        <v>3.3300578531880857E-3</v>
      </c>
      <c r="P55" s="8">
        <f t="shared" si="2"/>
        <v>-7.445780334704992E-3</v>
      </c>
      <c r="Q55" s="8">
        <f t="shared" si="2"/>
        <v>-1.1026615969581748E-2</v>
      </c>
      <c r="R55" s="9">
        <f t="shared" si="3"/>
        <v>-4319205.096934095</v>
      </c>
      <c r="S55" s="9">
        <f t="shared" si="4"/>
        <v>-177167.59693409503</v>
      </c>
      <c r="T55" s="25">
        <f t="shared" si="5"/>
        <v>3.5808356348767563E-3</v>
      </c>
    </row>
    <row r="56" spans="1:20">
      <c r="A56" s="1">
        <v>40743</v>
      </c>
      <c r="B56">
        <v>13010100.476836</v>
      </c>
      <c r="C56">
        <v>8928284.8828195091</v>
      </c>
      <c r="D56">
        <v>14664539.2044347</v>
      </c>
      <c r="E56">
        <v>12600991.434774</v>
      </c>
      <c r="F56">
        <v>19467153.653164901</v>
      </c>
      <c r="G56">
        <v>8643103.6091175806</v>
      </c>
      <c r="H56">
        <v>11204089.7989062</v>
      </c>
      <c r="I56">
        <v>2938667.6201073602</v>
      </c>
      <c r="J56">
        <v>5118801.3704541</v>
      </c>
      <c r="K56" s="6">
        <v>96575732.050614297</v>
      </c>
      <c r="L56">
        <v>1321.25</v>
      </c>
      <c r="M56" s="6">
        <f>K56+$V$1*50*($L$2-L56)</f>
        <v>99216507.050614297</v>
      </c>
      <c r="N56" s="6">
        <f t="shared" si="0"/>
        <v>-2640775</v>
      </c>
      <c r="O56" s="8">
        <f t="shared" si="1"/>
        <v>-6.0740147104159431E-3</v>
      </c>
      <c r="P56" s="8">
        <f t="shared" si="2"/>
        <v>9.3533623801417224E-3</v>
      </c>
      <c r="Q56" s="8">
        <f t="shared" si="2"/>
        <v>1.5955401768550558E-2</v>
      </c>
      <c r="R56" s="9">
        <f t="shared" si="3"/>
        <v>-3424267.9493857026</v>
      </c>
      <c r="S56" s="9">
        <f t="shared" si="4"/>
        <v>-783492.94938570261</v>
      </c>
      <c r="T56" s="25">
        <f t="shared" si="5"/>
        <v>-6.6020393884088351E-3</v>
      </c>
    </row>
    <row r="57" spans="1:20">
      <c r="A57" s="1">
        <v>40744</v>
      </c>
      <c r="B57">
        <v>12950873.919278299</v>
      </c>
      <c r="C57">
        <v>8887395.6470953897</v>
      </c>
      <c r="D57">
        <v>14557608.844712701</v>
      </c>
      <c r="E57">
        <v>13018768.876692699</v>
      </c>
      <c r="F57">
        <v>19358368.217830099</v>
      </c>
      <c r="G57">
        <v>8581213.6578638293</v>
      </c>
      <c r="H57">
        <v>11132502.183332</v>
      </c>
      <c r="I57">
        <v>2951990.5950689898</v>
      </c>
      <c r="J57">
        <v>5150675.8254822902</v>
      </c>
      <c r="K57" s="6">
        <v>96589397.767356396</v>
      </c>
      <c r="L57">
        <v>1321.25</v>
      </c>
      <c r="M57" s="6">
        <f>K57+$V$1*50*($L$2-L57)</f>
        <v>99230172.767356396</v>
      </c>
      <c r="N57" s="6">
        <f t="shared" si="0"/>
        <v>-2640775</v>
      </c>
      <c r="O57" s="8">
        <f t="shared" si="1"/>
        <v>1.3773632179095869E-4</v>
      </c>
      <c r="P57" s="8">
        <f t="shared" si="2"/>
        <v>1.4150259544433251E-4</v>
      </c>
      <c r="Q57" s="8">
        <f t="shared" si="2"/>
        <v>0</v>
      </c>
      <c r="R57" s="9">
        <f t="shared" si="3"/>
        <v>-3410602.2326436043</v>
      </c>
      <c r="S57" s="9">
        <f t="shared" si="4"/>
        <v>-769827.23264360428</v>
      </c>
      <c r="T57" s="25">
        <f t="shared" si="5"/>
        <v>1.4150259544433251E-4</v>
      </c>
    </row>
    <row r="58" spans="1:20">
      <c r="A58" s="1">
        <v>40745</v>
      </c>
      <c r="B58">
        <v>13404944.1938872</v>
      </c>
      <c r="C58">
        <v>9127425.8434005994</v>
      </c>
      <c r="D58">
        <v>14816709.331731301</v>
      </c>
      <c r="E58">
        <v>13296306.4730848</v>
      </c>
      <c r="F58">
        <v>19679285.252067801</v>
      </c>
      <c r="G58">
        <v>8974042.9317938909</v>
      </c>
      <c r="H58">
        <v>11058402.721597301</v>
      </c>
      <c r="I58">
        <v>3001475.9306407399</v>
      </c>
      <c r="J58">
        <v>5186091.8866247302</v>
      </c>
      <c r="K58" s="6">
        <v>98544684.564828306</v>
      </c>
      <c r="L58">
        <v>1342.5</v>
      </c>
      <c r="M58" s="6">
        <f>K58+$V$1*50*($L$2-L58)</f>
        <v>99648022.064828306</v>
      </c>
      <c r="N58" s="6">
        <f t="shared" si="0"/>
        <v>-1103337.5</v>
      </c>
      <c r="O58" s="8">
        <f t="shared" si="1"/>
        <v>4.2109097043653435E-3</v>
      </c>
      <c r="P58" s="8">
        <f t="shared" si="2"/>
        <v>2.0243285936841451E-2</v>
      </c>
      <c r="Q58" s="8">
        <f t="shared" si="2"/>
        <v>1.6083254493850521E-2</v>
      </c>
      <c r="R58" s="9">
        <f t="shared" si="3"/>
        <v>-1455315.4351716936</v>
      </c>
      <c r="S58" s="9">
        <f t="shared" si="4"/>
        <v>-351977.93517169356</v>
      </c>
      <c r="T58" s="25">
        <f t="shared" si="5"/>
        <v>4.1600314429909302E-3</v>
      </c>
    </row>
    <row r="59" spans="1:20">
      <c r="A59" s="1">
        <v>40746</v>
      </c>
      <c r="B59">
        <v>13375330.915108301</v>
      </c>
      <c r="C59">
        <v>9013996.7015074696</v>
      </c>
      <c r="D59">
        <v>14789291.290777</v>
      </c>
      <c r="E59">
        <v>13287480.189100601</v>
      </c>
      <c r="F59">
        <v>19630331.8061671</v>
      </c>
      <c r="G59">
        <v>8922467.9724157602</v>
      </c>
      <c r="H59">
        <v>11243023.4143939</v>
      </c>
      <c r="I59">
        <v>3012895.6234649899</v>
      </c>
      <c r="J59">
        <v>5158939.5730822003</v>
      </c>
      <c r="K59" s="6">
        <v>98433757.486017406</v>
      </c>
      <c r="L59">
        <v>1341</v>
      </c>
      <c r="M59" s="6">
        <f>K59+$V$1*50*($L$2-L59)</f>
        <v>99645619.986017406</v>
      </c>
      <c r="N59" s="6">
        <f t="shared" si="0"/>
        <v>-1211862.5</v>
      </c>
      <c r="O59" s="8">
        <f t="shared" si="1"/>
        <v>-2.4105634624014134E-5</v>
      </c>
      <c r="P59" s="8">
        <f t="shared" si="2"/>
        <v>-1.1256525839090418E-3</v>
      </c>
      <c r="Q59" s="8">
        <f t="shared" si="2"/>
        <v>-1.1173184357541898E-3</v>
      </c>
      <c r="R59" s="9">
        <f t="shared" si="3"/>
        <v>-1566242.513982594</v>
      </c>
      <c r="S59" s="9">
        <f t="shared" si="4"/>
        <v>-354380.01398259401</v>
      </c>
      <c r="T59" s="25">
        <f t="shared" si="5"/>
        <v>-8.3341481548519173E-6</v>
      </c>
    </row>
    <row r="60" spans="1:20">
      <c r="A60" s="1">
        <v>40749</v>
      </c>
      <c r="B60">
        <v>13345717.6363295</v>
      </c>
      <c r="C60">
        <v>8944008.5075734109</v>
      </c>
      <c r="D60">
        <v>14719375.286343399</v>
      </c>
      <c r="E60">
        <v>13420855.147084</v>
      </c>
      <c r="F60">
        <v>19521546.370832302</v>
      </c>
      <c r="G60">
        <v>9013583.7339837793</v>
      </c>
      <c r="H60">
        <v>11187762.798862999</v>
      </c>
      <c r="I60">
        <v>2978636.5449922401</v>
      </c>
      <c r="J60">
        <v>5226230.0892528296</v>
      </c>
      <c r="K60" s="6">
        <v>98357716.115254402</v>
      </c>
      <c r="L60">
        <v>1333.5</v>
      </c>
      <c r="M60" s="6">
        <f>K60+$V$1*50*($L$2-L60)</f>
        <v>100112203.6152544</v>
      </c>
      <c r="N60" s="6">
        <f t="shared" si="0"/>
        <v>-1754487.5</v>
      </c>
      <c r="O60" s="8">
        <f t="shared" si="1"/>
        <v>4.6824298880620008E-3</v>
      </c>
      <c r="P60" s="8">
        <f t="shared" si="2"/>
        <v>-7.7251313680477514E-4</v>
      </c>
      <c r="Q60" s="8">
        <f t="shared" si="2"/>
        <v>-5.5928411633109623E-3</v>
      </c>
      <c r="R60" s="9">
        <f t="shared" si="3"/>
        <v>-1642283.8847455978</v>
      </c>
      <c r="S60" s="9">
        <f t="shared" si="4"/>
        <v>112203.61525440216</v>
      </c>
      <c r="T60" s="25">
        <f t="shared" si="5"/>
        <v>4.8203280265061875E-3</v>
      </c>
    </row>
    <row r="61" spans="1:20">
      <c r="A61" s="1">
        <v>40750</v>
      </c>
      <c r="B61">
        <v>13329265.8147857</v>
      </c>
      <c r="C61">
        <v>8895740.7876188792</v>
      </c>
      <c r="D61">
        <v>14371166.166223099</v>
      </c>
      <c r="E61">
        <v>13494407.513619</v>
      </c>
      <c r="F61">
        <v>19467153.653164901</v>
      </c>
      <c r="G61">
        <v>8915591.3111653402</v>
      </c>
      <c r="H61">
        <v>11202833.875825999</v>
      </c>
      <c r="I61">
        <v>2946280.7486568601</v>
      </c>
      <c r="J61">
        <v>5221507.9477671701</v>
      </c>
      <c r="K61" s="6">
        <v>97843947.818826899</v>
      </c>
      <c r="L61">
        <v>1326.25</v>
      </c>
      <c r="M61" s="6">
        <f>K61+$V$1*50*($L$2-L61)</f>
        <v>100122972.8188269</v>
      </c>
      <c r="N61" s="6">
        <f t="shared" si="0"/>
        <v>-2279025</v>
      </c>
      <c r="O61" s="8">
        <f t="shared" si="1"/>
        <v>1.0757133679610499E-4</v>
      </c>
      <c r="P61" s="8">
        <f t="shared" si="2"/>
        <v>-5.2234671230620647E-3</v>
      </c>
      <c r="Q61" s="8">
        <f t="shared" si="2"/>
        <v>-5.4368203974503185E-3</v>
      </c>
      <c r="R61" s="9">
        <f t="shared" si="3"/>
        <v>-2156052.1811731011</v>
      </c>
      <c r="S61" s="9">
        <f t="shared" si="4"/>
        <v>122972.81882689893</v>
      </c>
      <c r="T61" s="25">
        <f t="shared" si="5"/>
        <v>2.1335327438825376E-4</v>
      </c>
    </row>
    <row r="62" spans="1:20">
      <c r="A62" s="1">
        <v>40751</v>
      </c>
      <c r="B62">
        <v>13003519.748218499</v>
      </c>
      <c r="C62">
        <v>8702669.9078007899</v>
      </c>
      <c r="D62">
        <v>13900946.763855999</v>
      </c>
      <c r="E62">
        <v>13211966.426124601</v>
      </c>
      <c r="F62">
        <v>19140797.3471605</v>
      </c>
      <c r="G62">
        <v>8784934.7474074308</v>
      </c>
      <c r="H62">
        <v>11020725.029189801</v>
      </c>
      <c r="I62">
        <v>2841600.23110122</v>
      </c>
      <c r="J62">
        <v>5264007.2211381001</v>
      </c>
      <c r="K62" s="6">
        <v>95871167.421996906</v>
      </c>
      <c r="L62">
        <v>1299</v>
      </c>
      <c r="M62" s="6">
        <f>K62+$V$1*50*($L$2-L62)</f>
        <v>100121729.92199691</v>
      </c>
      <c r="N62" s="6">
        <f t="shared" si="0"/>
        <v>-4250562.5</v>
      </c>
      <c r="O62" s="8">
        <f t="shared" si="1"/>
        <v>-1.2413702819647213E-5</v>
      </c>
      <c r="P62" s="8">
        <f t="shared" si="2"/>
        <v>-2.0162518385734993E-2</v>
      </c>
      <c r="Q62" s="8">
        <f t="shared" si="2"/>
        <v>-2.0546654099905748E-2</v>
      </c>
      <c r="R62" s="9">
        <f t="shared" si="3"/>
        <v>-4128832.5780030936</v>
      </c>
      <c r="S62" s="9">
        <f t="shared" si="4"/>
        <v>121729.9219969064</v>
      </c>
      <c r="T62" s="25">
        <f t="shared" si="5"/>
        <v>3.8413571417075451E-4</v>
      </c>
    </row>
    <row r="63" spans="1:20">
      <c r="A63" s="1">
        <v>40752</v>
      </c>
      <c r="B63">
        <v>12964035.376513399</v>
      </c>
      <c r="C63">
        <v>8789551.8037189301</v>
      </c>
      <c r="D63">
        <v>13674747.9259826</v>
      </c>
      <c r="E63">
        <v>13321804.6268169</v>
      </c>
      <c r="F63">
        <v>18999376.281225201</v>
      </c>
      <c r="G63">
        <v>8868314.2650687303</v>
      </c>
      <c r="H63">
        <v>10916483.4135291</v>
      </c>
      <c r="I63">
        <v>2822567.40972747</v>
      </c>
      <c r="J63">
        <v>5267548.8272523498</v>
      </c>
      <c r="K63" s="6">
        <v>95624429.929834604</v>
      </c>
      <c r="L63">
        <v>1296.75</v>
      </c>
      <c r="M63" s="6">
        <f>K63+$V$1*50*($L$2-L63)</f>
        <v>100037779.9298346</v>
      </c>
      <c r="N63" s="6">
        <f t="shared" si="0"/>
        <v>-4413350</v>
      </c>
      <c r="O63" s="8">
        <f t="shared" si="1"/>
        <v>-8.384792414963876E-4</v>
      </c>
      <c r="P63" s="8">
        <f t="shared" si="2"/>
        <v>-2.5736360450920107E-3</v>
      </c>
      <c r="Q63" s="8">
        <f t="shared" si="2"/>
        <v>-1.7321016166281756E-3</v>
      </c>
      <c r="R63" s="9">
        <f t="shared" si="3"/>
        <v>-4375570.0701653957</v>
      </c>
      <c r="S63" s="9">
        <f t="shared" si="4"/>
        <v>37779.929834604263</v>
      </c>
      <c r="T63" s="25">
        <f t="shared" si="5"/>
        <v>-8.4153442846383506E-4</v>
      </c>
    </row>
    <row r="64" spans="1:20">
      <c r="A64" s="1">
        <v>40753</v>
      </c>
      <c r="B64">
        <v>12707386.960430101</v>
      </c>
      <c r="C64">
        <v>8772658.1017348506</v>
      </c>
      <c r="D64">
        <v>13459516.304491</v>
      </c>
      <c r="E64">
        <v>13236483.881636299</v>
      </c>
      <c r="F64">
        <v>18564234.539885901</v>
      </c>
      <c r="G64">
        <v>8809003.06178388</v>
      </c>
      <c r="H64">
        <v>10743166.0284546</v>
      </c>
      <c r="I64">
        <v>2803534.58835372</v>
      </c>
      <c r="J64">
        <v>5202619.38182454</v>
      </c>
      <c r="K64" s="6">
        <v>94298602.848594904</v>
      </c>
      <c r="L64">
        <v>1288.5</v>
      </c>
      <c r="M64" s="6">
        <f>K64+$V$1*50*($L$2-L64)</f>
        <v>99308840.348594904</v>
      </c>
      <c r="N64" s="6">
        <f t="shared" si="0"/>
        <v>-5010237.5</v>
      </c>
      <c r="O64" s="8">
        <f t="shared" si="1"/>
        <v>-7.2866429238130888E-3</v>
      </c>
      <c r="P64" s="8">
        <f t="shared" si="2"/>
        <v>-1.3864941022001798E-2</v>
      </c>
      <c r="Q64" s="8">
        <f t="shared" si="2"/>
        <v>-6.3620589936379413E-3</v>
      </c>
      <c r="R64" s="9">
        <f t="shared" si="3"/>
        <v>-5701397.1514050961</v>
      </c>
      <c r="S64" s="9">
        <f t="shared" si="4"/>
        <v>-691159.65140509605</v>
      </c>
      <c r="T64" s="25">
        <f t="shared" si="5"/>
        <v>-7.5028820283638571E-3</v>
      </c>
    </row>
    <row r="65" spans="1:20">
      <c r="A65" s="1">
        <v>40756</v>
      </c>
      <c r="B65">
        <v>12648160.4028724</v>
      </c>
      <c r="C65">
        <v>8852299.8396598101</v>
      </c>
      <c r="D65">
        <v>13404680.222582299</v>
      </c>
      <c r="E65">
        <v>13156066.627558099</v>
      </c>
      <c r="F65">
        <v>18188924.787980799</v>
      </c>
      <c r="G65">
        <v>8708431.89099654</v>
      </c>
      <c r="H65">
        <v>10760748.951578099</v>
      </c>
      <c r="I65">
        <v>2807341.1526284702</v>
      </c>
      <c r="J65">
        <v>5233313.3014813196</v>
      </c>
      <c r="K65" s="6">
        <v>93759967.177337795</v>
      </c>
      <c r="L65">
        <v>1279.75</v>
      </c>
      <c r="M65" s="6">
        <f>K65+$V$1*50*($L$2-L65)</f>
        <v>99403267.177337795</v>
      </c>
      <c r="N65" s="6">
        <f t="shared" si="0"/>
        <v>-5643300</v>
      </c>
      <c r="O65" s="8">
        <f t="shared" si="1"/>
        <v>9.5084011062291664E-4</v>
      </c>
      <c r="P65" s="8">
        <f t="shared" si="2"/>
        <v>-5.7120217583916666E-3</v>
      </c>
      <c r="Q65" s="8">
        <f t="shared" si="2"/>
        <v>-6.7908420644159874E-3</v>
      </c>
      <c r="R65" s="9">
        <f t="shared" si="3"/>
        <v>-6240032.8226622045</v>
      </c>
      <c r="S65" s="9">
        <f t="shared" si="4"/>
        <v>-596732.8226622045</v>
      </c>
      <c r="T65" s="25">
        <f t="shared" si="5"/>
        <v>1.0788203060243208E-3</v>
      </c>
    </row>
    <row r="66" spans="1:20">
      <c r="A66" s="1">
        <v>40757</v>
      </c>
      <c r="B66">
        <v>12164476.849484701</v>
      </c>
      <c r="C66">
        <v>8772658.1017348506</v>
      </c>
      <c r="D66">
        <v>12968733.371408099</v>
      </c>
      <c r="E66">
        <v>12869702.747181799</v>
      </c>
      <c r="F66">
        <v>17895204.112576801</v>
      </c>
      <c r="G66">
        <v>8388667.1428521592</v>
      </c>
      <c r="H66">
        <v>10494493.2585652</v>
      </c>
      <c r="I66">
        <v>2695047.5065233302</v>
      </c>
      <c r="J66">
        <v>5138870.4717681501</v>
      </c>
      <c r="K66" s="6">
        <v>91387853.562095195</v>
      </c>
      <c r="L66">
        <v>1247.25</v>
      </c>
      <c r="M66" s="6">
        <f>K66+$V$1*50*($L$2-L66)</f>
        <v>99382528.562095195</v>
      </c>
      <c r="N66" s="6">
        <f t="shared" si="0"/>
        <v>-7994675</v>
      </c>
      <c r="O66" s="8">
        <f t="shared" si="1"/>
        <v>-2.08631122814125E-4</v>
      </c>
      <c r="P66" s="8">
        <f t="shared" si="2"/>
        <v>-2.5299855435699757E-2</v>
      </c>
      <c r="Q66" s="8">
        <f t="shared" si="2"/>
        <v>-2.5395585075210003E-2</v>
      </c>
      <c r="R66" s="9">
        <f t="shared" si="3"/>
        <v>-8612146.4379048049</v>
      </c>
      <c r="S66" s="9">
        <f t="shared" si="4"/>
        <v>-617471.43790480494</v>
      </c>
      <c r="T66" s="25">
        <f t="shared" si="5"/>
        <v>9.5729639510246101E-5</v>
      </c>
    </row>
    <row r="67" spans="1:20">
      <c r="A67" s="1">
        <v>40758</v>
      </c>
      <c r="B67">
        <v>12315833.607687701</v>
      </c>
      <c r="C67">
        <v>8738870.6977666803</v>
      </c>
      <c r="D67">
        <v>12918009.9956425</v>
      </c>
      <c r="E67">
        <v>12953062.0959215</v>
      </c>
      <c r="F67">
        <v>17786418.677242</v>
      </c>
      <c r="G67">
        <v>8447978.3461370002</v>
      </c>
      <c r="H67">
        <v>10986815.106023001</v>
      </c>
      <c r="I67">
        <v>2714080.3278970802</v>
      </c>
      <c r="J67">
        <v>5140051.0071395598</v>
      </c>
      <c r="K67" s="6">
        <v>92001119.861457095</v>
      </c>
      <c r="L67">
        <v>1254.5</v>
      </c>
      <c r="M67" s="6">
        <f>K67+$V$1*50*($L$2-L67)</f>
        <v>99471257.361457095</v>
      </c>
      <c r="N67" s="6">
        <f t="shared" ref="N67:N130" si="6">K67-M67</f>
        <v>-7470137.5</v>
      </c>
      <c r="O67" s="8">
        <f t="shared" si="1"/>
        <v>8.9280078345421504E-4</v>
      </c>
      <c r="P67" s="8">
        <f t="shared" si="2"/>
        <v>6.7105887211280678E-3</v>
      </c>
      <c r="Q67" s="8">
        <f t="shared" si="2"/>
        <v>5.8127881338945683E-3</v>
      </c>
      <c r="R67" s="9">
        <f t="shared" si="3"/>
        <v>-7998880.1385429054</v>
      </c>
      <c r="S67" s="9">
        <f t="shared" si="4"/>
        <v>-528742.63854290545</v>
      </c>
      <c r="T67" s="25">
        <f t="shared" si="5"/>
        <v>8.9780058723349949E-4</v>
      </c>
    </row>
    <row r="68" spans="1:20">
      <c r="A68" s="1">
        <v>40759</v>
      </c>
      <c r="B68">
        <v>11631437.831465701</v>
      </c>
      <c r="C68">
        <v>8205512.3922691802</v>
      </c>
      <c r="D68">
        <v>12031036.3707693</v>
      </c>
      <c r="E68">
        <v>12379353.6369486</v>
      </c>
      <c r="F68">
        <v>17139145.336999901</v>
      </c>
      <c r="G68">
        <v>7975207.88517085</v>
      </c>
      <c r="H68">
        <v>10674090.2590409</v>
      </c>
      <c r="I68">
        <v>2468028.3909930699</v>
      </c>
      <c r="J68">
        <v>4949984.8123418</v>
      </c>
      <c r="K68" s="6">
        <v>87453796.915999204</v>
      </c>
      <c r="L68">
        <v>1198.75</v>
      </c>
      <c r="M68" s="6">
        <f>K68+$V$1*50*($L$2-L68)</f>
        <v>98957446.915999204</v>
      </c>
      <c r="N68" s="6">
        <f t="shared" si="6"/>
        <v>-11503650</v>
      </c>
      <c r="O68" s="8">
        <f t="shared" ref="O68:O131" si="7">(M68-M67)/M67</f>
        <v>-5.1654162125528815E-3</v>
      </c>
      <c r="P68" s="8">
        <f t="shared" ref="P68:Q131" si="8">(K68-K67)/K67</f>
        <v>-4.942682167679726E-2</v>
      </c>
      <c r="Q68" s="8">
        <f t="shared" si="8"/>
        <v>-4.4440015942606617E-2</v>
      </c>
      <c r="R68" s="9">
        <f t="shared" ref="R68:R131" si="9">K68-$K$2</f>
        <v>-12546203.084000796</v>
      </c>
      <c r="S68" s="9">
        <f t="shared" ref="S68:S131" si="10">M68-$M$2</f>
        <v>-1042553.0840007961</v>
      </c>
      <c r="T68" s="25">
        <f t="shared" ref="T68:T131" si="11">P68-Q68</f>
        <v>-4.9868057341906427E-3</v>
      </c>
    </row>
    <row r="69" spans="1:20">
      <c r="A69" s="1">
        <v>40760</v>
      </c>
      <c r="B69">
        <v>11575501.6382167</v>
      </c>
      <c r="C69">
        <v>8241713.1822350798</v>
      </c>
      <c r="D69">
        <v>11973458.484765099</v>
      </c>
      <c r="E69">
        <v>12276380.323799601</v>
      </c>
      <c r="F69">
        <v>17247930.772334699</v>
      </c>
      <c r="G69">
        <v>7948560.8228254896</v>
      </c>
      <c r="H69">
        <v>10475654.412361501</v>
      </c>
      <c r="I69">
        <v>2439419.0974344201</v>
      </c>
      <c r="J69">
        <v>4955887.48919887</v>
      </c>
      <c r="K69" s="6">
        <v>87134506.223171502</v>
      </c>
      <c r="L69">
        <v>1197.75</v>
      </c>
      <c r="M69" s="6">
        <f>K69+$V$1*50*($L$2-L69)</f>
        <v>98710506.223171502</v>
      </c>
      <c r="N69" s="6">
        <f t="shared" si="6"/>
        <v>-11576000</v>
      </c>
      <c r="O69" s="8">
        <f t="shared" si="7"/>
        <v>-2.4954230381197999E-3</v>
      </c>
      <c r="P69" s="8">
        <f t="shared" si="8"/>
        <v>-3.6509643273051422E-3</v>
      </c>
      <c r="Q69" s="8">
        <f t="shared" si="8"/>
        <v>-8.3420229405630863E-4</v>
      </c>
      <c r="R69" s="9">
        <f t="shared" si="9"/>
        <v>-12865493.776828498</v>
      </c>
      <c r="S69" s="9">
        <f t="shared" si="10"/>
        <v>-1289493.7768284976</v>
      </c>
      <c r="T69" s="25">
        <f t="shared" si="11"/>
        <v>-2.8167620332488338E-3</v>
      </c>
    </row>
    <row r="70" spans="1:20">
      <c r="A70" s="1">
        <v>40763</v>
      </c>
      <c r="B70">
        <v>10868073.3118334</v>
      </c>
      <c r="C70">
        <v>7797650.1586534502</v>
      </c>
      <c r="D70">
        <v>10916493.0059749</v>
      </c>
      <c r="E70">
        <v>11538895.262008799</v>
      </c>
      <c r="F70">
        <v>16285179.6696216</v>
      </c>
      <c r="G70">
        <v>7517050.3293618299</v>
      </c>
      <c r="H70">
        <v>9951934.4878974091</v>
      </c>
      <c r="I70">
        <v>2160955.3067968702</v>
      </c>
      <c r="J70">
        <v>4715058.2734302701</v>
      </c>
      <c r="K70" s="6">
        <v>81751289.8055785</v>
      </c>
      <c r="L70">
        <v>1111.25</v>
      </c>
      <c r="M70" s="6">
        <f>K70+$V$1*50*($L$2-L70)</f>
        <v>99585564.8055785</v>
      </c>
      <c r="N70" s="6">
        <f t="shared" si="6"/>
        <v>-17834275</v>
      </c>
      <c r="O70" s="8">
        <f t="shared" si="7"/>
        <v>8.8648981338278737E-3</v>
      </c>
      <c r="P70" s="8">
        <f t="shared" si="8"/>
        <v>-6.1780535070748523E-2</v>
      </c>
      <c r="Q70" s="8">
        <f t="shared" si="8"/>
        <v>-7.2218743477353367E-2</v>
      </c>
      <c r="R70" s="9">
        <f t="shared" si="9"/>
        <v>-18248710.1944215</v>
      </c>
      <c r="S70" s="9">
        <f t="shared" si="10"/>
        <v>-414435.19442149997</v>
      </c>
      <c r="T70" s="25">
        <f t="shared" si="11"/>
        <v>1.0438208406604844E-2</v>
      </c>
    </row>
    <row r="71" spans="1:20">
      <c r="A71" s="1">
        <v>40764</v>
      </c>
      <c r="B71">
        <v>11417564.151396301</v>
      </c>
      <c r="C71">
        <v>8019681.6704442604</v>
      </c>
      <c r="D71">
        <v>11571784.1847839</v>
      </c>
      <c r="E71">
        <v>12036109.2597853</v>
      </c>
      <c r="F71">
        <v>16981406.455764402</v>
      </c>
      <c r="G71">
        <v>7898705.0287599601</v>
      </c>
      <c r="H71">
        <v>10394019.4121453</v>
      </c>
      <c r="I71">
        <v>2334518.35438602</v>
      </c>
      <c r="J71">
        <v>4886235.9022853998</v>
      </c>
      <c r="K71" s="6">
        <v>85540024.419750795</v>
      </c>
      <c r="L71">
        <v>1171.75</v>
      </c>
      <c r="M71" s="6">
        <f>K71+$V$1*50*($L$2-L71)</f>
        <v>98997124.419750795</v>
      </c>
      <c r="N71" s="6">
        <f t="shared" si="6"/>
        <v>-13457100</v>
      </c>
      <c r="O71" s="8">
        <f t="shared" si="7"/>
        <v>-5.9088923879331403E-3</v>
      </c>
      <c r="P71" s="8">
        <f t="shared" si="8"/>
        <v>4.6344646343595197E-2</v>
      </c>
      <c r="Q71" s="8">
        <f t="shared" si="8"/>
        <v>5.4443194600674913E-2</v>
      </c>
      <c r="R71" s="9">
        <f t="shared" si="9"/>
        <v>-14459975.580249205</v>
      </c>
      <c r="S71" s="9">
        <f t="shared" si="10"/>
        <v>-1002875.5802492052</v>
      </c>
      <c r="T71" s="25">
        <f t="shared" si="11"/>
        <v>-8.0985482570797157E-3</v>
      </c>
    </row>
    <row r="72" spans="1:20">
      <c r="A72" s="1">
        <v>40765</v>
      </c>
      <c r="B72">
        <v>10377809.0298282</v>
      </c>
      <c r="C72">
        <v>7737315.5087102903</v>
      </c>
      <c r="D72">
        <v>11138579.137705101</v>
      </c>
      <c r="E72">
        <v>10821024.164627301</v>
      </c>
      <c r="F72">
        <v>16214469.136654001</v>
      </c>
      <c r="G72">
        <v>7627076.9093685001</v>
      </c>
      <c r="H72">
        <v>9956958.1802184097</v>
      </c>
      <c r="I72">
        <v>2212452.0352024399</v>
      </c>
      <c r="J72">
        <v>4761099.1529154498</v>
      </c>
      <c r="K72" s="6">
        <v>80846783.255229697</v>
      </c>
      <c r="L72">
        <v>1123.5</v>
      </c>
      <c r="M72" s="6">
        <f>K72+$V$1*50*($L$2-L72)</f>
        <v>97794770.755229697</v>
      </c>
      <c r="N72" s="6">
        <f t="shared" si="6"/>
        <v>-16947987.5</v>
      </c>
      <c r="O72" s="8">
        <f t="shared" si="7"/>
        <v>-1.2145339287059312E-2</v>
      </c>
      <c r="P72" s="8">
        <f t="shared" si="8"/>
        <v>-5.4866025540173335E-2</v>
      </c>
      <c r="Q72" s="8">
        <f t="shared" si="8"/>
        <v>-4.1177725624066568E-2</v>
      </c>
      <c r="R72" s="9">
        <f t="shared" si="9"/>
        <v>-19153216.744770303</v>
      </c>
      <c r="S72" s="9">
        <f t="shared" si="10"/>
        <v>-2205229.2447703034</v>
      </c>
      <c r="T72" s="25">
        <f t="shared" si="11"/>
        <v>-1.3688299916106768E-2</v>
      </c>
    </row>
    <row r="73" spans="1:20">
      <c r="A73" s="1">
        <v>40766</v>
      </c>
      <c r="B73">
        <v>10568650.1597363</v>
      </c>
      <c r="C73">
        <v>8026921.8284374401</v>
      </c>
      <c r="D73">
        <v>11625249.3646449</v>
      </c>
      <c r="E73">
        <v>11582045.9837093</v>
      </c>
      <c r="F73">
        <v>16970527.912230901</v>
      </c>
      <c r="G73">
        <v>7906441.2726666797</v>
      </c>
      <c r="H73">
        <v>10615061.8742692</v>
      </c>
      <c r="I73">
        <v>2336425.6406232701</v>
      </c>
      <c r="J73">
        <v>4849639.3057715502</v>
      </c>
      <c r="K73" s="6">
        <v>84480963.342089504</v>
      </c>
      <c r="L73">
        <v>1168.5</v>
      </c>
      <c r="M73" s="6">
        <f>K73+$V$1*50*($L$2-L73)</f>
        <v>98173200.842089504</v>
      </c>
      <c r="N73" s="6">
        <f t="shared" si="6"/>
        <v>-13692237.5</v>
      </c>
      <c r="O73" s="8">
        <f t="shared" si="7"/>
        <v>3.8696351955973102E-3</v>
      </c>
      <c r="P73" s="8">
        <f t="shared" si="8"/>
        <v>4.4951449402592339E-2</v>
      </c>
      <c r="Q73" s="8">
        <f t="shared" si="8"/>
        <v>4.0053404539385849E-2</v>
      </c>
      <c r="R73" s="9">
        <f t="shared" si="9"/>
        <v>-15519036.657910496</v>
      </c>
      <c r="S73" s="9">
        <f t="shared" si="10"/>
        <v>-1826799.157910496</v>
      </c>
      <c r="T73" s="25">
        <f t="shared" si="11"/>
        <v>4.8980448632064896E-3</v>
      </c>
    </row>
    <row r="74" spans="1:20">
      <c r="A74" s="1">
        <v>40767</v>
      </c>
      <c r="B74">
        <v>10887815.497686001</v>
      </c>
      <c r="C74">
        <v>8024508.44243972</v>
      </c>
      <c r="D74">
        <v>11669118.2301718</v>
      </c>
      <c r="E74">
        <v>11422192.1737733</v>
      </c>
      <c r="F74">
        <v>17046677.716965299</v>
      </c>
      <c r="G74">
        <v>7970050.3892330397</v>
      </c>
      <c r="H74">
        <v>10528403.181732001</v>
      </c>
      <c r="I74">
        <v>2338332.9268605099</v>
      </c>
      <c r="J74">
        <v>4868575.0011691302</v>
      </c>
      <c r="K74" s="6">
        <v>84755673.560030699</v>
      </c>
      <c r="L74">
        <v>1176.75</v>
      </c>
      <c r="M74" s="6">
        <f>K74+$V$1*50*($L$2-L74)</f>
        <v>97851023.560030699</v>
      </c>
      <c r="N74" s="6">
        <f t="shared" si="6"/>
        <v>-13095350</v>
      </c>
      <c r="O74" s="8">
        <f t="shared" si="7"/>
        <v>-3.281723314461589E-3</v>
      </c>
      <c r="P74" s="8">
        <f t="shared" si="8"/>
        <v>3.2517410677339021E-3</v>
      </c>
      <c r="Q74" s="8">
        <f t="shared" si="8"/>
        <v>7.0603337612323491E-3</v>
      </c>
      <c r="R74" s="9">
        <f t="shared" si="9"/>
        <v>-15244326.439969301</v>
      </c>
      <c r="S74" s="9">
        <f t="shared" si="10"/>
        <v>-2148976.4399693012</v>
      </c>
      <c r="T74" s="25">
        <f t="shared" si="11"/>
        <v>-3.808592693498447E-3</v>
      </c>
    </row>
    <row r="75" spans="1:20">
      <c r="A75" s="1">
        <v>40770</v>
      </c>
      <c r="B75">
        <v>11072075.898976499</v>
      </c>
      <c r="C75">
        <v>8205512.3922691802</v>
      </c>
      <c r="D75">
        <v>12243526.188165501</v>
      </c>
      <c r="E75">
        <v>11683057.900417401</v>
      </c>
      <c r="F75">
        <v>17476380.186537798</v>
      </c>
      <c r="G75">
        <v>8067183.2293951698</v>
      </c>
      <c r="H75">
        <v>10784611.4901029</v>
      </c>
      <c r="I75">
        <v>2395551.5139778201</v>
      </c>
      <c r="J75">
        <v>5050309.6279318202</v>
      </c>
      <c r="K75" s="6">
        <v>86978208.427773997</v>
      </c>
      <c r="L75">
        <v>1198.5</v>
      </c>
      <c r="M75" s="6">
        <f>K75+$V$1*50*($L$2-L75)</f>
        <v>98499945.927773997</v>
      </c>
      <c r="N75" s="6">
        <f t="shared" si="6"/>
        <v>-11521737.5</v>
      </c>
      <c r="O75" s="8">
        <f t="shared" si="7"/>
        <v>6.6317381682286696E-3</v>
      </c>
      <c r="P75" s="8">
        <f t="shared" si="8"/>
        <v>2.6222844729906165E-2</v>
      </c>
      <c r="Q75" s="8">
        <f t="shared" si="8"/>
        <v>1.8483110261312937E-2</v>
      </c>
      <c r="R75" s="9">
        <f t="shared" si="9"/>
        <v>-13021791.572226003</v>
      </c>
      <c r="S75" s="9">
        <f t="shared" si="10"/>
        <v>-1500054.0722260028</v>
      </c>
      <c r="T75" s="25">
        <f t="shared" si="11"/>
        <v>7.7397344685932283E-3</v>
      </c>
    </row>
    <row r="76" spans="1:20">
      <c r="A76" s="1">
        <v>40771</v>
      </c>
      <c r="B76">
        <v>10996397.519874999</v>
      </c>
      <c r="C76">
        <v>8157244.6723146597</v>
      </c>
      <c r="D76">
        <v>11977571.1909083</v>
      </c>
      <c r="E76">
        <v>11461420.1025919</v>
      </c>
      <c r="F76">
        <v>17460062.371237598</v>
      </c>
      <c r="G76">
        <v>7867760.05313309</v>
      </c>
      <c r="H76">
        <v>10779587.7977819</v>
      </c>
      <c r="I76">
        <v>2338332.9268605099</v>
      </c>
      <c r="J76">
        <v>5041940.2701203898</v>
      </c>
      <c r="K76" s="6">
        <v>86080316.904823303</v>
      </c>
      <c r="L76">
        <v>1192.25</v>
      </c>
      <c r="M76" s="6">
        <f>K76+$V$1*50*($L$2-L76)</f>
        <v>98054241.904823303</v>
      </c>
      <c r="N76" s="6">
        <f t="shared" si="6"/>
        <v>-11973925</v>
      </c>
      <c r="O76" s="8">
        <f t="shared" si="7"/>
        <v>-4.5249164225685014E-3</v>
      </c>
      <c r="P76" s="8">
        <f t="shared" si="8"/>
        <v>-1.0323177945155032E-2</v>
      </c>
      <c r="Q76" s="8">
        <f t="shared" si="8"/>
        <v>-5.2148518982060906E-3</v>
      </c>
      <c r="R76" s="9">
        <f t="shared" si="9"/>
        <v>-13919683.095176697</v>
      </c>
      <c r="S76" s="9">
        <f t="shared" si="10"/>
        <v>-1945758.0951766968</v>
      </c>
      <c r="T76" s="25">
        <f t="shared" si="11"/>
        <v>-5.1083260469489411E-3</v>
      </c>
    </row>
    <row r="77" spans="1:20">
      <c r="A77" s="1">
        <v>40772</v>
      </c>
      <c r="B77">
        <v>10979945.6983312</v>
      </c>
      <c r="C77">
        <v>8297221.06018278</v>
      </c>
      <c r="D77">
        <v>12010472.840053501</v>
      </c>
      <c r="E77">
        <v>11498686.6349697</v>
      </c>
      <c r="F77">
        <v>17514455.088904999</v>
      </c>
      <c r="G77">
        <v>7902143.35938517</v>
      </c>
      <c r="H77">
        <v>10548497.951015901</v>
      </c>
      <c r="I77">
        <v>2338332.9268605099</v>
      </c>
      <c r="J77">
        <v>5082591.4366330896</v>
      </c>
      <c r="K77" s="6">
        <v>86172346.996336907</v>
      </c>
      <c r="L77">
        <v>1190</v>
      </c>
      <c r="M77" s="6">
        <f>K77+$V$1*50*($L$2-L77)</f>
        <v>98309059.496336907</v>
      </c>
      <c r="N77" s="6">
        <f t="shared" si="6"/>
        <v>-12136712.5</v>
      </c>
      <c r="O77" s="8">
        <f t="shared" si="7"/>
        <v>2.598741131066451E-3</v>
      </c>
      <c r="P77" s="8">
        <f t="shared" si="8"/>
        <v>1.0691188743572951E-3</v>
      </c>
      <c r="Q77" s="8">
        <f t="shared" si="8"/>
        <v>-1.887188089746278E-3</v>
      </c>
      <c r="R77" s="9">
        <f t="shared" si="9"/>
        <v>-13827653.003663093</v>
      </c>
      <c r="S77" s="9">
        <f t="shared" si="10"/>
        <v>-1690940.5036630929</v>
      </c>
      <c r="T77" s="25">
        <f t="shared" si="11"/>
        <v>2.9563069641035731E-3</v>
      </c>
    </row>
    <row r="78" spans="1:20">
      <c r="A78" s="1">
        <v>40773</v>
      </c>
      <c r="B78">
        <v>10710135.8250129</v>
      </c>
      <c r="C78">
        <v>7952106.86250793</v>
      </c>
      <c r="D78">
        <v>11344214.4448628</v>
      </c>
      <c r="E78">
        <v>11095619.666357899</v>
      </c>
      <c r="F78">
        <v>16894378.107496601</v>
      </c>
      <c r="G78">
        <v>7396708.7574795401</v>
      </c>
      <c r="H78">
        <v>10101815.352408299</v>
      </c>
      <c r="I78">
        <v>2195286.4590672501</v>
      </c>
      <c r="J78">
        <v>5012049.7065081</v>
      </c>
      <c r="K78" s="6">
        <v>82702315.181701303</v>
      </c>
      <c r="L78">
        <v>1143.5</v>
      </c>
      <c r="M78" s="6">
        <f>K78+$V$1*50*($L$2-L78)</f>
        <v>98203302.681701303</v>
      </c>
      <c r="N78" s="6">
        <f t="shared" si="6"/>
        <v>-15500987.5</v>
      </c>
      <c r="O78" s="8">
        <f t="shared" si="7"/>
        <v>-1.0757585839740967E-3</v>
      </c>
      <c r="P78" s="8">
        <f t="shared" si="8"/>
        <v>-4.0268507654585665E-2</v>
      </c>
      <c r="Q78" s="8">
        <f t="shared" si="8"/>
        <v>-3.907563025210084E-2</v>
      </c>
      <c r="R78" s="9">
        <f t="shared" si="9"/>
        <v>-17297684.818298697</v>
      </c>
      <c r="S78" s="9">
        <f t="shared" si="10"/>
        <v>-1796697.3182986975</v>
      </c>
      <c r="T78" s="25">
        <f t="shared" si="11"/>
        <v>-1.1928774024848252E-3</v>
      </c>
    </row>
    <row r="79" spans="1:20">
      <c r="A79" s="1">
        <v>40774</v>
      </c>
      <c r="B79">
        <v>10479810.323399801</v>
      </c>
      <c r="C79">
        <v>7812130.4746398097</v>
      </c>
      <c r="D79">
        <v>11091968.4680827</v>
      </c>
      <c r="E79">
        <v>10960283.311933599</v>
      </c>
      <c r="F79">
        <v>17003163.542831399</v>
      </c>
      <c r="G79">
        <v>7365763.7818526598</v>
      </c>
      <c r="H79">
        <v>10015001.893781301</v>
      </c>
      <c r="I79">
        <v>2138067.8719499498</v>
      </c>
      <c r="J79">
        <v>4991724.1232517399</v>
      </c>
      <c r="K79" s="6">
        <v>81857913.791722804</v>
      </c>
      <c r="L79">
        <v>1124</v>
      </c>
      <c r="M79" s="6">
        <f>K79+$V$1*50*($L$2-L79)</f>
        <v>98769726.291722804</v>
      </c>
      <c r="N79" s="6">
        <f t="shared" si="6"/>
        <v>-16911812.5</v>
      </c>
      <c r="O79" s="8">
        <f t="shared" si="7"/>
        <v>5.767867215804405E-3</v>
      </c>
      <c r="P79" s="8">
        <f t="shared" si="8"/>
        <v>-1.0210130008129812E-2</v>
      </c>
      <c r="Q79" s="8">
        <f t="shared" si="8"/>
        <v>-1.7052907739396588E-2</v>
      </c>
      <c r="R79" s="9">
        <f t="shared" si="9"/>
        <v>-18142086.208277196</v>
      </c>
      <c r="S79" s="9">
        <f t="shared" si="10"/>
        <v>-1230273.7082771957</v>
      </c>
      <c r="T79" s="25">
        <f t="shared" si="11"/>
        <v>6.8427777312667758E-3</v>
      </c>
    </row>
    <row r="80" spans="1:20">
      <c r="A80" s="1">
        <v>40777</v>
      </c>
      <c r="B80">
        <v>10535746.5166487</v>
      </c>
      <c r="C80">
        <v>7773516.29867619</v>
      </c>
      <c r="D80">
        <v>11030277.8759354</v>
      </c>
      <c r="E80">
        <v>10445416.7461887</v>
      </c>
      <c r="F80">
        <v>17030359.901665099</v>
      </c>
      <c r="G80">
        <v>7390691.6788854301</v>
      </c>
      <c r="H80">
        <v>10038907.049055399</v>
      </c>
      <c r="I80">
        <v>2141882.4444244299</v>
      </c>
      <c r="J80">
        <v>4977376.6527178502</v>
      </c>
      <c r="K80" s="6">
        <v>81364175.164197102</v>
      </c>
      <c r="L80">
        <v>1123.25</v>
      </c>
      <c r="M80" s="6">
        <f>K80+$V$1*50*($L$2-L80)</f>
        <v>98330250.164197102</v>
      </c>
      <c r="N80" s="6">
        <f t="shared" si="6"/>
        <v>-16966075</v>
      </c>
      <c r="O80" s="8">
        <f t="shared" si="7"/>
        <v>-4.4495023326042316E-3</v>
      </c>
      <c r="P80" s="8">
        <f t="shared" si="8"/>
        <v>-6.031654175574986E-3</v>
      </c>
      <c r="Q80" s="8">
        <f t="shared" si="8"/>
        <v>-6.6725978647686835E-4</v>
      </c>
      <c r="R80" s="9">
        <f t="shared" si="9"/>
        <v>-18635824.835802898</v>
      </c>
      <c r="S80" s="9">
        <f t="shared" si="10"/>
        <v>-1669749.8358028978</v>
      </c>
      <c r="T80" s="25">
        <f t="shared" si="11"/>
        <v>-5.3643943890981181E-3</v>
      </c>
    </row>
    <row r="81" spans="1:20">
      <c r="A81" s="1">
        <v>40778</v>
      </c>
      <c r="B81">
        <v>10565359.795427499</v>
      </c>
      <c r="C81">
        <v>8058295.8464078801</v>
      </c>
      <c r="D81">
        <v>11335989.0325765</v>
      </c>
      <c r="E81">
        <v>10479741.183905</v>
      </c>
      <c r="F81">
        <v>17373034.0229697</v>
      </c>
      <c r="G81">
        <v>7601289.4296794403</v>
      </c>
      <c r="H81">
        <v>10539657.1437444</v>
      </c>
      <c r="I81">
        <v>2227710.3251003898</v>
      </c>
      <c r="J81">
        <v>5049114.0053873304</v>
      </c>
      <c r="K81" s="6">
        <v>83230190.785198197</v>
      </c>
      <c r="L81">
        <v>1158.5</v>
      </c>
      <c r="M81" s="6">
        <f>K81+$V$1*50*($L$2-L81)</f>
        <v>97645928.285198197</v>
      </c>
      <c r="N81" s="6">
        <f t="shared" si="6"/>
        <v>-14415737.5</v>
      </c>
      <c r="O81" s="8">
        <f t="shared" si="7"/>
        <v>-6.9594237567400493E-3</v>
      </c>
      <c r="P81" s="8">
        <f t="shared" si="8"/>
        <v>2.2934118329539736E-2</v>
      </c>
      <c r="Q81" s="8">
        <f t="shared" si="8"/>
        <v>3.1382150011128422E-2</v>
      </c>
      <c r="R81" s="9">
        <f t="shared" si="9"/>
        <v>-16769809.214801803</v>
      </c>
      <c r="S81" s="9">
        <f t="shared" si="10"/>
        <v>-2354071.7148018032</v>
      </c>
      <c r="T81" s="25">
        <f t="shared" si="11"/>
        <v>-8.4480316815886865E-3</v>
      </c>
    </row>
    <row r="82" spans="1:20">
      <c r="A82" s="1">
        <v>40779</v>
      </c>
      <c r="B82">
        <v>10696974.367777901</v>
      </c>
      <c r="C82">
        <v>8311701.3761691405</v>
      </c>
      <c r="D82">
        <v>11389454.212437401</v>
      </c>
      <c r="E82">
        <v>10818082.069965901</v>
      </c>
      <c r="F82">
        <v>17530772.904205199</v>
      </c>
      <c r="G82">
        <v>7655443.1370264702</v>
      </c>
      <c r="H82">
        <v>10868038.4872465</v>
      </c>
      <c r="I82">
        <v>2263948.7636080198</v>
      </c>
      <c r="J82">
        <v>5147155.0540356301</v>
      </c>
      <c r="K82" s="6">
        <v>84681570.372472301</v>
      </c>
      <c r="L82">
        <v>1172</v>
      </c>
      <c r="M82" s="6">
        <f>K82+$V$1*50*($L$2-L82)</f>
        <v>98120582.872472301</v>
      </c>
      <c r="N82" s="6">
        <f t="shared" si="6"/>
        <v>-13439012.5</v>
      </c>
      <c r="O82" s="8">
        <f t="shared" si="7"/>
        <v>4.8609767515114663E-3</v>
      </c>
      <c r="P82" s="8">
        <f t="shared" si="8"/>
        <v>1.7438138415660345E-2</v>
      </c>
      <c r="Q82" s="8">
        <f t="shared" si="8"/>
        <v>1.1652999568407424E-2</v>
      </c>
      <c r="R82" s="9">
        <f t="shared" si="9"/>
        <v>-15318429.627527699</v>
      </c>
      <c r="S82" s="9">
        <f t="shared" si="10"/>
        <v>-1879417.1275276989</v>
      </c>
      <c r="T82" s="25">
        <f t="shared" si="11"/>
        <v>5.785138847252921E-3</v>
      </c>
    </row>
    <row r="83" spans="1:20">
      <c r="A83" s="1">
        <v>40780</v>
      </c>
      <c r="B83">
        <v>10532456.1523399</v>
      </c>
      <c r="C83">
        <v>8198272.2342760004</v>
      </c>
      <c r="D83">
        <v>11142691.843848299</v>
      </c>
      <c r="E83">
        <v>10771989.253604</v>
      </c>
      <c r="F83">
        <v>17329519.8488358</v>
      </c>
      <c r="G83">
        <v>7603868.1776483497</v>
      </c>
      <c r="H83">
        <v>10582434.7900244</v>
      </c>
      <c r="I83">
        <v>2210544.7489652</v>
      </c>
      <c r="J83">
        <v>5057483.3631987702</v>
      </c>
      <c r="K83" s="6">
        <v>83429260.412740707</v>
      </c>
      <c r="L83">
        <v>1157.5</v>
      </c>
      <c r="M83" s="6">
        <f>K83+$V$1*50*($L$2-L83)</f>
        <v>97917347.912740707</v>
      </c>
      <c r="N83" s="6">
        <f t="shared" si="6"/>
        <v>-14488087.5</v>
      </c>
      <c r="O83" s="8">
        <f t="shared" si="7"/>
        <v>-2.07127754220273E-3</v>
      </c>
      <c r="P83" s="8">
        <f t="shared" si="8"/>
        <v>-1.4788459333279984E-2</v>
      </c>
      <c r="Q83" s="8">
        <f t="shared" si="8"/>
        <v>-1.2372013651877133E-2</v>
      </c>
      <c r="R83" s="9">
        <f t="shared" si="9"/>
        <v>-16570739.587259293</v>
      </c>
      <c r="S83" s="9">
        <f t="shared" si="10"/>
        <v>-2082652.0872592926</v>
      </c>
      <c r="T83" s="25">
        <f t="shared" si="11"/>
        <v>-2.4164456814028505E-3</v>
      </c>
    </row>
    <row r="84" spans="1:20">
      <c r="A84" s="1">
        <v>40781</v>
      </c>
      <c r="B84">
        <v>10660780.360381501</v>
      </c>
      <c r="C84">
        <v>8287567.5161918802</v>
      </c>
      <c r="D84">
        <v>11253734.909713401</v>
      </c>
      <c r="E84">
        <v>10959302.613713101</v>
      </c>
      <c r="F84">
        <v>17362155.479436301</v>
      </c>
      <c r="G84">
        <v>7697562.6871852698</v>
      </c>
      <c r="H84">
        <v>10801355.6856925</v>
      </c>
      <c r="I84">
        <v>2262041.4773707702</v>
      </c>
      <c r="J84">
        <v>5022810.3094085203</v>
      </c>
      <c r="K84" s="6">
        <v>84307311.039093196</v>
      </c>
      <c r="L84">
        <v>1176</v>
      </c>
      <c r="M84" s="6">
        <f>K84+$V$1*50*($L$2-L84)</f>
        <v>97456923.539093196</v>
      </c>
      <c r="N84" s="6">
        <f t="shared" si="6"/>
        <v>-13149612.5</v>
      </c>
      <c r="O84" s="8">
        <f t="shared" si="7"/>
        <v>-4.7021736542315192E-3</v>
      </c>
      <c r="P84" s="8">
        <f t="shared" si="8"/>
        <v>1.0524492510284792E-2</v>
      </c>
      <c r="Q84" s="8">
        <f t="shared" si="8"/>
        <v>1.5982721382289417E-2</v>
      </c>
      <c r="R84" s="9">
        <f t="shared" si="9"/>
        <v>-15692688.960906804</v>
      </c>
      <c r="S84" s="9">
        <f t="shared" si="10"/>
        <v>-2543076.4609068036</v>
      </c>
      <c r="T84" s="25">
        <f t="shared" si="11"/>
        <v>-5.4582288720046255E-3</v>
      </c>
    </row>
    <row r="85" spans="1:20">
      <c r="A85" s="1">
        <v>40784</v>
      </c>
      <c r="B85">
        <v>10910848.047847301</v>
      </c>
      <c r="C85">
        <v>8579587.2219167501</v>
      </c>
      <c r="D85">
        <v>11660892.817885499</v>
      </c>
      <c r="E85">
        <v>11382964.244954601</v>
      </c>
      <c r="F85">
        <v>17655876.154840201</v>
      </c>
      <c r="G85">
        <v>7808448.8498482397</v>
      </c>
      <c r="H85">
        <v>10893201.8085877</v>
      </c>
      <c r="I85">
        <v>2368849.5066564102</v>
      </c>
      <c r="J85">
        <v>5135198.82859072</v>
      </c>
      <c r="K85" s="6">
        <v>86395867.481127501</v>
      </c>
      <c r="L85">
        <v>1208</v>
      </c>
      <c r="M85" s="6">
        <f>K85+$V$1*50*($L$2-L85)</f>
        <v>97230279.981127501</v>
      </c>
      <c r="N85" s="6">
        <f t="shared" si="6"/>
        <v>-10834412.5</v>
      </c>
      <c r="O85" s="8">
        <f t="shared" si="7"/>
        <v>-2.325576775207578E-3</v>
      </c>
      <c r="P85" s="8">
        <f t="shared" si="8"/>
        <v>2.4773135523986089E-2</v>
      </c>
      <c r="Q85" s="8">
        <f t="shared" si="8"/>
        <v>2.7210884353741496E-2</v>
      </c>
      <c r="R85" s="9">
        <f t="shared" si="9"/>
        <v>-13604132.518872499</v>
      </c>
      <c r="S85" s="9">
        <f t="shared" si="10"/>
        <v>-2769720.0188724995</v>
      </c>
      <c r="T85" s="25">
        <f t="shared" si="11"/>
        <v>-2.4377488297554067E-3</v>
      </c>
    </row>
    <row r="86" spans="1:20">
      <c r="A86" s="1">
        <v>40785</v>
      </c>
      <c r="B86">
        <v>11049043.348815201</v>
      </c>
      <c r="C86">
        <v>8630268.3278689999</v>
      </c>
      <c r="D86">
        <v>11803466.630848199</v>
      </c>
      <c r="E86">
        <v>11295682.103333101</v>
      </c>
      <c r="F86">
        <v>17786418.677242</v>
      </c>
      <c r="G86">
        <v>8014317.8078335002</v>
      </c>
      <c r="H86">
        <v>11063054.2276405</v>
      </c>
      <c r="I86">
        <v>2357405.7892329502</v>
      </c>
      <c r="J86">
        <v>5122046.9806013098</v>
      </c>
      <c r="K86" s="6">
        <v>87121703.893415794</v>
      </c>
      <c r="L86">
        <v>1204.75</v>
      </c>
      <c r="M86" s="6">
        <f>K86+$V$1*50*($L$2-L86)</f>
        <v>98191253.893415794</v>
      </c>
      <c r="N86" s="6">
        <f t="shared" si="6"/>
        <v>-11069550</v>
      </c>
      <c r="O86" s="8">
        <f t="shared" si="7"/>
        <v>9.8834839565906767E-3</v>
      </c>
      <c r="P86" s="8">
        <f t="shared" si="8"/>
        <v>8.4012862356737904E-3</v>
      </c>
      <c r="Q86" s="8">
        <f t="shared" si="8"/>
        <v>-2.6903973509933773E-3</v>
      </c>
      <c r="R86" s="9">
        <f t="shared" si="9"/>
        <v>-12878296.106584206</v>
      </c>
      <c r="S86" s="9">
        <f t="shared" si="10"/>
        <v>-1808746.1065842062</v>
      </c>
      <c r="T86" s="25">
        <f t="shared" si="11"/>
        <v>1.1091683586667168E-2</v>
      </c>
    </row>
    <row r="87" spans="1:20">
      <c r="A87" s="1">
        <v>40786</v>
      </c>
      <c r="B87">
        <v>11206980.835635699</v>
      </c>
      <c r="C87">
        <v>8666469.1178348903</v>
      </c>
      <c r="D87">
        <v>11891204.361902099</v>
      </c>
      <c r="E87">
        <v>11432309.0831808</v>
      </c>
      <c r="F87">
        <v>18003989.5479117</v>
      </c>
      <c r="G87">
        <v>7964201.3191160597</v>
      </c>
      <c r="H87">
        <v>11056763.3973052</v>
      </c>
      <c r="I87">
        <v>2441326.38367166</v>
      </c>
      <c r="J87">
        <v>5155524.4118470699</v>
      </c>
      <c r="K87" s="6">
        <v>87818768.458405107</v>
      </c>
      <c r="L87">
        <v>1217.75</v>
      </c>
      <c r="M87" s="6">
        <f>K87+$V$1*50*($L$2-L87)</f>
        <v>97947768.458405107</v>
      </c>
      <c r="N87" s="6">
        <f t="shared" si="6"/>
        <v>-10129000</v>
      </c>
      <c r="O87" s="8">
        <f t="shared" si="7"/>
        <v>-2.4797059346546688E-3</v>
      </c>
      <c r="P87" s="8">
        <f t="shared" si="8"/>
        <v>8.0010437564685191E-3</v>
      </c>
      <c r="Q87" s="8">
        <f t="shared" si="8"/>
        <v>1.0790620460676489E-2</v>
      </c>
      <c r="R87" s="9">
        <f t="shared" si="9"/>
        <v>-12181231.541594893</v>
      </c>
      <c r="S87" s="9">
        <f t="shared" si="10"/>
        <v>-2052231.5415948927</v>
      </c>
      <c r="T87" s="25">
        <f t="shared" si="11"/>
        <v>-2.7895767042079699E-3</v>
      </c>
    </row>
    <row r="88" spans="1:20">
      <c r="A88" s="1">
        <v>40787</v>
      </c>
      <c r="B88">
        <v>10983236.06264</v>
      </c>
      <c r="C88">
        <v>8635095.0998644494</v>
      </c>
      <c r="D88">
        <v>11776048.589893799</v>
      </c>
      <c r="E88">
        <v>11032935.697552601</v>
      </c>
      <c r="F88">
        <v>17895204.112576801</v>
      </c>
      <c r="G88">
        <v>7896803.2825649995</v>
      </c>
      <c r="H88">
        <v>11037890.906299399</v>
      </c>
      <c r="I88">
        <v>2382200.51031711</v>
      </c>
      <c r="J88">
        <v>5151937.5442136005</v>
      </c>
      <c r="K88" s="6">
        <v>86791351.805922702</v>
      </c>
      <c r="L88">
        <v>1201.25</v>
      </c>
      <c r="M88" s="6">
        <f>K88+$V$1*50*($L$2-L88)</f>
        <v>98114126.805922702</v>
      </c>
      <c r="N88" s="6">
        <f t="shared" si="6"/>
        <v>-11322775</v>
      </c>
      <c r="O88" s="8">
        <f t="shared" si="7"/>
        <v>1.6984393839277829E-3</v>
      </c>
      <c r="P88" s="8">
        <f t="shared" si="8"/>
        <v>-1.1699283314010897E-2</v>
      </c>
      <c r="Q88" s="8">
        <f t="shared" si="8"/>
        <v>-1.3549579141859988E-2</v>
      </c>
      <c r="R88" s="9">
        <f t="shared" si="9"/>
        <v>-13208648.194077298</v>
      </c>
      <c r="S88" s="9">
        <f t="shared" si="10"/>
        <v>-1885873.194077298</v>
      </c>
      <c r="T88" s="25">
        <f t="shared" si="11"/>
        <v>1.8502958278490914E-3</v>
      </c>
    </row>
    <row r="89" spans="1:20">
      <c r="A89" s="1">
        <v>40788</v>
      </c>
      <c r="B89">
        <v>10680522.546234099</v>
      </c>
      <c r="C89">
        <v>8550626.5899440292</v>
      </c>
      <c r="D89">
        <v>11434693.9800121</v>
      </c>
      <c r="E89">
        <v>10531259.769793</v>
      </c>
      <c r="F89">
        <v>17606922.708939601</v>
      </c>
      <c r="G89">
        <v>7627211.1363607896</v>
      </c>
      <c r="H89">
        <v>10763610.7036807</v>
      </c>
      <c r="I89">
        <v>2296372.6296411501</v>
      </c>
      <c r="J89">
        <v>5094547.6620780099</v>
      </c>
      <c r="K89" s="6">
        <v>84585767.726683497</v>
      </c>
      <c r="L89">
        <v>1169.25</v>
      </c>
      <c r="M89" s="6">
        <f>K89+$V$1*50*($L$2-L89)</f>
        <v>98223742.726683497</v>
      </c>
      <c r="N89" s="6">
        <f t="shared" si="6"/>
        <v>-13637975</v>
      </c>
      <c r="O89" s="8">
        <f t="shared" si="7"/>
        <v>1.1172287246425197E-3</v>
      </c>
      <c r="P89" s="8">
        <f t="shared" si="8"/>
        <v>-2.541248676678284E-2</v>
      </c>
      <c r="Q89" s="8">
        <f t="shared" si="8"/>
        <v>-2.6638917793964621E-2</v>
      </c>
      <c r="R89" s="9">
        <f t="shared" si="9"/>
        <v>-15414232.273316503</v>
      </c>
      <c r="S89" s="9">
        <f t="shared" si="10"/>
        <v>-1776257.2733165026</v>
      </c>
      <c r="T89" s="25">
        <f t="shared" si="11"/>
        <v>1.2264310271817812E-3</v>
      </c>
    </row>
    <row r="90" spans="1:20">
      <c r="A90" s="1">
        <v>40792</v>
      </c>
      <c r="B90">
        <v>10450197.044620899</v>
      </c>
      <c r="C90">
        <v>8642335.25785763</v>
      </c>
      <c r="D90">
        <v>11340101.738719599</v>
      </c>
      <c r="E90">
        <v>10285340.197361801</v>
      </c>
      <c r="F90">
        <v>17541651.4477387</v>
      </c>
      <c r="G90">
        <v>7648813.0711527998</v>
      </c>
      <c r="H90">
        <v>10802613.851759501</v>
      </c>
      <c r="I90">
        <v>2244875.90123558</v>
      </c>
      <c r="J90">
        <v>5065852.72101021</v>
      </c>
      <c r="K90" s="6">
        <v>84021781.231456801</v>
      </c>
      <c r="L90">
        <v>1164.5</v>
      </c>
      <c r="M90" s="6">
        <f>K90+$V$1*50*($L$2-L90)</f>
        <v>98003418.731456801</v>
      </c>
      <c r="N90" s="6">
        <f t="shared" si="6"/>
        <v>-13981637.5</v>
      </c>
      <c r="O90" s="8">
        <f t="shared" si="7"/>
        <v>-2.243082874980316E-3</v>
      </c>
      <c r="P90" s="8">
        <f t="shared" si="8"/>
        <v>-6.6676287321653102E-3</v>
      </c>
      <c r="Q90" s="8">
        <f t="shared" si="8"/>
        <v>-4.0624331836647421E-3</v>
      </c>
      <c r="R90" s="9">
        <f t="shared" si="9"/>
        <v>-15978218.768543199</v>
      </c>
      <c r="S90" s="9">
        <f t="shared" si="10"/>
        <v>-1996581.2685431987</v>
      </c>
      <c r="T90" s="25">
        <f t="shared" si="11"/>
        <v>-2.6051955485005681E-3</v>
      </c>
    </row>
    <row r="91" spans="1:20">
      <c r="A91" s="1">
        <v>40793</v>
      </c>
      <c r="B91">
        <v>10736458.739483001</v>
      </c>
      <c r="C91">
        <v>8936768.3495802302</v>
      </c>
      <c r="D91">
        <v>11589605.9114042</v>
      </c>
      <c r="E91">
        <v>10657170.590877701</v>
      </c>
      <c r="F91">
        <v>17927839.743177298</v>
      </c>
      <c r="G91">
        <v>7752502.3581544198</v>
      </c>
      <c r="H91">
        <v>11132253.361328701</v>
      </c>
      <c r="I91">
        <v>2336425.6406232701</v>
      </c>
      <c r="J91">
        <v>5113677.62278987</v>
      </c>
      <c r="K91" s="6">
        <v>86182702.317418694</v>
      </c>
      <c r="L91">
        <v>1199</v>
      </c>
      <c r="M91" s="6">
        <f>K91+$V$1*50*($L$2-L91)</f>
        <v>97668264.817418694</v>
      </c>
      <c r="N91" s="6">
        <f t="shared" si="6"/>
        <v>-11485562.5</v>
      </c>
      <c r="O91" s="8">
        <f t="shared" si="7"/>
        <v>-3.4198185979254034E-3</v>
      </c>
      <c r="P91" s="8">
        <f t="shared" si="8"/>
        <v>2.5718582185363964E-2</v>
      </c>
      <c r="Q91" s="8">
        <f t="shared" si="8"/>
        <v>2.9626449119793903E-2</v>
      </c>
      <c r="R91" s="9">
        <f t="shared" si="9"/>
        <v>-13817297.682581306</v>
      </c>
      <c r="S91" s="9">
        <f t="shared" si="10"/>
        <v>-2331735.1825813055</v>
      </c>
      <c r="T91" s="25">
        <f t="shared" si="11"/>
        <v>-3.9078669344299391E-3</v>
      </c>
    </row>
    <row r="92" spans="1:20">
      <c r="A92" s="1">
        <v>40794</v>
      </c>
      <c r="B92">
        <v>10512713.9664873</v>
      </c>
      <c r="C92">
        <v>8934354.9635825101</v>
      </c>
      <c r="D92">
        <v>11469345.337354001</v>
      </c>
      <c r="E92">
        <v>10307964.798025399</v>
      </c>
      <c r="F92">
        <v>17829932.8513759</v>
      </c>
      <c r="G92">
        <v>7620298.5172273498</v>
      </c>
      <c r="H92">
        <v>11003920.422488799</v>
      </c>
      <c r="I92">
        <v>2294465.3434039098</v>
      </c>
      <c r="J92">
        <v>5134003.2060462302</v>
      </c>
      <c r="K92" s="6">
        <v>85106999.405991599</v>
      </c>
      <c r="L92">
        <v>1185.75</v>
      </c>
      <c r="M92" s="6">
        <f>K92+$V$1*50*($L$2-L92)</f>
        <v>97551199.405991599</v>
      </c>
      <c r="N92" s="6">
        <f t="shared" si="6"/>
        <v>-12444200</v>
      </c>
      <c r="O92" s="8">
        <f t="shared" si="7"/>
        <v>-1.1986023468926975E-3</v>
      </c>
      <c r="P92" s="8">
        <f t="shared" si="8"/>
        <v>-1.2481656788449083E-2</v>
      </c>
      <c r="Q92" s="8">
        <f t="shared" si="8"/>
        <v>-1.1050875729774812E-2</v>
      </c>
      <c r="R92" s="9">
        <f t="shared" si="9"/>
        <v>-14893000.594008401</v>
      </c>
      <c r="S92" s="9">
        <f t="shared" si="10"/>
        <v>-2448800.594008401</v>
      </c>
      <c r="T92" s="25">
        <f t="shared" si="11"/>
        <v>-1.4307810586742711E-3</v>
      </c>
    </row>
    <row r="93" spans="1:20">
      <c r="A93" s="1">
        <v>40795</v>
      </c>
      <c r="B93">
        <v>10213290.814390199</v>
      </c>
      <c r="C93">
        <v>8808858.8917007409</v>
      </c>
      <c r="D93">
        <v>11101322.839448299</v>
      </c>
      <c r="E93">
        <v>10058110.512435401</v>
      </c>
      <c r="F93">
        <v>17318641.3053023</v>
      </c>
      <c r="G93">
        <v>7352434.5258064996</v>
      </c>
      <c r="H93">
        <v>10864263.9890454</v>
      </c>
      <c r="I93">
        <v>2208637.46272795</v>
      </c>
      <c r="J93">
        <v>5067048.34355471</v>
      </c>
      <c r="K93" s="6">
        <v>82992608.684411496</v>
      </c>
      <c r="L93">
        <v>1158</v>
      </c>
      <c r="M93" s="6">
        <f>K93+$V$1*50*($L$2-L93)</f>
        <v>97444521.184411496</v>
      </c>
      <c r="N93" s="6">
        <f t="shared" si="6"/>
        <v>-14451912.5</v>
      </c>
      <c r="O93" s="8">
        <f t="shared" si="7"/>
        <v>-1.0935613527018394E-3</v>
      </c>
      <c r="P93" s="8">
        <f t="shared" si="8"/>
        <v>-2.4843911033611745E-2</v>
      </c>
      <c r="Q93" s="8">
        <f t="shared" si="8"/>
        <v>-2.3402909550917141E-2</v>
      </c>
      <c r="R93" s="9">
        <f t="shared" si="9"/>
        <v>-17007391.315588504</v>
      </c>
      <c r="S93" s="9">
        <f t="shared" si="10"/>
        <v>-2555478.8155885041</v>
      </c>
      <c r="T93" s="25">
        <f t="shared" si="11"/>
        <v>-1.4410014826946038E-3</v>
      </c>
    </row>
    <row r="94" spans="1:20">
      <c r="A94" s="1">
        <v>40798</v>
      </c>
      <c r="B94">
        <v>10295549.9221092</v>
      </c>
      <c r="C94">
        <v>8876433.6996370796</v>
      </c>
      <c r="D94">
        <v>10963486.697910599</v>
      </c>
      <c r="E94">
        <v>10124016.9578469</v>
      </c>
      <c r="F94">
        <v>17405669.653570201</v>
      </c>
      <c r="G94">
        <v>7283308.33447209</v>
      </c>
      <c r="H94">
        <v>11002662.2564217</v>
      </c>
      <c r="I94">
        <v>2202915.6040162202</v>
      </c>
      <c r="J94">
        <v>5074222.0788216498</v>
      </c>
      <c r="K94" s="6">
        <v>83228265.204805702</v>
      </c>
      <c r="L94">
        <v>1163.25</v>
      </c>
      <c r="M94" s="6">
        <f>K94+$V$1*50*($L$2-L94)</f>
        <v>97300340.204805702</v>
      </c>
      <c r="N94" s="6">
        <f t="shared" si="6"/>
        <v>-14072075</v>
      </c>
      <c r="O94" s="8">
        <f t="shared" si="7"/>
        <v>-1.4796212024371775E-3</v>
      </c>
      <c r="P94" s="8">
        <f t="shared" si="8"/>
        <v>2.8394880475478947E-3</v>
      </c>
      <c r="Q94" s="8">
        <f t="shared" si="8"/>
        <v>4.5336787564766836E-3</v>
      </c>
      <c r="R94" s="9">
        <f t="shared" si="9"/>
        <v>-16771734.795194298</v>
      </c>
      <c r="S94" s="9">
        <f t="shared" si="10"/>
        <v>-2699659.795194298</v>
      </c>
      <c r="T94" s="25">
        <f t="shared" si="11"/>
        <v>-1.6941907089287889E-3</v>
      </c>
    </row>
    <row r="95" spans="1:20">
      <c r="A95" s="1">
        <v>40799</v>
      </c>
      <c r="B95">
        <v>10348195.751049399</v>
      </c>
      <c r="C95">
        <v>8823339.2076871004</v>
      </c>
      <c r="D95">
        <v>11088917.5867099</v>
      </c>
      <c r="E95">
        <v>10239107.3177447</v>
      </c>
      <c r="F95">
        <v>17264248.587634899</v>
      </c>
      <c r="G95">
        <v>7558084.94502638</v>
      </c>
      <c r="H95">
        <v>11042923.5705676</v>
      </c>
      <c r="I95">
        <v>2218173.8939141701</v>
      </c>
      <c r="J95">
        <v>5051505.2504763203</v>
      </c>
      <c r="K95" s="6">
        <v>83634496.110810503</v>
      </c>
      <c r="L95">
        <v>1171.5</v>
      </c>
      <c r="M95" s="6">
        <f>K95+$V$1*50*($L$2-L95)</f>
        <v>97109683.610810503</v>
      </c>
      <c r="N95" s="6">
        <f t="shared" si="6"/>
        <v>-13475187.5</v>
      </c>
      <c r="O95" s="8">
        <f t="shared" si="7"/>
        <v>-1.9594648240066686E-3</v>
      </c>
      <c r="P95" s="8">
        <f t="shared" si="8"/>
        <v>4.8809248277031864E-3</v>
      </c>
      <c r="Q95" s="8">
        <f t="shared" si="8"/>
        <v>7.0921985815602835E-3</v>
      </c>
      <c r="R95" s="9">
        <f t="shared" si="9"/>
        <v>-16365503.889189497</v>
      </c>
      <c r="S95" s="9">
        <f t="shared" si="10"/>
        <v>-2890316.3891894966</v>
      </c>
      <c r="T95" s="25">
        <f t="shared" si="11"/>
        <v>-2.2112737538570971E-3</v>
      </c>
    </row>
    <row r="96" spans="1:20">
      <c r="A96" s="1">
        <v>40800</v>
      </c>
      <c r="B96">
        <v>10624586.3529852</v>
      </c>
      <c r="C96">
        <v>8849886.45366209</v>
      </c>
      <c r="D96">
        <v>11416967.603569699</v>
      </c>
      <c r="E96">
        <v>10283372.8407823</v>
      </c>
      <c r="F96">
        <v>17680107.819232699</v>
      </c>
      <c r="G96">
        <v>7669550.9285531202</v>
      </c>
      <c r="H96">
        <v>11270651.628705099</v>
      </c>
      <c r="I96">
        <v>2237246.7562866099</v>
      </c>
      <c r="J96">
        <v>5040744.6475758897</v>
      </c>
      <c r="K96" s="6">
        <v>85073115.031352699</v>
      </c>
      <c r="L96">
        <v>1188.5</v>
      </c>
      <c r="M96" s="6">
        <f>K96+$V$1*50*($L$2-L96)</f>
        <v>97318352.531352699</v>
      </c>
      <c r="N96" s="6">
        <f t="shared" si="6"/>
        <v>-12245237.5</v>
      </c>
      <c r="O96" s="8">
        <f t="shared" si="7"/>
        <v>2.1487962145823104E-3</v>
      </c>
      <c r="P96" s="8">
        <f t="shared" si="8"/>
        <v>1.7201262486667163E-2</v>
      </c>
      <c r="Q96" s="8">
        <f t="shared" si="8"/>
        <v>1.4511310285958173E-2</v>
      </c>
      <c r="R96" s="9">
        <f t="shared" si="9"/>
        <v>-14926884.968647301</v>
      </c>
      <c r="S96" s="9">
        <f t="shared" si="10"/>
        <v>-2681647.4686473012</v>
      </c>
      <c r="T96" s="25">
        <f t="shared" si="11"/>
        <v>2.68995220070899E-3</v>
      </c>
    </row>
    <row r="97" spans="1:20">
      <c r="A97" s="1">
        <v>40801</v>
      </c>
      <c r="B97">
        <v>10838460.0330546</v>
      </c>
      <c r="C97">
        <v>8905394.3316097893</v>
      </c>
      <c r="D97">
        <v>11634748.7071993</v>
      </c>
      <c r="E97">
        <v>10620774.494157899</v>
      </c>
      <c r="F97">
        <v>17883770.3314717</v>
      </c>
      <c r="G97">
        <v>7883842.1216898002</v>
      </c>
      <c r="H97">
        <v>11386402.9068744</v>
      </c>
      <c r="I97">
        <v>2284928.9122176901</v>
      </c>
      <c r="J97">
        <v>5130416.3384127496</v>
      </c>
      <c r="K97" s="6">
        <v>86568738.176687896</v>
      </c>
      <c r="L97">
        <v>1210.75</v>
      </c>
      <c r="M97" s="6">
        <f>K97+$V$1*50*($L$2-L97)</f>
        <v>97204188.176687896</v>
      </c>
      <c r="N97" s="6">
        <f t="shared" si="6"/>
        <v>-10635450</v>
      </c>
      <c r="O97" s="8">
        <f t="shared" si="7"/>
        <v>-1.1731020069212807E-3</v>
      </c>
      <c r="P97" s="8">
        <f t="shared" si="8"/>
        <v>1.7580444124844882E-2</v>
      </c>
      <c r="Q97" s="8">
        <f t="shared" si="8"/>
        <v>1.8721076987799748E-2</v>
      </c>
      <c r="R97" s="9">
        <f t="shared" si="9"/>
        <v>-13431261.823312104</v>
      </c>
      <c r="S97" s="9">
        <f t="shared" si="10"/>
        <v>-2795811.8233121037</v>
      </c>
      <c r="T97" s="25">
        <f t="shared" si="11"/>
        <v>-1.1406328629548664E-3</v>
      </c>
    </row>
    <row r="98" spans="1:20">
      <c r="A98" s="1">
        <v>40802</v>
      </c>
      <c r="B98">
        <v>10828588.9401283</v>
      </c>
      <c r="C98">
        <v>8741284.0837644096</v>
      </c>
      <c r="D98">
        <v>11484507.3129232</v>
      </c>
      <c r="E98">
        <v>10573557.9362511</v>
      </c>
      <c r="F98">
        <v>17988353.7837025</v>
      </c>
      <c r="G98">
        <v>7918405.2173570096</v>
      </c>
      <c r="H98">
        <v>11430438.7192214</v>
      </c>
      <c r="I98">
        <v>2283021.6259804498</v>
      </c>
      <c r="J98">
        <v>5192588.7107263096</v>
      </c>
      <c r="K98" s="6">
        <v>86440746.3300547</v>
      </c>
      <c r="L98">
        <v>1216.74</v>
      </c>
      <c r="M98" s="6">
        <f>K98+$V$1*50*($L$2-L98)</f>
        <v>96642819.8300547</v>
      </c>
      <c r="N98" s="6">
        <f t="shared" si="6"/>
        <v>-10202073.5</v>
      </c>
      <c r="O98" s="8">
        <f t="shared" si="7"/>
        <v>-5.7751456718387233E-3</v>
      </c>
      <c r="P98" s="8">
        <f t="shared" si="8"/>
        <v>-1.4784996215604169E-3</v>
      </c>
      <c r="Q98" s="8">
        <f t="shared" si="8"/>
        <v>4.9473466859384753E-3</v>
      </c>
      <c r="R98" s="9">
        <f t="shared" si="9"/>
        <v>-13559253.6699453</v>
      </c>
      <c r="S98" s="9">
        <f t="shared" si="10"/>
        <v>-3357180.1699452996</v>
      </c>
      <c r="T98" s="25">
        <f t="shared" si="11"/>
        <v>-6.4258463074988925E-3</v>
      </c>
    </row>
    <row r="99" spans="1:20">
      <c r="A99" s="1">
        <v>40805</v>
      </c>
      <c r="B99">
        <v>10696974.367777901</v>
      </c>
      <c r="C99">
        <v>8613374.6258849204</v>
      </c>
      <c r="D99">
        <v>11365968.231200799</v>
      </c>
      <c r="E99">
        <v>10309932.154604901</v>
      </c>
      <c r="F99">
        <v>17751664.9181275</v>
      </c>
      <c r="G99">
        <v>7744725.6616292903</v>
      </c>
      <c r="H99">
        <v>11327269.101722701</v>
      </c>
      <c r="I99">
        <v>2208637.46272795</v>
      </c>
      <c r="J99">
        <v>5178241.2401924096</v>
      </c>
      <c r="K99" s="6">
        <v>85196787.763868302</v>
      </c>
      <c r="L99">
        <v>1197.75</v>
      </c>
      <c r="M99" s="6">
        <f>K99+$V$1*50*($L$2-L99)</f>
        <v>96772787.763868302</v>
      </c>
      <c r="N99" s="6">
        <f t="shared" si="6"/>
        <v>-11576000</v>
      </c>
      <c r="O99" s="8">
        <f t="shared" si="7"/>
        <v>1.3448276244644854E-3</v>
      </c>
      <c r="P99" s="8">
        <f t="shared" si="8"/>
        <v>-1.4390881835247235E-2</v>
      </c>
      <c r="Q99" s="8">
        <f t="shared" si="8"/>
        <v>-1.5607278465407572E-2</v>
      </c>
      <c r="R99" s="9">
        <f t="shared" si="9"/>
        <v>-14803212.236131698</v>
      </c>
      <c r="S99" s="9">
        <f t="shared" si="10"/>
        <v>-3227212.2361316979</v>
      </c>
      <c r="T99" s="25">
        <f t="shared" si="11"/>
        <v>1.2163966301603369E-3</v>
      </c>
    </row>
    <row r="100" spans="1:20">
      <c r="A100" s="1">
        <v>40806</v>
      </c>
      <c r="B100">
        <v>10631167.0816027</v>
      </c>
      <c r="C100">
        <v>8642335.25785763</v>
      </c>
      <c r="D100">
        <v>11134403.5134174</v>
      </c>
      <c r="E100">
        <v>10093522.9308655</v>
      </c>
      <c r="F100">
        <v>17889274.723694399</v>
      </c>
      <c r="G100">
        <v>7636715.9876692696</v>
      </c>
      <c r="H100">
        <v>11680813.766566001</v>
      </c>
      <c r="I100">
        <v>2145697.0168989198</v>
      </c>
      <c r="J100">
        <v>5269108.5535737602</v>
      </c>
      <c r="K100" s="6">
        <v>85123038.832145497</v>
      </c>
      <c r="L100">
        <v>1196</v>
      </c>
      <c r="M100" s="6">
        <f>K100+$V$1*50*($L$2-L100)</f>
        <v>96825651.332145497</v>
      </c>
      <c r="N100" s="6">
        <f t="shared" si="6"/>
        <v>-11702612.5</v>
      </c>
      <c r="O100" s="8">
        <f t="shared" si="7"/>
        <v>5.4626480748064764E-4</v>
      </c>
      <c r="P100" s="8">
        <f t="shared" si="8"/>
        <v>-8.656304264335374E-4</v>
      </c>
      <c r="Q100" s="8">
        <f t="shared" si="8"/>
        <v>-1.4610728449175538E-3</v>
      </c>
      <c r="R100" s="9">
        <f t="shared" si="9"/>
        <v>-14876961.167854503</v>
      </c>
      <c r="S100" s="9">
        <f t="shared" si="10"/>
        <v>-3174348.6678545028</v>
      </c>
      <c r="T100" s="25">
        <f t="shared" si="11"/>
        <v>5.9544241848401638E-4</v>
      </c>
    </row>
    <row r="101" spans="1:20">
      <c r="A101" s="1">
        <v>40807</v>
      </c>
      <c r="B101">
        <v>10292259.557800399</v>
      </c>
      <c r="C101">
        <v>8526492.7299667709</v>
      </c>
      <c r="D101">
        <v>10519654.3221591</v>
      </c>
      <c r="E101">
        <v>9626275.7432462107</v>
      </c>
      <c r="F101">
        <v>17531489.229220498</v>
      </c>
      <c r="G101">
        <v>7177890.8926871102</v>
      </c>
      <c r="H101">
        <v>11502154.1850437</v>
      </c>
      <c r="I101">
        <v>2067498.28117194</v>
      </c>
      <c r="J101">
        <v>5193784.3332708003</v>
      </c>
      <c r="K101" s="6">
        <v>82437499.274566606</v>
      </c>
      <c r="L101">
        <v>1155.75</v>
      </c>
      <c r="M101" s="6">
        <f>K101+$V$1*50*($L$2-L101)</f>
        <v>97052199.274566606</v>
      </c>
      <c r="N101" s="6">
        <f t="shared" si="6"/>
        <v>-14614700</v>
      </c>
      <c r="O101" s="8">
        <f t="shared" si="7"/>
        <v>2.339751288054553E-3</v>
      </c>
      <c r="P101" s="8">
        <f t="shared" si="8"/>
        <v>-3.1548915480737467E-2</v>
      </c>
      <c r="Q101" s="8">
        <f t="shared" si="8"/>
        <v>-3.3653846153846152E-2</v>
      </c>
      <c r="R101" s="9">
        <f t="shared" si="9"/>
        <v>-17562500.725433394</v>
      </c>
      <c r="S101" s="9">
        <f t="shared" si="10"/>
        <v>-2947800.7254333943</v>
      </c>
      <c r="T101" s="25">
        <f t="shared" si="11"/>
        <v>2.1049306731086848E-3</v>
      </c>
    </row>
    <row r="102" spans="1:20">
      <c r="A102" s="1">
        <v>40808</v>
      </c>
      <c r="B102">
        <v>9723026.5323850196</v>
      </c>
      <c r="C102">
        <v>8352728.9381304802</v>
      </c>
      <c r="D102">
        <v>9910418.5765623897</v>
      </c>
      <c r="E102">
        <v>9244608.5668330099</v>
      </c>
      <c r="F102">
        <v>17135172.9891879</v>
      </c>
      <c r="G102">
        <v>7123454.0170112597</v>
      </c>
      <c r="H102">
        <v>11109606.372121699</v>
      </c>
      <c r="I102">
        <v>1928266.3858531599</v>
      </c>
      <c r="J102">
        <v>5063461.4759212304</v>
      </c>
      <c r="K102" s="6">
        <v>79590743.854006097</v>
      </c>
      <c r="L102">
        <v>1123.5</v>
      </c>
      <c r="M102" s="6">
        <f>K102+$V$1*50*($L$2-L102)</f>
        <v>96538731.354006097</v>
      </c>
      <c r="N102" s="6">
        <f t="shared" si="6"/>
        <v>-16947987.5</v>
      </c>
      <c r="O102" s="8">
        <f t="shared" si="7"/>
        <v>-5.2906366305814131E-3</v>
      </c>
      <c r="P102" s="8">
        <f t="shared" si="8"/>
        <v>-3.4532287437287444E-2</v>
      </c>
      <c r="Q102" s="8">
        <f t="shared" si="8"/>
        <v>-2.7903958468526932E-2</v>
      </c>
      <c r="R102" s="9">
        <f t="shared" si="9"/>
        <v>-20409256.145993903</v>
      </c>
      <c r="S102" s="9">
        <f t="shared" si="10"/>
        <v>-3461268.6459939033</v>
      </c>
      <c r="T102" s="25">
        <f t="shared" si="11"/>
        <v>-6.6283289687605121E-3</v>
      </c>
    </row>
    <row r="103" spans="1:20">
      <c r="A103" s="1">
        <v>40809</v>
      </c>
      <c r="B103">
        <v>9815156.7330302894</v>
      </c>
      <c r="C103">
        <v>8236886.4102396201</v>
      </c>
      <c r="D103">
        <v>9960039.5875159707</v>
      </c>
      <c r="E103">
        <v>9362649.9615999795</v>
      </c>
      <c r="F103">
        <v>17091137.8514065</v>
      </c>
      <c r="G103">
        <v>7181347.2022538297</v>
      </c>
      <c r="H103">
        <v>11333559.932057999</v>
      </c>
      <c r="I103">
        <v>1920637.2409041901</v>
      </c>
      <c r="J103">
        <v>5073026.45627716</v>
      </c>
      <c r="K103" s="6">
        <v>79974441.375285506</v>
      </c>
      <c r="L103">
        <v>1129.75</v>
      </c>
      <c r="M103" s="6">
        <f>K103+$V$1*50*($L$2-L103)</f>
        <v>96470241.375285506</v>
      </c>
      <c r="N103" s="6">
        <f t="shared" si="6"/>
        <v>-16495800</v>
      </c>
      <c r="O103" s="8">
        <f t="shared" si="7"/>
        <v>-7.0945596404658291E-4</v>
      </c>
      <c r="P103" s="8">
        <f t="shared" si="8"/>
        <v>4.820881206779884E-3</v>
      </c>
      <c r="Q103" s="8">
        <f t="shared" si="8"/>
        <v>5.5629728526924785E-3</v>
      </c>
      <c r="R103" s="9">
        <f t="shared" si="9"/>
        <v>-20025558.624714494</v>
      </c>
      <c r="S103" s="9">
        <f t="shared" si="10"/>
        <v>-3529758.6247144938</v>
      </c>
      <c r="T103" s="25">
        <f t="shared" si="11"/>
        <v>-7.4209164591259452E-4</v>
      </c>
    </row>
    <row r="104" spans="1:20">
      <c r="A104" s="1">
        <v>40812</v>
      </c>
      <c r="B104">
        <v>9969803.8555419892</v>
      </c>
      <c r="C104">
        <v>8302047.8321782304</v>
      </c>
      <c r="D104">
        <v>10612004.5369894</v>
      </c>
      <c r="E104">
        <v>9752186.5643309709</v>
      </c>
      <c r="F104">
        <v>17399383.815876301</v>
      </c>
      <c r="G104">
        <v>7234055.9231463196</v>
      </c>
      <c r="H104">
        <v>11358723.2533991</v>
      </c>
      <c r="I104">
        <v>1993114.1179194399</v>
      </c>
      <c r="J104">
        <v>5084982.6817220803</v>
      </c>
      <c r="K104" s="6">
        <v>81706302.581103906</v>
      </c>
      <c r="L104">
        <v>1158.5</v>
      </c>
      <c r="M104" s="6">
        <f>K104+$V$1*50*($L$2-L104)</f>
        <v>96122040.081103906</v>
      </c>
      <c r="N104" s="6">
        <f t="shared" si="6"/>
        <v>-14415737.5</v>
      </c>
      <c r="O104" s="8">
        <f t="shared" si="7"/>
        <v>-3.6094166368573545E-3</v>
      </c>
      <c r="P104" s="8">
        <f t="shared" si="8"/>
        <v>2.1655183531592591E-2</v>
      </c>
      <c r="Q104" s="8">
        <f t="shared" si="8"/>
        <v>2.5448107988493028E-2</v>
      </c>
      <c r="R104" s="9">
        <f t="shared" si="9"/>
        <v>-18293697.418896094</v>
      </c>
      <c r="S104" s="9">
        <f t="shared" si="10"/>
        <v>-3877959.918896094</v>
      </c>
      <c r="T104" s="25">
        <f t="shared" si="11"/>
        <v>-3.7929244569004372E-3</v>
      </c>
    </row>
    <row r="105" spans="1:20">
      <c r="A105" s="1">
        <v>40813</v>
      </c>
      <c r="B105">
        <v>10252775.186095299</v>
      </c>
      <c r="C105">
        <v>8372036.0261122901</v>
      </c>
      <c r="D105">
        <v>10813245.3036345</v>
      </c>
      <c r="E105">
        <v>9792517.3742096908</v>
      </c>
      <c r="F105">
        <v>17691116.6036781</v>
      </c>
      <c r="G105">
        <v>7401686.9371322701</v>
      </c>
      <c r="H105">
        <v>11258069.9680345</v>
      </c>
      <c r="I105">
        <v>1998835.9766311699</v>
      </c>
      <c r="J105">
        <v>5130416.3384127496</v>
      </c>
      <c r="K105" s="6">
        <v>82710699.713940606</v>
      </c>
      <c r="L105">
        <v>1169.5</v>
      </c>
      <c r="M105" s="6">
        <f>K105+$V$1*50*($L$2-L105)</f>
        <v>96330587.213940606</v>
      </c>
      <c r="N105" s="6">
        <f t="shared" si="6"/>
        <v>-13619887.5</v>
      </c>
      <c r="O105" s="8">
        <f t="shared" si="7"/>
        <v>2.1696078512351154E-3</v>
      </c>
      <c r="P105" s="8">
        <f t="shared" si="8"/>
        <v>1.2292774254956739E-2</v>
      </c>
      <c r="Q105" s="8">
        <f t="shared" si="8"/>
        <v>9.4950366853690116E-3</v>
      </c>
      <c r="R105" s="9">
        <f t="shared" si="9"/>
        <v>-17289300.286059394</v>
      </c>
      <c r="S105" s="9">
        <f t="shared" si="10"/>
        <v>-3669412.7860593945</v>
      </c>
      <c r="T105" s="25">
        <f t="shared" si="11"/>
        <v>2.7977375695877275E-3</v>
      </c>
    </row>
    <row r="106" spans="1:20">
      <c r="A106" s="1">
        <v>40814</v>
      </c>
      <c r="B106">
        <v>10029030.413099701</v>
      </c>
      <c r="C106">
        <v>8210339.1642646398</v>
      </c>
      <c r="D106">
        <v>10336332.253914</v>
      </c>
      <c r="E106">
        <v>9474789.2866286002</v>
      </c>
      <c r="F106">
        <v>17581028.759224601</v>
      </c>
      <c r="G106">
        <v>7195172.4405207103</v>
      </c>
      <c r="H106">
        <v>11025309.2456288</v>
      </c>
      <c r="I106">
        <v>1901564.3785317501</v>
      </c>
      <c r="J106">
        <v>5112482.0002453802</v>
      </c>
      <c r="K106" s="6">
        <v>80866047.942058101</v>
      </c>
      <c r="L106">
        <v>1148.75</v>
      </c>
      <c r="M106" s="6">
        <f>K106+$V$1*50*($L$2-L106)</f>
        <v>95987197.942058101</v>
      </c>
      <c r="N106" s="6">
        <f t="shared" si="6"/>
        <v>-15121150</v>
      </c>
      <c r="O106" s="8">
        <f t="shared" si="7"/>
        <v>-3.5646961345711615E-3</v>
      </c>
      <c r="P106" s="8">
        <f t="shared" si="8"/>
        <v>-2.2302456372178345E-2</v>
      </c>
      <c r="Q106" s="8">
        <f t="shared" si="8"/>
        <v>-1.7742625053441641E-2</v>
      </c>
      <c r="R106" s="9">
        <f t="shared" si="9"/>
        <v>-19133952.057941899</v>
      </c>
      <c r="S106" s="9">
        <f t="shared" si="10"/>
        <v>-4012802.0579418987</v>
      </c>
      <c r="T106" s="25">
        <f t="shared" si="11"/>
        <v>-4.559831318736704E-3</v>
      </c>
    </row>
    <row r="107" spans="1:20">
      <c r="A107" s="1">
        <v>40815</v>
      </c>
      <c r="B107">
        <v>10084966.6063486</v>
      </c>
      <c r="C107">
        <v>8224819.48025099</v>
      </c>
      <c r="D107">
        <v>10385953.264867499</v>
      </c>
      <c r="E107">
        <v>9823995.0794808809</v>
      </c>
      <c r="F107">
        <v>17977344.999257199</v>
      </c>
      <c r="G107">
        <v>7363667.5318983402</v>
      </c>
      <c r="H107">
        <v>11032858.242031099</v>
      </c>
      <c r="I107">
        <v>1918729.95466695</v>
      </c>
      <c r="J107">
        <v>5177045.6176479198</v>
      </c>
      <c r="K107" s="6">
        <v>81989380.776449502</v>
      </c>
      <c r="L107">
        <v>1156.25</v>
      </c>
      <c r="M107" s="6">
        <f>K107+$V$1*50*($L$2-L107)</f>
        <v>96567905.776449502</v>
      </c>
      <c r="N107" s="6">
        <f t="shared" si="6"/>
        <v>-14578525</v>
      </c>
      <c r="O107" s="8">
        <f t="shared" si="7"/>
        <v>6.0498467174960125E-3</v>
      </c>
      <c r="P107" s="8">
        <f t="shared" si="8"/>
        <v>1.3891279009903975E-2</v>
      </c>
      <c r="Q107" s="8">
        <f t="shared" si="8"/>
        <v>6.5288356909684441E-3</v>
      </c>
      <c r="R107" s="9">
        <f t="shared" si="9"/>
        <v>-18010619.223550498</v>
      </c>
      <c r="S107" s="9">
        <f t="shared" si="10"/>
        <v>-3432094.2235504985</v>
      </c>
      <c r="T107" s="25">
        <f t="shared" si="11"/>
        <v>7.3624433189355305E-3</v>
      </c>
    </row>
    <row r="108" spans="1:20">
      <c r="A108" s="1">
        <v>40816</v>
      </c>
      <c r="B108">
        <v>9923738.7552193608</v>
      </c>
      <c r="C108">
        <v>8106563.5663624099</v>
      </c>
      <c r="D108">
        <v>9855284.1199472994</v>
      </c>
      <c r="E108">
        <v>9300678.2293473203</v>
      </c>
      <c r="F108">
        <v>17999362.568147901</v>
      </c>
      <c r="G108">
        <v>7056920.0578518901</v>
      </c>
      <c r="H108">
        <v>10784999.526820701</v>
      </c>
      <c r="I108">
        <v>1825272.9290420101</v>
      </c>
      <c r="J108">
        <v>5094547.6620780099</v>
      </c>
      <c r="K108" s="6">
        <v>79947367.414816901</v>
      </c>
      <c r="L108">
        <v>1126</v>
      </c>
      <c r="M108" s="6">
        <f>K108+$V$1*50*($L$2-L108)</f>
        <v>96714479.914816901</v>
      </c>
      <c r="N108" s="6">
        <f t="shared" si="6"/>
        <v>-16767112.5</v>
      </c>
      <c r="O108" s="8">
        <f t="shared" si="7"/>
        <v>1.5178349078700363E-3</v>
      </c>
      <c r="P108" s="8">
        <f t="shared" si="8"/>
        <v>-2.4905827343669182E-2</v>
      </c>
      <c r="Q108" s="8">
        <f t="shared" si="8"/>
        <v>-2.6162162162162161E-2</v>
      </c>
      <c r="R108" s="9">
        <f t="shared" si="9"/>
        <v>-20052632.585183099</v>
      </c>
      <c r="S108" s="9">
        <f t="shared" si="10"/>
        <v>-3285520.0851830989</v>
      </c>
      <c r="T108" s="25">
        <f t="shared" si="11"/>
        <v>1.2563348184929796E-3</v>
      </c>
    </row>
    <row r="109" spans="1:20">
      <c r="A109" s="1">
        <v>40819</v>
      </c>
      <c r="B109">
        <v>9542056.4954032302</v>
      </c>
      <c r="C109">
        <v>7956933.6345033804</v>
      </c>
      <c r="D109">
        <v>9452802.5866571404</v>
      </c>
      <c r="E109">
        <v>8860974.0338403694</v>
      </c>
      <c r="F109">
        <v>17377366.246985599</v>
      </c>
      <c r="G109">
        <v>6897929.8177827401</v>
      </c>
      <c r="H109">
        <v>10601307.281030299</v>
      </c>
      <c r="I109">
        <v>1697484.7511467</v>
      </c>
      <c r="J109">
        <v>4925964.8833047198</v>
      </c>
      <c r="K109" s="6">
        <v>77312819.730654106</v>
      </c>
      <c r="L109">
        <v>1086.25</v>
      </c>
      <c r="M109" s="6">
        <f>K109+$V$1*50*($L$2-L109)</f>
        <v>96955844.730654106</v>
      </c>
      <c r="N109" s="6">
        <f t="shared" si="6"/>
        <v>-19643025</v>
      </c>
      <c r="O109" s="8">
        <f t="shared" si="7"/>
        <v>2.4956430107445243E-3</v>
      </c>
      <c r="P109" s="8">
        <f t="shared" si="8"/>
        <v>-3.2953526418113506E-2</v>
      </c>
      <c r="Q109" s="8">
        <f t="shared" si="8"/>
        <v>-3.5301953818827711E-2</v>
      </c>
      <c r="R109" s="9">
        <f t="shared" si="9"/>
        <v>-22687180.269345894</v>
      </c>
      <c r="S109" s="9">
        <f t="shared" si="10"/>
        <v>-3044155.2693458945</v>
      </c>
      <c r="T109" s="25">
        <f t="shared" si="11"/>
        <v>2.348427400714205E-3</v>
      </c>
    </row>
    <row r="110" spans="1:20">
      <c r="A110" s="1">
        <v>40820</v>
      </c>
      <c r="B110">
        <v>9825027.82595657</v>
      </c>
      <c r="C110">
        <v>7964173.7924965601</v>
      </c>
      <c r="D110">
        <v>10097875.7290537</v>
      </c>
      <c r="E110">
        <v>9303629.2642164901</v>
      </c>
      <c r="F110">
        <v>17256269.618086699</v>
      </c>
      <c r="G110">
        <v>7214182.1431376701</v>
      </c>
      <c r="H110">
        <v>10666731.916517301</v>
      </c>
      <c r="I110">
        <v>1739445.04836606</v>
      </c>
      <c r="J110">
        <v>4896074.3196924301</v>
      </c>
      <c r="K110" s="6">
        <v>78963409.657523498</v>
      </c>
      <c r="L110">
        <v>1113.5</v>
      </c>
      <c r="M110" s="6">
        <f>K110+$V$1*50*($L$2-L110)</f>
        <v>96634897.157523498</v>
      </c>
      <c r="N110" s="6">
        <f t="shared" si="6"/>
        <v>-17671487.5</v>
      </c>
      <c r="O110" s="8">
        <f t="shared" si="7"/>
        <v>-3.3102447203900748E-3</v>
      </c>
      <c r="P110" s="8">
        <f t="shared" si="8"/>
        <v>2.134949847411842E-2</v>
      </c>
      <c r="Q110" s="8">
        <f t="shared" si="8"/>
        <v>2.5086306098964326E-2</v>
      </c>
      <c r="R110" s="9">
        <f t="shared" si="9"/>
        <v>-21036590.342476502</v>
      </c>
      <c r="S110" s="9">
        <f t="shared" si="10"/>
        <v>-3365102.8424765021</v>
      </c>
      <c r="T110" s="25">
        <f t="shared" si="11"/>
        <v>-3.7368076248459059E-3</v>
      </c>
    </row>
    <row r="111" spans="1:20">
      <c r="A111" s="1">
        <v>40821</v>
      </c>
      <c r="B111">
        <v>10367937.936901901</v>
      </c>
      <c r="C111">
        <v>8029335.2144351704</v>
      </c>
      <c r="D111">
        <v>10436952.6372365</v>
      </c>
      <c r="E111">
        <v>9275102.5938144792</v>
      </c>
      <c r="F111">
        <v>17316817.9325362</v>
      </c>
      <c r="G111">
        <v>7468220.8962916397</v>
      </c>
      <c r="H111">
        <v>10693153.403925501</v>
      </c>
      <c r="I111">
        <v>1787127.20429714</v>
      </c>
      <c r="J111">
        <v>4869770.62371362</v>
      </c>
      <c r="K111" s="6">
        <v>80244418.4431521</v>
      </c>
      <c r="L111">
        <v>1135</v>
      </c>
      <c r="M111" s="6">
        <f>K111+$V$1*50*($L$2-L111)</f>
        <v>96360380.9431521</v>
      </c>
      <c r="N111" s="6">
        <f t="shared" si="6"/>
        <v>-16115962.5</v>
      </c>
      <c r="O111" s="8">
        <f t="shared" si="7"/>
        <v>-2.8407565221900345E-3</v>
      </c>
      <c r="P111" s="8">
        <f t="shared" si="8"/>
        <v>1.6222814987150818E-2</v>
      </c>
      <c r="Q111" s="8">
        <f t="shared" si="8"/>
        <v>1.9308486753480018E-2</v>
      </c>
      <c r="R111" s="9">
        <f t="shared" si="9"/>
        <v>-19755581.5568479</v>
      </c>
      <c r="S111" s="9">
        <f t="shared" si="10"/>
        <v>-3639619.0568479002</v>
      </c>
      <c r="T111" s="25">
        <f t="shared" si="11"/>
        <v>-3.0856717663291997E-3</v>
      </c>
    </row>
    <row r="112" spans="1:20">
      <c r="A112" s="1">
        <v>40822</v>
      </c>
      <c r="B112">
        <v>10539036.8809574</v>
      </c>
      <c r="C112">
        <v>8145177.7423260296</v>
      </c>
      <c r="D112">
        <v>10828407.279203599</v>
      </c>
      <c r="E112">
        <v>9633161.4912742805</v>
      </c>
      <c r="F112">
        <v>17294800.363645501</v>
      </c>
      <c r="G112">
        <v>7736084.8877124898</v>
      </c>
      <c r="H112">
        <v>10962400.9422759</v>
      </c>
      <c r="I112">
        <v>1884398.8023965601</v>
      </c>
      <c r="J112">
        <v>4930747.3734826799</v>
      </c>
      <c r="K112" s="6">
        <v>81954215.763274401</v>
      </c>
      <c r="L112">
        <v>1157.5</v>
      </c>
      <c r="M112" s="6">
        <f>K112+$V$1*50*($L$2-L112)</f>
        <v>96442303.263274401</v>
      </c>
      <c r="N112" s="6">
        <f t="shared" si="6"/>
        <v>-14488087.5</v>
      </c>
      <c r="O112" s="8">
        <f t="shared" si="7"/>
        <v>8.5016600516172442E-4</v>
      </c>
      <c r="P112" s="8">
        <f t="shared" si="8"/>
        <v>2.1307367581379889E-2</v>
      </c>
      <c r="Q112" s="8">
        <f t="shared" si="8"/>
        <v>1.9823788546255508E-2</v>
      </c>
      <c r="R112" s="9">
        <f t="shared" si="9"/>
        <v>-18045784.236725599</v>
      </c>
      <c r="S112" s="9">
        <f t="shared" si="10"/>
        <v>-3557696.7367255986</v>
      </c>
      <c r="T112" s="25">
        <f t="shared" si="11"/>
        <v>1.4835790351243813E-3</v>
      </c>
    </row>
    <row r="113" spans="1:20">
      <c r="A113" s="1">
        <v>40823</v>
      </c>
      <c r="B113">
        <v>10430454.8587684</v>
      </c>
      <c r="C113">
        <v>8152417.9003192103</v>
      </c>
      <c r="D113">
        <v>10647841.933789199</v>
      </c>
      <c r="E113">
        <v>9117714.0674585197</v>
      </c>
      <c r="F113">
        <v>17399383.815876301</v>
      </c>
      <c r="G113">
        <v>7673007.2381198397</v>
      </c>
      <c r="H113">
        <v>10851682.328374799</v>
      </c>
      <c r="I113">
        <v>1851974.93636342</v>
      </c>
      <c r="J113">
        <v>5013245.3290525898</v>
      </c>
      <c r="K113" s="6">
        <v>81137722.408122197</v>
      </c>
      <c r="L113">
        <v>1155</v>
      </c>
      <c r="M113" s="6">
        <f>K113+$V$1*50*($L$2-L113)</f>
        <v>95806684.908122197</v>
      </c>
      <c r="N113" s="6">
        <f t="shared" si="6"/>
        <v>-14668962.5</v>
      </c>
      <c r="O113" s="8">
        <f t="shared" si="7"/>
        <v>-6.59065921950301E-3</v>
      </c>
      <c r="P113" s="8">
        <f t="shared" si="8"/>
        <v>-9.9627987108150007E-3</v>
      </c>
      <c r="Q113" s="8">
        <f t="shared" si="8"/>
        <v>-2.1598272138228943E-3</v>
      </c>
      <c r="R113" s="9">
        <f t="shared" si="9"/>
        <v>-18862277.591877803</v>
      </c>
      <c r="S113" s="9">
        <f t="shared" si="10"/>
        <v>-4193315.0918778032</v>
      </c>
      <c r="T113" s="25">
        <f t="shared" si="11"/>
        <v>-7.802971496992106E-3</v>
      </c>
    </row>
    <row r="114" spans="1:20">
      <c r="A114" s="1">
        <v>40826</v>
      </c>
      <c r="B114">
        <v>10858202.218907099</v>
      </c>
      <c r="C114">
        <v>8289980.9021896003</v>
      </c>
      <c r="D114">
        <v>11255699.3179706</v>
      </c>
      <c r="E114">
        <v>9457083.0774135496</v>
      </c>
      <c r="F114">
        <v>17806708.840354301</v>
      </c>
      <c r="G114">
        <v>7949512.0034574904</v>
      </c>
      <c r="H114">
        <v>11229132.1484922</v>
      </c>
      <c r="I114">
        <v>1924451.81337868</v>
      </c>
      <c r="J114">
        <v>5094547.6620780099</v>
      </c>
      <c r="K114" s="6">
        <v>83865317.9842415</v>
      </c>
      <c r="L114">
        <v>1191</v>
      </c>
      <c r="M114" s="6">
        <f>K114+$V$1*50*($L$2-L114)</f>
        <v>95929680.4842415</v>
      </c>
      <c r="N114" s="6">
        <f t="shared" si="6"/>
        <v>-12064362.5</v>
      </c>
      <c r="O114" s="8">
        <f t="shared" si="7"/>
        <v>1.2837890825390256E-3</v>
      </c>
      <c r="P114" s="8">
        <f t="shared" si="8"/>
        <v>3.3616861493837802E-2</v>
      </c>
      <c r="Q114" s="8">
        <f t="shared" si="8"/>
        <v>3.1168831168831169E-2</v>
      </c>
      <c r="R114" s="9">
        <f t="shared" si="9"/>
        <v>-16134682.0157585</v>
      </c>
      <c r="S114" s="9">
        <f t="shared" si="10"/>
        <v>-4070319.5157584995</v>
      </c>
      <c r="T114" s="25">
        <f t="shared" si="11"/>
        <v>2.4480303250066331E-3</v>
      </c>
    </row>
    <row r="115" spans="1:20">
      <c r="A115" s="1">
        <v>40827</v>
      </c>
      <c r="B115">
        <v>10729878.0108655</v>
      </c>
      <c r="C115">
        <v>8294807.6741850497</v>
      </c>
      <c r="D115">
        <v>11149565.4889865</v>
      </c>
      <c r="E115">
        <v>9512169.0616381392</v>
      </c>
      <c r="F115">
        <v>17575524.367001899</v>
      </c>
      <c r="G115">
        <v>7976298.4025995797</v>
      </c>
      <c r="H115">
        <v>11387661.072941501</v>
      </c>
      <c r="I115">
        <v>1964504.82436079</v>
      </c>
      <c r="J115">
        <v>5033570.91230895</v>
      </c>
      <c r="K115" s="6">
        <v>83623979.814887896</v>
      </c>
      <c r="L115">
        <v>1189.5</v>
      </c>
      <c r="M115" s="6">
        <f>K115+$V$1*50*($L$2-L115)</f>
        <v>95796867.314887896</v>
      </c>
      <c r="N115" s="6">
        <f t="shared" si="6"/>
        <v>-12172887.5</v>
      </c>
      <c r="O115" s="8">
        <f t="shared" si="7"/>
        <v>-1.3844846421168025E-3</v>
      </c>
      <c r="P115" s="8">
        <f t="shared" si="8"/>
        <v>-2.8776874058827552E-3</v>
      </c>
      <c r="Q115" s="8">
        <f t="shared" si="8"/>
        <v>-1.2594458438287153E-3</v>
      </c>
      <c r="R115" s="9">
        <f t="shared" si="9"/>
        <v>-16376020.185112104</v>
      </c>
      <c r="S115" s="9">
        <f t="shared" si="10"/>
        <v>-4203132.6851121038</v>
      </c>
      <c r="T115" s="25">
        <f t="shared" si="11"/>
        <v>-1.6182415620540399E-3</v>
      </c>
    </row>
    <row r="116" spans="1:20">
      <c r="A116" s="1">
        <v>40828</v>
      </c>
      <c r="B116">
        <v>11108269.906372899</v>
      </c>
      <c r="C116">
        <v>8367209.2541168397</v>
      </c>
      <c r="D116">
        <v>11166105.8259711</v>
      </c>
      <c r="E116">
        <v>9749235.5294617992</v>
      </c>
      <c r="F116">
        <v>17927805.4692531</v>
      </c>
      <c r="G116">
        <v>7931366.3782322099</v>
      </c>
      <c r="H116">
        <v>11470700.0333673</v>
      </c>
      <c r="I116">
        <v>1916822.6684297</v>
      </c>
      <c r="J116">
        <v>5099330.1522559701</v>
      </c>
      <c r="K116" s="6">
        <v>84736845.217460796</v>
      </c>
      <c r="L116">
        <v>1198.25</v>
      </c>
      <c r="M116" s="6">
        <f>K116+$V$1*50*($L$2-L116)</f>
        <v>96276670.217460796</v>
      </c>
      <c r="N116" s="6">
        <f t="shared" si="6"/>
        <v>-11539825</v>
      </c>
      <c r="O116" s="8">
        <f t="shared" si="7"/>
        <v>5.0085448096728455E-3</v>
      </c>
      <c r="P116" s="8">
        <f t="shared" si="8"/>
        <v>1.3307969855493202E-2</v>
      </c>
      <c r="Q116" s="8">
        <f t="shared" si="8"/>
        <v>7.356031946195881E-3</v>
      </c>
      <c r="R116" s="9">
        <f t="shared" si="9"/>
        <v>-15263154.782539204</v>
      </c>
      <c r="S116" s="9">
        <f t="shared" si="10"/>
        <v>-3723329.7825392038</v>
      </c>
      <c r="T116" s="25">
        <f t="shared" si="11"/>
        <v>5.9519379092973206E-3</v>
      </c>
    </row>
    <row r="117" spans="1:20">
      <c r="A117" s="1">
        <v>40829</v>
      </c>
      <c r="B117">
        <v>11039172.2558889</v>
      </c>
      <c r="C117">
        <v>8374449.4121100204</v>
      </c>
      <c r="D117">
        <v>11233645.535324501</v>
      </c>
      <c r="E117">
        <v>9458066.7557032797</v>
      </c>
      <c r="F117">
        <v>17999362.568147901</v>
      </c>
      <c r="G117">
        <v>7786201.3764299396</v>
      </c>
      <c r="H117">
        <v>11650617.7809566</v>
      </c>
      <c r="I117">
        <v>1926359.0996159201</v>
      </c>
      <c r="J117">
        <v>5112482.0002453802</v>
      </c>
      <c r="K117" s="6">
        <v>84580356.784422502</v>
      </c>
      <c r="L117">
        <v>1198</v>
      </c>
      <c r="M117" s="6">
        <f>K117+$V$1*50*($L$2-L117)</f>
        <v>96138269.284422502</v>
      </c>
      <c r="N117" s="6">
        <f t="shared" si="6"/>
        <v>-11557912.5</v>
      </c>
      <c r="O117" s="8">
        <f t="shared" si="7"/>
        <v>-1.4375334411305164E-3</v>
      </c>
      <c r="P117" s="8">
        <f t="shared" si="8"/>
        <v>-1.8467578375935155E-3</v>
      </c>
      <c r="Q117" s="8">
        <f t="shared" si="8"/>
        <v>-2.0863759649488838E-4</v>
      </c>
      <c r="R117" s="9">
        <f t="shared" si="9"/>
        <v>-15419643.215577498</v>
      </c>
      <c r="S117" s="9">
        <f t="shared" si="10"/>
        <v>-3861730.7155774981</v>
      </c>
      <c r="T117" s="25">
        <f t="shared" si="11"/>
        <v>-1.638120241098627E-3</v>
      </c>
    </row>
    <row r="118" spans="1:20">
      <c r="A118" s="1">
        <v>40830</v>
      </c>
      <c r="B118">
        <v>11341885.772294801</v>
      </c>
      <c r="C118">
        <v>8478225.0100122504</v>
      </c>
      <c r="D118">
        <v>11773963.210152401</v>
      </c>
      <c r="E118">
        <v>9515120.0965073109</v>
      </c>
      <c r="F118">
        <v>18153485.5503828</v>
      </c>
      <c r="G118">
        <v>7946919.7712824503</v>
      </c>
      <c r="H118">
        <v>11816695.701808199</v>
      </c>
      <c r="I118">
        <v>1956875.6794118099</v>
      </c>
      <c r="J118">
        <v>5168676.25983648</v>
      </c>
      <c r="K118" s="6">
        <v>86151847.051688597</v>
      </c>
      <c r="L118">
        <v>1219.25</v>
      </c>
      <c r="M118" s="6">
        <f>K118+$V$1*50*($L$2-L118)</f>
        <v>96172322.051688597</v>
      </c>
      <c r="N118" s="6">
        <f t="shared" si="6"/>
        <v>-10020475</v>
      </c>
      <c r="O118" s="8">
        <f t="shared" si="7"/>
        <v>3.5420616076778421E-4</v>
      </c>
      <c r="P118" s="8">
        <f t="shared" si="8"/>
        <v>1.8579849116402904E-2</v>
      </c>
      <c r="Q118" s="8">
        <f t="shared" si="8"/>
        <v>1.7737896494156927E-2</v>
      </c>
      <c r="R118" s="9">
        <f t="shared" si="9"/>
        <v>-13848152.948311403</v>
      </c>
      <c r="S118" s="9">
        <f t="shared" si="10"/>
        <v>-3827677.9483114034</v>
      </c>
      <c r="T118" s="25">
        <f t="shared" si="11"/>
        <v>8.4195262224597694E-4</v>
      </c>
    </row>
    <row r="119" spans="1:20">
      <c r="A119" s="1">
        <v>40833</v>
      </c>
      <c r="B119">
        <v>10986526.426948801</v>
      </c>
      <c r="C119">
        <v>8396169.8860895596</v>
      </c>
      <c r="D119">
        <v>11396292.1823391</v>
      </c>
      <c r="E119">
        <v>9531842.6274326295</v>
      </c>
      <c r="F119">
        <v>17784691.271463599</v>
      </c>
      <c r="G119">
        <v>7717075.18509553</v>
      </c>
      <c r="H119">
        <v>11473216.3655014</v>
      </c>
      <c r="I119">
        <v>1827180.21527926</v>
      </c>
      <c r="J119">
        <v>5108895.1326119099</v>
      </c>
      <c r="K119" s="6">
        <v>84221889.292761698</v>
      </c>
      <c r="L119">
        <v>1194</v>
      </c>
      <c r="M119" s="6">
        <f>K119+$V$1*50*($L$2-L119)</f>
        <v>96069201.792761698</v>
      </c>
      <c r="N119" s="6">
        <f t="shared" si="6"/>
        <v>-11847312.5</v>
      </c>
      <c r="O119" s="8">
        <f t="shared" si="7"/>
        <v>-1.072244661738285E-3</v>
      </c>
      <c r="P119" s="8">
        <f t="shared" si="8"/>
        <v>-2.2401815224796978E-2</v>
      </c>
      <c r="Q119" s="8">
        <f t="shared" si="8"/>
        <v>-2.0709452532294444E-2</v>
      </c>
      <c r="R119" s="9">
        <f t="shared" si="9"/>
        <v>-15778110.707238302</v>
      </c>
      <c r="S119" s="9">
        <f t="shared" si="10"/>
        <v>-3930798.2072383016</v>
      </c>
      <c r="T119" s="25">
        <f t="shared" si="11"/>
        <v>-1.6923626925025338E-3</v>
      </c>
    </row>
    <row r="120" spans="1:20">
      <c r="A120" s="1">
        <v>40834</v>
      </c>
      <c r="B120">
        <v>11167496.463930501</v>
      </c>
      <c r="C120">
        <v>8483051.7820076998</v>
      </c>
      <c r="D120">
        <v>11713315.307875801</v>
      </c>
      <c r="E120">
        <v>10058110.512435401</v>
      </c>
      <c r="F120">
        <v>18048902.098152</v>
      </c>
      <c r="G120">
        <v>7984075.0991246998</v>
      </c>
      <c r="H120">
        <v>11815437.535741201</v>
      </c>
      <c r="I120">
        <v>1933988.2445648899</v>
      </c>
      <c r="J120">
        <v>5102917.0198894497</v>
      </c>
      <c r="K120" s="6">
        <v>86307294.063721597</v>
      </c>
      <c r="L120">
        <v>1223</v>
      </c>
      <c r="M120" s="6">
        <f>K120+$V$1*50*($L$2-L120)</f>
        <v>96056456.563721597</v>
      </c>
      <c r="N120" s="6">
        <f t="shared" si="6"/>
        <v>-9749162.5</v>
      </c>
      <c r="O120" s="8">
        <f t="shared" si="7"/>
        <v>-1.3266716910581696E-4</v>
      </c>
      <c r="P120" s="8">
        <f t="shared" si="8"/>
        <v>2.4760840542425652E-2</v>
      </c>
      <c r="Q120" s="8">
        <f t="shared" si="8"/>
        <v>2.4288107202680067E-2</v>
      </c>
      <c r="R120" s="9">
        <f t="shared" si="9"/>
        <v>-13692705.936278403</v>
      </c>
      <c r="S120" s="9">
        <f t="shared" si="10"/>
        <v>-3943543.4362784028</v>
      </c>
      <c r="T120" s="25">
        <f t="shared" si="11"/>
        <v>4.7273333974558532E-4</v>
      </c>
    </row>
    <row r="121" spans="1:20">
      <c r="A121" s="1">
        <v>40835</v>
      </c>
      <c r="B121">
        <v>11058914.4417415</v>
      </c>
      <c r="C121">
        <v>8379276.1841054698</v>
      </c>
      <c r="D121">
        <v>11571344.082092</v>
      </c>
      <c r="E121">
        <v>9914493.4821355492</v>
      </c>
      <c r="F121">
        <v>17911292.292585101</v>
      </c>
      <c r="G121">
        <v>7859647.9547227602</v>
      </c>
      <c r="H121">
        <v>11333559.932057999</v>
      </c>
      <c r="I121">
        <v>1863418.65378688</v>
      </c>
      <c r="J121">
        <v>5086178.3042665701</v>
      </c>
      <c r="K121" s="6">
        <v>84978125.327493697</v>
      </c>
      <c r="L121">
        <v>1206.5</v>
      </c>
      <c r="M121" s="6">
        <f>K121+$V$1*50*($L$2-L121)</f>
        <v>95921062.827493697</v>
      </c>
      <c r="N121" s="6">
        <f t="shared" si="6"/>
        <v>-10942937.5</v>
      </c>
      <c r="O121" s="8">
        <f t="shared" si="7"/>
        <v>-1.4095224940770406E-3</v>
      </c>
      <c r="P121" s="8">
        <f t="shared" si="8"/>
        <v>-1.5400421837423848E-2</v>
      </c>
      <c r="Q121" s="8">
        <f t="shared" si="8"/>
        <v>-1.3491414554374489E-2</v>
      </c>
      <c r="R121" s="9">
        <f t="shared" si="9"/>
        <v>-15021874.672506303</v>
      </c>
      <c r="S121" s="9">
        <f t="shared" si="10"/>
        <v>-4078937.1725063026</v>
      </c>
      <c r="T121" s="25">
        <f t="shared" si="11"/>
        <v>-1.909007283049359E-3</v>
      </c>
    </row>
    <row r="122" spans="1:20">
      <c r="A122" s="1">
        <v>40836</v>
      </c>
      <c r="B122">
        <v>11134592.820842899</v>
      </c>
      <c r="C122">
        <v>8423975.9575374406</v>
      </c>
      <c r="D122">
        <v>11659559.2126761</v>
      </c>
      <c r="E122">
        <v>9921379.2301636208</v>
      </c>
      <c r="F122">
        <v>18054406.490374599</v>
      </c>
      <c r="G122">
        <v>8173308.0479026502</v>
      </c>
      <c r="H122">
        <v>11493347.0225743</v>
      </c>
      <c r="I122">
        <v>1897749.8060572699</v>
      </c>
      <c r="J122">
        <v>5107699.5100674098</v>
      </c>
      <c r="K122" s="6">
        <v>85866018.098196402</v>
      </c>
      <c r="L122">
        <v>1210</v>
      </c>
      <c r="M122" s="6">
        <f>K122+$V$1*50*($L$2-L122)</f>
        <v>96555730.598196402</v>
      </c>
      <c r="N122" s="6">
        <f t="shared" si="6"/>
        <v>-10689712.5</v>
      </c>
      <c r="O122" s="8">
        <f t="shared" si="7"/>
        <v>6.6165631613580387E-3</v>
      </c>
      <c r="P122" s="8">
        <f t="shared" si="8"/>
        <v>1.0448486210785321E-2</v>
      </c>
      <c r="Q122" s="8">
        <f t="shared" si="8"/>
        <v>2.9009531703273932E-3</v>
      </c>
      <c r="R122" s="9">
        <f t="shared" si="9"/>
        <v>-14133981.901803598</v>
      </c>
      <c r="S122" s="9">
        <f t="shared" si="10"/>
        <v>-3444269.4018035978</v>
      </c>
      <c r="T122" s="25">
        <f t="shared" si="11"/>
        <v>7.5475330404579282E-3</v>
      </c>
    </row>
    <row r="123" spans="1:20">
      <c r="A123" s="1">
        <v>40837</v>
      </c>
      <c r="B123">
        <v>11568920.9095992</v>
      </c>
      <c r="C123">
        <v>8610475.71277906</v>
      </c>
      <c r="D123">
        <v>11955906.9169822</v>
      </c>
      <c r="E123">
        <v>10042371.659799799</v>
      </c>
      <c r="F123">
        <v>18357148.062621798</v>
      </c>
      <c r="G123">
        <v>8378094.3897308502</v>
      </c>
      <c r="H123">
        <v>11755045.5645224</v>
      </c>
      <c r="I123">
        <v>1951153.8207000799</v>
      </c>
      <c r="J123">
        <v>5178241.2401924096</v>
      </c>
      <c r="K123" s="6">
        <v>87797358.276927799</v>
      </c>
      <c r="L123">
        <v>1235.25</v>
      </c>
      <c r="M123" s="6">
        <f>K123+$V$1*50*($L$2-L123)</f>
        <v>96660233.276927799</v>
      </c>
      <c r="N123" s="6">
        <f t="shared" si="6"/>
        <v>-8862875</v>
      </c>
      <c r="O123" s="8">
        <f t="shared" si="7"/>
        <v>1.0823042618389016E-3</v>
      </c>
      <c r="P123" s="8">
        <f t="shared" si="8"/>
        <v>2.2492485636433211E-2</v>
      </c>
      <c r="Q123" s="8">
        <f t="shared" si="8"/>
        <v>2.0867768595041324E-2</v>
      </c>
      <c r="R123" s="9">
        <f t="shared" si="9"/>
        <v>-12202641.723072201</v>
      </c>
      <c r="S123" s="9">
        <f t="shared" si="10"/>
        <v>-3339766.723072201</v>
      </c>
      <c r="T123" s="25">
        <f t="shared" si="11"/>
        <v>1.6247170413918877E-3</v>
      </c>
    </row>
    <row r="124" spans="1:20">
      <c r="A124" s="1">
        <v>40840</v>
      </c>
      <c r="B124">
        <v>11638018.560083199</v>
      </c>
      <c r="C124">
        <v>8673449.6561074108</v>
      </c>
      <c r="D124">
        <v>12034473.517658699</v>
      </c>
      <c r="E124">
        <v>10228286.856557701</v>
      </c>
      <c r="F124">
        <v>18456227.1226299</v>
      </c>
      <c r="G124">
        <v>8416977.8723564595</v>
      </c>
      <c r="H124">
        <v>11853182.517752901</v>
      </c>
      <c r="I124">
        <v>2017908.83900361</v>
      </c>
      <c r="J124">
        <v>5131611.9609572403</v>
      </c>
      <c r="K124" s="6">
        <v>88450136.903107196</v>
      </c>
      <c r="L124">
        <v>1247</v>
      </c>
      <c r="M124" s="6">
        <f>K124+$V$1*50*($L$2-L124)</f>
        <v>96462899.403107196</v>
      </c>
      <c r="N124" s="6">
        <f t="shared" si="6"/>
        <v>-8012762.5</v>
      </c>
      <c r="O124" s="8">
        <f t="shared" si="7"/>
        <v>-2.0415207695107566E-3</v>
      </c>
      <c r="P124" s="8">
        <f t="shared" si="8"/>
        <v>7.4350599948625144E-3</v>
      </c>
      <c r="Q124" s="8">
        <f t="shared" si="8"/>
        <v>9.5122444849220812E-3</v>
      </c>
      <c r="R124" s="9">
        <f t="shared" si="9"/>
        <v>-11549863.096892804</v>
      </c>
      <c r="S124" s="9">
        <f t="shared" si="10"/>
        <v>-3537100.5968928039</v>
      </c>
      <c r="T124" s="25">
        <f t="shared" si="11"/>
        <v>-2.0771844900595669E-3</v>
      </c>
    </row>
    <row r="125" spans="1:20">
      <c r="A125" s="1">
        <v>40841</v>
      </c>
      <c r="B125">
        <v>11355047.2295298</v>
      </c>
      <c r="C125">
        <v>8646806.8339300305</v>
      </c>
      <c r="D125">
        <v>11735369.0905219</v>
      </c>
      <c r="E125">
        <v>9880064.7419951893</v>
      </c>
      <c r="F125">
        <v>18114954.804824099</v>
      </c>
      <c r="G125">
        <v>8267492.4835957903</v>
      </c>
      <c r="H125">
        <v>11409049.8960815</v>
      </c>
      <c r="I125">
        <v>1933988.2445648899</v>
      </c>
      <c r="J125">
        <v>5058678.9857432703</v>
      </c>
      <c r="K125" s="6">
        <v>86401452.310786396</v>
      </c>
      <c r="L125">
        <v>1224.5</v>
      </c>
      <c r="M125" s="6">
        <f>K125+$V$1*50*($L$2-L125)</f>
        <v>96042089.810786396</v>
      </c>
      <c r="N125" s="6">
        <f t="shared" si="6"/>
        <v>-9640637.5</v>
      </c>
      <c r="O125" s="8">
        <f t="shared" si="7"/>
        <v>-4.3623983409651172E-3</v>
      </c>
      <c r="P125" s="8">
        <f t="shared" si="8"/>
        <v>-2.3162028506129206E-2</v>
      </c>
      <c r="Q125" s="8">
        <f t="shared" si="8"/>
        <v>-1.8043303929430633E-2</v>
      </c>
      <c r="R125" s="9">
        <f t="shared" si="9"/>
        <v>-13598547.689213604</v>
      </c>
      <c r="S125" s="9">
        <f t="shared" si="10"/>
        <v>-3957910.1892136037</v>
      </c>
      <c r="T125" s="25">
        <f t="shared" si="11"/>
        <v>-5.1187245766985724E-3</v>
      </c>
    </row>
    <row r="126" spans="1:20">
      <c r="A126" s="1">
        <v>40842</v>
      </c>
      <c r="B126">
        <v>11532726.9022029</v>
      </c>
      <c r="C126">
        <v>8772754.7205867097</v>
      </c>
      <c r="D126">
        <v>12019311.5420896</v>
      </c>
      <c r="E126">
        <v>10459451.254643099</v>
      </c>
      <c r="F126">
        <v>18461731.514852598</v>
      </c>
      <c r="G126">
        <v>8460181.7419404704</v>
      </c>
      <c r="H126">
        <v>11577644.149067201</v>
      </c>
      <c r="I126">
        <v>1975948.5417842499</v>
      </c>
      <c r="J126">
        <v>5106503.88752292</v>
      </c>
      <c r="K126" s="6">
        <v>88366254.254689693</v>
      </c>
      <c r="L126">
        <v>1237.5</v>
      </c>
      <c r="M126" s="6">
        <f>K126+$V$1*50*($L$2-L126)</f>
        <v>97066341.754689693</v>
      </c>
      <c r="N126" s="6">
        <f t="shared" si="6"/>
        <v>-8700087.5</v>
      </c>
      <c r="O126" s="8">
        <f t="shared" si="7"/>
        <v>1.0664615336059299E-2</v>
      </c>
      <c r="P126" s="8">
        <f t="shared" si="8"/>
        <v>2.2740380993086739E-2</v>
      </c>
      <c r="Q126" s="8">
        <f t="shared" si="8"/>
        <v>1.0616578195181707E-2</v>
      </c>
      <c r="R126" s="9">
        <f t="shared" si="9"/>
        <v>-11633745.745310307</v>
      </c>
      <c r="S126" s="9">
        <f t="shared" si="10"/>
        <v>-2933658.2453103065</v>
      </c>
      <c r="T126" s="25">
        <f t="shared" si="11"/>
        <v>1.2123802797905031E-2</v>
      </c>
    </row>
    <row r="127" spans="1:20">
      <c r="A127" s="1">
        <v>40843</v>
      </c>
      <c r="B127">
        <v>11937441.7121803</v>
      </c>
      <c r="C127">
        <v>9029494.6433868799</v>
      </c>
      <c r="D127">
        <v>13185405.2994987</v>
      </c>
      <c r="E127">
        <v>11450015.292395899</v>
      </c>
      <c r="F127">
        <v>18885569.715998601</v>
      </c>
      <c r="G127">
        <v>8868026.2708135005</v>
      </c>
      <c r="H127">
        <v>11877087.673026999</v>
      </c>
      <c r="I127">
        <v>2162862.59303411</v>
      </c>
      <c r="J127">
        <v>5287042.8917411296</v>
      </c>
      <c r="K127" s="6">
        <v>92682946.092076093</v>
      </c>
      <c r="L127">
        <v>1282.5</v>
      </c>
      <c r="M127" s="6">
        <f>K127+$V$1*50*($L$2-L127)</f>
        <v>98127283.592076093</v>
      </c>
      <c r="N127" s="6">
        <f t="shared" si="6"/>
        <v>-5444337.5</v>
      </c>
      <c r="O127" s="8">
        <f t="shared" si="7"/>
        <v>1.0930069251684153E-2</v>
      </c>
      <c r="P127" s="8">
        <f t="shared" si="8"/>
        <v>4.8850003587849349E-2</v>
      </c>
      <c r="Q127" s="8">
        <f t="shared" si="8"/>
        <v>3.6363636363636362E-2</v>
      </c>
      <c r="R127" s="9">
        <f t="shared" si="9"/>
        <v>-7317053.907923907</v>
      </c>
      <c r="S127" s="9">
        <f t="shared" si="10"/>
        <v>-1872716.407923907</v>
      </c>
      <c r="T127" s="25">
        <f t="shared" si="11"/>
        <v>1.2486367224212987E-2</v>
      </c>
    </row>
    <row r="128" spans="1:20">
      <c r="A128" s="1">
        <v>40844</v>
      </c>
      <c r="B128">
        <v>11914409.162018999</v>
      </c>
      <c r="C128">
        <v>8922923.3546773791</v>
      </c>
      <c r="D128">
        <v>13476239.558143299</v>
      </c>
      <c r="E128">
        <v>11396896.664750701</v>
      </c>
      <c r="F128">
        <v>19325921.0938126</v>
      </c>
      <c r="G128">
        <v>8815317.5499210209</v>
      </c>
      <c r="H128">
        <v>11965159.297721099</v>
      </c>
      <c r="I128">
        <v>2206730.1764907101</v>
      </c>
      <c r="J128">
        <v>5328889.6807983303</v>
      </c>
      <c r="K128" s="6">
        <v>93352486.538334101</v>
      </c>
      <c r="L128">
        <v>1281</v>
      </c>
      <c r="M128" s="6">
        <f>K128+$V$1*50*($L$2-L128)</f>
        <v>98905349.038334101</v>
      </c>
      <c r="N128" s="6">
        <f t="shared" si="6"/>
        <v>-5552862.5</v>
      </c>
      <c r="O128" s="8">
        <f t="shared" si="7"/>
        <v>7.9291448593695538E-3</v>
      </c>
      <c r="P128" s="8">
        <f t="shared" si="8"/>
        <v>7.2239875240138777E-3</v>
      </c>
      <c r="Q128" s="8">
        <f t="shared" si="8"/>
        <v>-1.1695906432748538E-3</v>
      </c>
      <c r="R128" s="9">
        <f t="shared" si="9"/>
        <v>-6647513.4616658986</v>
      </c>
      <c r="S128" s="9">
        <f t="shared" si="10"/>
        <v>-1094650.9616658986</v>
      </c>
      <c r="T128" s="25">
        <f t="shared" si="11"/>
        <v>8.393578167288732E-3</v>
      </c>
    </row>
    <row r="129" spans="1:20">
      <c r="A129" s="1">
        <v>40847</v>
      </c>
      <c r="B129">
        <v>11476790.708954001</v>
      </c>
      <c r="C129">
        <v>8799397.54276409</v>
      </c>
      <c r="D129">
        <v>12810490.994516101</v>
      </c>
      <c r="E129">
        <v>10776195.6639344</v>
      </c>
      <c r="F129">
        <v>18990153.168229401</v>
      </c>
      <c r="G129">
        <v>8603618.5889593791</v>
      </c>
      <c r="H129">
        <v>11733656.7413824</v>
      </c>
      <c r="I129">
        <v>2052239.9912739899</v>
      </c>
      <c r="J129">
        <v>5307368.4749974804</v>
      </c>
      <c r="K129" s="6">
        <v>90549911.875011206</v>
      </c>
      <c r="L129">
        <v>1249.25</v>
      </c>
      <c r="M129" s="6">
        <f>K129+$V$1*50*($L$2-L129)</f>
        <v>98399886.875011206</v>
      </c>
      <c r="N129" s="6">
        <f t="shared" si="6"/>
        <v>-7849975</v>
      </c>
      <c r="O129" s="8">
        <f t="shared" si="7"/>
        <v>-5.1105644764166082E-3</v>
      </c>
      <c r="P129" s="8">
        <f t="shared" si="8"/>
        <v>-3.0021424894472966E-2</v>
      </c>
      <c r="Q129" s="8">
        <f t="shared" si="8"/>
        <v>-2.4785323965651834E-2</v>
      </c>
      <c r="R129" s="9">
        <f t="shared" si="9"/>
        <v>-9450088.1249887943</v>
      </c>
      <c r="S129" s="9">
        <f t="shared" si="10"/>
        <v>-1600113.1249887943</v>
      </c>
      <c r="T129" s="25">
        <f t="shared" si="11"/>
        <v>-5.2361009288211316E-3</v>
      </c>
    </row>
    <row r="130" spans="1:20">
      <c r="A130" s="1">
        <v>40848</v>
      </c>
      <c r="B130">
        <v>11055624.0774327</v>
      </c>
      <c r="C130">
        <v>8586254.9653450903</v>
      </c>
      <c r="D130">
        <v>12481062.6162409</v>
      </c>
      <c r="E130">
        <v>10185005.0118099</v>
      </c>
      <c r="F130">
        <v>18747959.910431702</v>
      </c>
      <c r="G130">
        <v>8366861.3836390097</v>
      </c>
      <c r="H130">
        <v>11327269.101722701</v>
      </c>
      <c r="I130">
        <v>1983577.68673322</v>
      </c>
      <c r="J130">
        <v>5212914.2939826604</v>
      </c>
      <c r="K130" s="6">
        <v>87946529.047337905</v>
      </c>
      <c r="L130">
        <v>1224.5</v>
      </c>
      <c r="M130" s="6">
        <f>K130+$V$1*50*($L$2-L130)</f>
        <v>97587166.547337905</v>
      </c>
      <c r="N130" s="6">
        <f t="shared" si="6"/>
        <v>-9640637.5</v>
      </c>
      <c r="O130" s="8">
        <f t="shared" si="7"/>
        <v>-8.2593624188372176E-3</v>
      </c>
      <c r="P130" s="8">
        <f t="shared" si="8"/>
        <v>-2.8750804653093751E-2</v>
      </c>
      <c r="Q130" s="8">
        <f t="shared" si="8"/>
        <v>-1.9811887132279368E-2</v>
      </c>
      <c r="R130" s="9">
        <f t="shared" si="9"/>
        <v>-12053470.952662095</v>
      </c>
      <c r="S130" s="9">
        <f t="shared" si="10"/>
        <v>-2412833.4526620954</v>
      </c>
      <c r="T130" s="25">
        <f t="shared" si="11"/>
        <v>-8.9389175208143823E-3</v>
      </c>
    </row>
    <row r="131" spans="1:20">
      <c r="A131" s="1">
        <v>40849</v>
      </c>
      <c r="B131">
        <v>11210271.199944399</v>
      </c>
      <c r="C131">
        <v>8663761.3571338207</v>
      </c>
      <c r="D131">
        <v>12844950.029900501</v>
      </c>
      <c r="E131">
        <v>10439777.6888486</v>
      </c>
      <c r="F131">
        <v>18819517.009326499</v>
      </c>
      <c r="G131">
        <v>8553502.1002419293</v>
      </c>
      <c r="H131">
        <v>11512219.513580199</v>
      </c>
      <c r="I131">
        <v>2040796.2738505299</v>
      </c>
      <c r="J131">
        <v>5288238.5142856203</v>
      </c>
      <c r="K131" s="6">
        <v>89373033.687112093</v>
      </c>
      <c r="L131">
        <v>1234.25</v>
      </c>
      <c r="M131" s="6">
        <f>K131+$V$1*50*($L$2-L131)</f>
        <v>98308258.687112093</v>
      </c>
      <c r="N131" s="6">
        <f t="shared" ref="N131:N194" si="12">K131-M131</f>
        <v>-8935225</v>
      </c>
      <c r="O131" s="8">
        <f t="shared" si="7"/>
        <v>7.3892107465216616E-3</v>
      </c>
      <c r="P131" s="8">
        <f t="shared" si="8"/>
        <v>1.6220135748692948E-2</v>
      </c>
      <c r="Q131" s="8">
        <f t="shared" si="8"/>
        <v>7.962433646386281E-3</v>
      </c>
      <c r="R131" s="9">
        <f t="shared" si="9"/>
        <v>-10626966.312887907</v>
      </c>
      <c r="S131" s="9">
        <f t="shared" si="10"/>
        <v>-1691741.312887907</v>
      </c>
      <c r="T131" s="25">
        <f t="shared" si="11"/>
        <v>8.2577021023066671E-3</v>
      </c>
    </row>
    <row r="132" spans="1:20">
      <c r="A132" s="1">
        <v>40850</v>
      </c>
      <c r="B132">
        <v>11526146.173585299</v>
      </c>
      <c r="C132">
        <v>9036760.8676170707</v>
      </c>
      <c r="D132">
        <v>13123379.035806701</v>
      </c>
      <c r="E132">
        <v>10592247.823755899</v>
      </c>
      <c r="F132">
        <v>19006666.344897401</v>
      </c>
      <c r="G132">
        <v>8769521.4481619708</v>
      </c>
      <c r="H132">
        <v>11723591.4128459</v>
      </c>
      <c r="I132">
        <v>2079032.9066310001</v>
      </c>
      <c r="J132">
        <v>5331280.9258873099</v>
      </c>
      <c r="K132" s="6">
        <v>91188626.939188704</v>
      </c>
      <c r="L132">
        <v>1255.75</v>
      </c>
      <c r="M132" s="6">
        <f>K132+$V$1*50*($L$2-L132)</f>
        <v>98568326.939188704</v>
      </c>
      <c r="N132" s="6">
        <f t="shared" si="12"/>
        <v>-7379700</v>
      </c>
      <c r="O132" s="8">
        <f t="shared" ref="O132:O195" si="13">(M132-M131)/M131</f>
        <v>2.6454364623051253E-3</v>
      </c>
      <c r="P132" s="8">
        <f t="shared" ref="P132:Q195" si="14">(K132-K131)/K131</f>
        <v>2.0314777032553903E-2</v>
      </c>
      <c r="Q132" s="8">
        <f t="shared" si="14"/>
        <v>1.7419485517520761E-2</v>
      </c>
      <c r="R132" s="9">
        <f t="shared" ref="R132:R195" si="15">K132-$K$2</f>
        <v>-8811373.0608112961</v>
      </c>
      <c r="S132" s="9">
        <f t="shared" ref="S132:S195" si="16">M132-$M$2</f>
        <v>-1431673.0608112961</v>
      </c>
      <c r="T132" s="25">
        <f t="shared" ref="T132:T195" si="17">P132-Q132</f>
        <v>2.8952915150331424E-3</v>
      </c>
    </row>
    <row r="133" spans="1:20">
      <c r="A133" s="1">
        <v>40851</v>
      </c>
      <c r="B133">
        <v>11437306.3372488</v>
      </c>
      <c r="C133">
        <v>9208728.1743983105</v>
      </c>
      <c r="D133">
        <v>13458320.8597434</v>
      </c>
      <c r="E133">
        <v>10332556.7552686</v>
      </c>
      <c r="F133">
        <v>18725942.341541</v>
      </c>
      <c r="G133">
        <v>8747919.5133699607</v>
      </c>
      <c r="H133">
        <v>11655650.445224799</v>
      </c>
      <c r="I133">
        <v>2090508.7092434999</v>
      </c>
      <c r="J133">
        <v>5263130.4408513</v>
      </c>
      <c r="K133" s="6">
        <v>90920063.576889694</v>
      </c>
      <c r="L133">
        <v>1251</v>
      </c>
      <c r="M133" s="6">
        <f>K133+$V$1*50*($L$2-L133)</f>
        <v>98643426.076889694</v>
      </c>
      <c r="N133" s="6">
        <f t="shared" si="12"/>
        <v>-7723362.5</v>
      </c>
      <c r="O133" s="8">
        <f t="shared" si="13"/>
        <v>7.6189928380667273E-4</v>
      </c>
      <c r="P133" s="8">
        <f t="shared" si="14"/>
        <v>-2.9451409820887859E-3</v>
      </c>
      <c r="Q133" s="8">
        <f t="shared" si="14"/>
        <v>-3.7826000398168426E-3</v>
      </c>
      <c r="R133" s="9">
        <f t="shared" si="15"/>
        <v>-9079936.4231103063</v>
      </c>
      <c r="S133" s="9">
        <f t="shared" si="16"/>
        <v>-1356573.9231103063</v>
      </c>
      <c r="T133" s="25">
        <f t="shared" si="17"/>
        <v>8.3745905772805674E-4</v>
      </c>
    </row>
    <row r="134" spans="1:20">
      <c r="A134" s="1">
        <v>40854</v>
      </c>
      <c r="B134">
        <v>11565630.5452905</v>
      </c>
      <c r="C134">
        <v>9259591.7440096606</v>
      </c>
      <c r="D134">
        <v>13579616.664296599</v>
      </c>
      <c r="E134">
        <v>10384691.704623999</v>
      </c>
      <c r="F134">
        <v>18891074.1082213</v>
      </c>
      <c r="G134">
        <v>8785938.9186038896</v>
      </c>
      <c r="H134">
        <v>11695911.7593707</v>
      </c>
      <c r="I134">
        <v>2056081.3014060101</v>
      </c>
      <c r="J134">
        <v>5359975.8669551099</v>
      </c>
      <c r="K134" s="6">
        <v>91578512.612777695</v>
      </c>
      <c r="L134">
        <v>1257.5</v>
      </c>
      <c r="M134" s="6">
        <f>K134+$V$1*50*($L$2-L134)</f>
        <v>98831600.112777695</v>
      </c>
      <c r="N134" s="6">
        <f t="shared" si="12"/>
        <v>-7253087.5</v>
      </c>
      <c r="O134" s="8">
        <f t="shared" si="13"/>
        <v>1.9076186155712507E-3</v>
      </c>
      <c r="P134" s="8">
        <f t="shared" si="14"/>
        <v>7.2420652822263055E-3</v>
      </c>
      <c r="Q134" s="8">
        <f t="shared" si="14"/>
        <v>5.1958433253397286E-3</v>
      </c>
      <c r="R134" s="9">
        <f t="shared" si="15"/>
        <v>-8421487.3872223049</v>
      </c>
      <c r="S134" s="9">
        <f t="shared" si="16"/>
        <v>-1168399.8872223049</v>
      </c>
      <c r="T134" s="25">
        <f t="shared" si="17"/>
        <v>2.0462219568865769E-3</v>
      </c>
    </row>
    <row r="135" spans="1:20">
      <c r="A135" s="1">
        <v>40855</v>
      </c>
      <c r="B135">
        <v>11611695.6456131</v>
      </c>
      <c r="C135">
        <v>9455779.7982248906</v>
      </c>
      <c r="D135">
        <v>13961422.776356099</v>
      </c>
      <c r="E135">
        <v>10680778.8698311</v>
      </c>
      <c r="F135">
        <v>18973639.991561402</v>
      </c>
      <c r="G135">
        <v>8842103.9490630999</v>
      </c>
      <c r="H135">
        <v>11894701.9979658</v>
      </c>
      <c r="I135">
        <v>2061819.20271226</v>
      </c>
      <c r="J135">
        <v>5420952.6167241698</v>
      </c>
      <c r="K135" s="6">
        <v>92902894.848051995</v>
      </c>
      <c r="L135">
        <v>1273.25</v>
      </c>
      <c r="M135" s="6">
        <f>K135+$V$1*50*($L$2-L135)</f>
        <v>99016469.848051995</v>
      </c>
      <c r="N135" s="6">
        <f t="shared" si="12"/>
        <v>-6113575</v>
      </c>
      <c r="O135" s="8">
        <f t="shared" si="13"/>
        <v>1.870552890607289E-3</v>
      </c>
      <c r="P135" s="8">
        <f t="shared" si="14"/>
        <v>1.4461713752375496E-2</v>
      </c>
      <c r="Q135" s="8">
        <f t="shared" si="14"/>
        <v>1.2524850894632207E-2</v>
      </c>
      <c r="R135" s="9">
        <f t="shared" si="15"/>
        <v>-7097105.151948005</v>
      </c>
      <c r="S135" s="9">
        <f t="shared" si="16"/>
        <v>-983530.15194800496</v>
      </c>
      <c r="T135" s="25">
        <f t="shared" si="17"/>
        <v>1.9368628577432889E-3</v>
      </c>
    </row>
    <row r="136" spans="1:20">
      <c r="A136" s="1">
        <v>40856</v>
      </c>
      <c r="B136">
        <v>11118140.9992991</v>
      </c>
      <c r="C136">
        <v>9298344.9399040304</v>
      </c>
      <c r="D136">
        <v>13302566.0198058</v>
      </c>
      <c r="E136">
        <v>9804321.5136863794</v>
      </c>
      <c r="F136">
        <v>18599341.320419502</v>
      </c>
      <c r="G136">
        <v>8499065.2245660797</v>
      </c>
      <c r="H136">
        <v>11717300.5825107</v>
      </c>
      <c r="I136">
        <v>1950886.4441247699</v>
      </c>
      <c r="J136">
        <v>5377910.2051224802</v>
      </c>
      <c r="K136" s="6">
        <v>89667877.249438807</v>
      </c>
      <c r="L136">
        <v>1225.5</v>
      </c>
      <c r="M136" s="6">
        <f>K136+$V$1*50*($L$2-L136)</f>
        <v>99236164.749438807</v>
      </c>
      <c r="N136" s="6">
        <f t="shared" si="12"/>
        <v>-9568287.5</v>
      </c>
      <c r="O136" s="8">
        <f t="shared" si="13"/>
        <v>2.2187712985925491E-3</v>
      </c>
      <c r="P136" s="8">
        <f t="shared" si="14"/>
        <v>-3.4821494033143364E-2</v>
      </c>
      <c r="Q136" s="8">
        <f t="shared" si="14"/>
        <v>-3.7502454349106616E-2</v>
      </c>
      <c r="R136" s="9">
        <f t="shared" si="15"/>
        <v>-10332122.750561193</v>
      </c>
      <c r="S136" s="9">
        <f t="shared" si="16"/>
        <v>-763835.25056119263</v>
      </c>
      <c r="T136" s="25">
        <f t="shared" si="17"/>
        <v>2.6809603159632517E-3</v>
      </c>
    </row>
    <row r="137" spans="1:20">
      <c r="A137" s="1">
        <v>40857</v>
      </c>
      <c r="B137">
        <v>11397821.9655437</v>
      </c>
      <c r="C137">
        <v>9324987.7620814107</v>
      </c>
      <c r="D137">
        <v>13527238.9305123</v>
      </c>
      <c r="E137">
        <v>9787598.9827610608</v>
      </c>
      <c r="F137">
        <v>19248859.602695201</v>
      </c>
      <c r="G137">
        <v>8673608.8576854691</v>
      </c>
      <c r="H137">
        <v>11705977.0879071</v>
      </c>
      <c r="I137">
        <v>1960449.61296852</v>
      </c>
      <c r="J137">
        <v>5309759.7200864702</v>
      </c>
      <c r="K137" s="6">
        <v>90936302.522241205</v>
      </c>
      <c r="L137">
        <v>1237.5</v>
      </c>
      <c r="M137" s="6">
        <f>K137+$V$1*50*($L$2-L137)</f>
        <v>99636390.022241205</v>
      </c>
      <c r="N137" s="6">
        <f t="shared" si="12"/>
        <v>-8700087.5</v>
      </c>
      <c r="O137" s="8">
        <f t="shared" si="13"/>
        <v>4.033058651681326E-3</v>
      </c>
      <c r="P137" s="8">
        <f t="shared" si="14"/>
        <v>1.4145815778306897E-2</v>
      </c>
      <c r="Q137" s="8">
        <f t="shared" si="14"/>
        <v>9.7919216646266821E-3</v>
      </c>
      <c r="R137" s="9">
        <f t="shared" si="15"/>
        <v>-9063697.477758795</v>
      </c>
      <c r="S137" s="9">
        <f t="shared" si="16"/>
        <v>-363609.97775879502</v>
      </c>
      <c r="T137" s="25">
        <f t="shared" si="17"/>
        <v>4.3538941136802151E-3</v>
      </c>
    </row>
    <row r="138" spans="1:20">
      <c r="A138" s="1">
        <v>40858</v>
      </c>
      <c r="B138">
        <v>12075637.0131482</v>
      </c>
      <c r="C138">
        <v>9504221.2930928394</v>
      </c>
      <c r="D138">
        <v>13757425.286880299</v>
      </c>
      <c r="E138">
        <v>10000073.493341601</v>
      </c>
      <c r="F138">
        <v>19799298.824962702</v>
      </c>
      <c r="G138">
        <v>8889628.2056055106</v>
      </c>
      <c r="H138">
        <v>11972708.2941234</v>
      </c>
      <c r="I138">
        <v>2027391.7948747601</v>
      </c>
      <c r="J138">
        <v>5451164.0950117595</v>
      </c>
      <c r="K138" s="6">
        <v>93477548.301041096</v>
      </c>
      <c r="L138">
        <v>1261.5</v>
      </c>
      <c r="M138" s="6">
        <f>K138+$V$1*50*($L$2-L138)</f>
        <v>100441235.8010411</v>
      </c>
      <c r="N138" s="6">
        <f t="shared" si="12"/>
        <v>-6963687.5</v>
      </c>
      <c r="O138" s="8">
        <f t="shared" si="13"/>
        <v>8.0778295823466795E-3</v>
      </c>
      <c r="P138" s="8">
        <f t="shared" si="14"/>
        <v>2.7945338751576725E-2</v>
      </c>
      <c r="Q138" s="8">
        <f t="shared" si="14"/>
        <v>1.9393939393939394E-2</v>
      </c>
      <c r="R138" s="9">
        <f t="shared" si="15"/>
        <v>-6522451.6989589036</v>
      </c>
      <c r="S138" s="9">
        <f t="shared" si="16"/>
        <v>441235.80104109645</v>
      </c>
      <c r="T138" s="25">
        <f t="shared" si="17"/>
        <v>8.5513993576373307E-3</v>
      </c>
    </row>
    <row r="139" spans="1:20">
      <c r="A139" s="1">
        <v>40861</v>
      </c>
      <c r="B139">
        <v>11884795.883240201</v>
      </c>
      <c r="C139">
        <v>9390383.7801531497</v>
      </c>
      <c r="D139">
        <v>13481753.003804799</v>
      </c>
      <c r="E139">
        <v>9766941.7386768404</v>
      </c>
      <c r="F139">
        <v>19634167.058282401</v>
      </c>
      <c r="G139">
        <v>8897404.9021306299</v>
      </c>
      <c r="H139">
        <v>11804114.041137701</v>
      </c>
      <c r="I139">
        <v>1985313.85196227</v>
      </c>
      <c r="J139">
        <v>5401564.06662839</v>
      </c>
      <c r="K139" s="6">
        <v>92246438.326016307</v>
      </c>
      <c r="L139">
        <v>1252.5</v>
      </c>
      <c r="M139" s="6">
        <f>K139+$V$1*50*($L$2-L139)</f>
        <v>99861275.826016307</v>
      </c>
      <c r="N139" s="6">
        <f t="shared" si="12"/>
        <v>-7614837.5</v>
      </c>
      <c r="O139" s="8">
        <f t="shared" si="13"/>
        <v>-5.7741222556600422E-3</v>
      </c>
      <c r="P139" s="8">
        <f t="shared" si="14"/>
        <v>-1.3170114079800682E-2</v>
      </c>
      <c r="Q139" s="8">
        <f t="shared" si="14"/>
        <v>-7.1343638525564806E-3</v>
      </c>
      <c r="R139" s="9">
        <f t="shared" si="15"/>
        <v>-7753561.6739836931</v>
      </c>
      <c r="S139" s="9">
        <f t="shared" si="16"/>
        <v>-138724.17398369312</v>
      </c>
      <c r="T139" s="25">
        <f t="shared" si="17"/>
        <v>-6.0357502272442012E-3</v>
      </c>
    </row>
    <row r="140" spans="1:20">
      <c r="A140" s="1">
        <v>40862</v>
      </c>
      <c r="B140">
        <v>11993377.905429199</v>
      </c>
      <c r="C140">
        <v>9433981.1255343091</v>
      </c>
      <c r="D140">
        <v>13619589.145342501</v>
      </c>
      <c r="E140">
        <v>9812190.9400041793</v>
      </c>
      <c r="F140">
        <v>19667193.411618501</v>
      </c>
      <c r="G140">
        <v>8932832.0751895197</v>
      </c>
      <c r="H140">
        <v>12031842.099275099</v>
      </c>
      <c r="I140">
        <v>1981488.58442477</v>
      </c>
      <c r="J140">
        <v>5367690.8765129102</v>
      </c>
      <c r="K140" s="6">
        <v>92840186.163331106</v>
      </c>
      <c r="L140">
        <v>1254</v>
      </c>
      <c r="M140" s="6">
        <f>K140+$V$1*50*($L$2-L140)</f>
        <v>100346498.66333111</v>
      </c>
      <c r="N140" s="6">
        <f t="shared" si="12"/>
        <v>-7506312.5</v>
      </c>
      <c r="O140" s="8">
        <f t="shared" si="13"/>
        <v>4.8589689376709027E-3</v>
      </c>
      <c r="P140" s="8">
        <f t="shared" si="14"/>
        <v>6.4365394273151509E-3</v>
      </c>
      <c r="Q140" s="8">
        <f t="shared" si="14"/>
        <v>1.1976047904191617E-3</v>
      </c>
      <c r="R140" s="9">
        <f t="shared" si="15"/>
        <v>-7159813.8366688937</v>
      </c>
      <c r="S140" s="9">
        <f t="shared" si="16"/>
        <v>346498.66333110631</v>
      </c>
      <c r="T140" s="25">
        <f t="shared" si="17"/>
        <v>5.2389346368959897E-3</v>
      </c>
    </row>
    <row r="141" spans="1:20">
      <c r="A141" s="1">
        <v>40863</v>
      </c>
      <c r="B141">
        <v>11690664.3890233</v>
      </c>
      <c r="C141">
        <v>9320143.6125946101</v>
      </c>
      <c r="D141">
        <v>13452807.414081899</v>
      </c>
      <c r="E141">
        <v>9403964.4497684203</v>
      </c>
      <c r="F141">
        <v>19314912.309367299</v>
      </c>
      <c r="G141">
        <v>8814453.4725293294</v>
      </c>
      <c r="H141">
        <v>11751271.0663212</v>
      </c>
      <c r="I141">
        <v>1906895.8674435299</v>
      </c>
      <c r="J141">
        <v>5285427.4148038998</v>
      </c>
      <c r="K141" s="6">
        <v>90940539.995933503</v>
      </c>
      <c r="L141">
        <v>1231</v>
      </c>
      <c r="M141" s="6">
        <f>K141+$V$1*50*($L$2-L141)</f>
        <v>100110902.4959335</v>
      </c>
      <c r="N141" s="6">
        <f t="shared" si="12"/>
        <v>-9170362.5</v>
      </c>
      <c r="O141" s="8">
        <f t="shared" si="13"/>
        <v>-2.3478264865826911E-3</v>
      </c>
      <c r="P141" s="8">
        <f t="shared" si="14"/>
        <v>-2.0461464435838267E-2</v>
      </c>
      <c r="Q141" s="8">
        <f t="shared" si="14"/>
        <v>-1.8341307814992026E-2</v>
      </c>
      <c r="R141" s="9">
        <f t="shared" si="15"/>
        <v>-9059460.0040664971</v>
      </c>
      <c r="S141" s="9">
        <f t="shared" si="16"/>
        <v>110902.49593350291</v>
      </c>
      <c r="T141" s="25">
        <f t="shared" si="17"/>
        <v>-2.1201566208462405E-3</v>
      </c>
    </row>
    <row r="142" spans="1:20">
      <c r="A142" s="1">
        <v>40864</v>
      </c>
      <c r="B142">
        <v>11565630.5452905</v>
      </c>
      <c r="C142">
        <v>9320143.6125946101</v>
      </c>
      <c r="D142">
        <v>13015866.8454073</v>
      </c>
      <c r="E142">
        <v>9084269.0056078807</v>
      </c>
      <c r="F142">
        <v>19177302.5038004</v>
      </c>
      <c r="G142">
        <v>8720269.0368361995</v>
      </c>
      <c r="H142">
        <v>11526724.794319101</v>
      </c>
      <c r="I142">
        <v>1839953.68553728</v>
      </c>
      <c r="J142">
        <v>5250344.4678985896</v>
      </c>
      <c r="K142" s="6">
        <v>89500504.497291803</v>
      </c>
      <c r="L142">
        <v>1214.75</v>
      </c>
      <c r="M142" s="6">
        <f>K142+$V$1*50*($L$2-L142)</f>
        <v>99846554.497291803</v>
      </c>
      <c r="N142" s="6">
        <f t="shared" si="12"/>
        <v>-10346050</v>
      </c>
      <c r="O142" s="8">
        <f t="shared" si="13"/>
        <v>-2.6405515488429178E-3</v>
      </c>
      <c r="P142" s="8">
        <f t="shared" si="14"/>
        <v>-1.583491255611735E-2</v>
      </c>
      <c r="Q142" s="8">
        <f t="shared" si="14"/>
        <v>-1.3200649878147848E-2</v>
      </c>
      <c r="R142" s="9">
        <f t="shared" si="15"/>
        <v>-10499495.502708197</v>
      </c>
      <c r="S142" s="9">
        <f t="shared" si="16"/>
        <v>-153445.50270819664</v>
      </c>
      <c r="T142" s="25">
        <f t="shared" si="17"/>
        <v>-2.6342626779695018E-3</v>
      </c>
    </row>
    <row r="143" spans="1:20">
      <c r="A143" s="1">
        <v>40865</v>
      </c>
      <c r="B143">
        <v>11723568.0321109</v>
      </c>
      <c r="C143">
        <v>9242637.2208058797</v>
      </c>
      <c r="D143">
        <v>13000704.869838201</v>
      </c>
      <c r="E143">
        <v>9040987.1608599909</v>
      </c>
      <c r="F143">
        <v>19237850.818249799</v>
      </c>
      <c r="G143">
        <v>8817045.7047043797</v>
      </c>
      <c r="H143">
        <v>11452318.146303199</v>
      </c>
      <c r="I143">
        <v>1853342.12191853</v>
      </c>
      <c r="J143">
        <v>5284217.65801406</v>
      </c>
      <c r="K143" s="6">
        <v>89652671.732804999</v>
      </c>
      <c r="L143">
        <v>1214</v>
      </c>
      <c r="M143" s="6">
        <f>K143+$V$1*50*($L$2-L143)</f>
        <v>100052984.232805</v>
      </c>
      <c r="N143" s="6">
        <f t="shared" si="12"/>
        <v>-10400312.5</v>
      </c>
      <c r="O143" s="8">
        <f t="shared" si="13"/>
        <v>2.0674697945515436E-3</v>
      </c>
      <c r="P143" s="8">
        <f t="shared" si="14"/>
        <v>1.7001829919048091E-3</v>
      </c>
      <c r="Q143" s="8">
        <f t="shared" si="14"/>
        <v>-6.1741098991562049E-4</v>
      </c>
      <c r="R143" s="9">
        <f t="shared" si="15"/>
        <v>-10347328.267195001</v>
      </c>
      <c r="S143" s="9">
        <f t="shared" si="16"/>
        <v>52984.232804998755</v>
      </c>
      <c r="T143" s="25">
        <f t="shared" si="17"/>
        <v>2.3175939818204294E-3</v>
      </c>
    </row>
    <row r="144" spans="1:20">
      <c r="A144" s="1">
        <v>40868</v>
      </c>
      <c r="B144">
        <v>11295820.6719722</v>
      </c>
      <c r="C144">
        <v>9136065.9320963807</v>
      </c>
      <c r="D144">
        <v>12736059.4780857</v>
      </c>
      <c r="E144">
        <v>8980982.7851867806</v>
      </c>
      <c r="F144">
        <v>18791995.048213098</v>
      </c>
      <c r="G144">
        <v>8503385.6115244795</v>
      </c>
      <c r="H144">
        <v>11502763.331398699</v>
      </c>
      <c r="I144">
        <v>1811264.1790060401</v>
      </c>
      <c r="J144">
        <v>5230988.3592611803</v>
      </c>
      <c r="K144" s="6">
        <v>87989325.396744594</v>
      </c>
      <c r="L144">
        <v>1190.75</v>
      </c>
      <c r="M144" s="6">
        <f>K144+$V$1*50*($L$2-L144)</f>
        <v>100071775.39674459</v>
      </c>
      <c r="N144" s="6">
        <f t="shared" si="12"/>
        <v>-12082450</v>
      </c>
      <c r="O144" s="8">
        <f t="shared" si="13"/>
        <v>1.878121285805091E-4</v>
      </c>
      <c r="P144" s="8">
        <f t="shared" si="14"/>
        <v>-1.8553226623493544E-2</v>
      </c>
      <c r="Q144" s="8">
        <f t="shared" si="14"/>
        <v>-1.9151565074135089E-2</v>
      </c>
      <c r="R144" s="9">
        <f t="shared" si="15"/>
        <v>-12010674.603255406</v>
      </c>
      <c r="S144" s="9">
        <f t="shared" si="16"/>
        <v>71775.396744593978</v>
      </c>
      <c r="T144" s="25">
        <f t="shared" si="17"/>
        <v>5.9833845064154526E-4</v>
      </c>
    </row>
    <row r="145" spans="1:20">
      <c r="A145" s="1">
        <v>40869</v>
      </c>
      <c r="B145">
        <v>11193819.3784006</v>
      </c>
      <c r="C145">
        <v>9107001.0351756103</v>
      </c>
      <c r="D145">
        <v>12629925.649101701</v>
      </c>
      <c r="E145">
        <v>8794083.9101390895</v>
      </c>
      <c r="F145">
        <v>18610350.104864798</v>
      </c>
      <c r="G145">
        <v>8489560.3732575905</v>
      </c>
      <c r="H145">
        <v>11456101.5351854</v>
      </c>
      <c r="I145">
        <v>1771098.8698622901</v>
      </c>
      <c r="J145">
        <v>5147515.14076233</v>
      </c>
      <c r="K145" s="6">
        <v>87199455.996749401</v>
      </c>
      <c r="L145">
        <v>1182.75</v>
      </c>
      <c r="M145" s="6">
        <f>K145+$V$1*50*($L$2-L145)</f>
        <v>99860705.996749401</v>
      </c>
      <c r="N145" s="6">
        <f t="shared" si="12"/>
        <v>-12661250</v>
      </c>
      <c r="O145" s="8">
        <f t="shared" si="13"/>
        <v>-2.1091801275473238E-3</v>
      </c>
      <c r="P145" s="8">
        <f t="shared" si="14"/>
        <v>-8.9768775522901818E-3</v>
      </c>
      <c r="Q145" s="8">
        <f t="shared" si="14"/>
        <v>-6.7184547554062562E-3</v>
      </c>
      <c r="R145" s="9">
        <f t="shared" si="15"/>
        <v>-12800544.003250599</v>
      </c>
      <c r="S145" s="9">
        <f t="shared" si="16"/>
        <v>-139294.00325059891</v>
      </c>
      <c r="T145" s="25">
        <f t="shared" si="17"/>
        <v>-2.2584227968839255E-3</v>
      </c>
    </row>
    <row r="146" spans="1:20">
      <c r="A146" s="1">
        <v>40870</v>
      </c>
      <c r="B146">
        <v>10989816.791257501</v>
      </c>
      <c r="C146">
        <v>8971364.8495453298</v>
      </c>
      <c r="D146">
        <v>12097878.142766099</v>
      </c>
      <c r="E146">
        <v>8645548.4883906506</v>
      </c>
      <c r="F146">
        <v>18269077.787059002</v>
      </c>
      <c r="G146">
        <v>8295142.96012956</v>
      </c>
      <c r="H146">
        <v>11260626.442940401</v>
      </c>
      <c r="I146">
        <v>1698418.7866497999</v>
      </c>
      <c r="J146">
        <v>5067671.19263299</v>
      </c>
      <c r="K146" s="6">
        <v>85295545.441371202</v>
      </c>
      <c r="L146">
        <v>1160</v>
      </c>
      <c r="M146" s="6">
        <f>K146+$V$1*50*($L$2-L146)</f>
        <v>99602757.941371202</v>
      </c>
      <c r="N146" s="6">
        <f t="shared" si="12"/>
        <v>-14307212.5</v>
      </c>
      <c r="O146" s="8">
        <f t="shared" si="13"/>
        <v>-2.5830786274092152E-3</v>
      </c>
      <c r="P146" s="8">
        <f t="shared" si="14"/>
        <v>-2.1833972857000072E-2</v>
      </c>
      <c r="Q146" s="8">
        <f t="shared" si="14"/>
        <v>-1.9234834073134643E-2</v>
      </c>
      <c r="R146" s="9">
        <f t="shared" si="15"/>
        <v>-14704454.558628798</v>
      </c>
      <c r="S146" s="9">
        <f t="shared" si="16"/>
        <v>-397242.05862879753</v>
      </c>
      <c r="T146" s="25">
        <f t="shared" si="17"/>
        <v>-2.5991387838654283E-3</v>
      </c>
    </row>
    <row r="147" spans="1:20">
      <c r="A147" s="1">
        <v>40872</v>
      </c>
      <c r="B147">
        <v>11026010.798653901</v>
      </c>
      <c r="C147">
        <v>8925345.4294207692</v>
      </c>
      <c r="D147">
        <v>11949015.109905301</v>
      </c>
      <c r="E147">
        <v>8730144.8213069793</v>
      </c>
      <c r="F147">
        <v>18252564.610390902</v>
      </c>
      <c r="G147">
        <v>8222560.4592284197</v>
      </c>
      <c r="H147">
        <v>11226575.9430009</v>
      </c>
      <c r="I147">
        <v>1711807.2230310501</v>
      </c>
      <c r="J147">
        <v>5072510.2197923502</v>
      </c>
      <c r="K147" s="6">
        <v>85116534.614730597</v>
      </c>
      <c r="L147">
        <v>1153.5</v>
      </c>
      <c r="M147" s="6">
        <f>K147+$V$1*50*($L$2-L147)</f>
        <v>99894022.114730597</v>
      </c>
      <c r="N147" s="6">
        <f t="shared" si="12"/>
        <v>-14777487.5</v>
      </c>
      <c r="O147" s="8">
        <f t="shared" si="13"/>
        <v>2.9242581167364845E-3</v>
      </c>
      <c r="P147" s="8">
        <f t="shared" si="14"/>
        <v>-2.0987124909547699E-3</v>
      </c>
      <c r="Q147" s="8">
        <f t="shared" si="14"/>
        <v>-5.6034482758620689E-3</v>
      </c>
      <c r="R147" s="9">
        <f t="shared" si="15"/>
        <v>-14883465.385269403</v>
      </c>
      <c r="S147" s="9">
        <f t="shared" si="16"/>
        <v>-105977.88526940346</v>
      </c>
      <c r="T147" s="25">
        <f t="shared" si="17"/>
        <v>3.504735784907299E-3</v>
      </c>
    </row>
    <row r="148" spans="1:20">
      <c r="A148" s="1">
        <v>40875</v>
      </c>
      <c r="B148">
        <v>11210271.199944399</v>
      </c>
      <c r="C148">
        <v>9053715.3908208609</v>
      </c>
      <c r="D148">
        <v>12492089.507564001</v>
      </c>
      <c r="E148">
        <v>8929831.5141211003</v>
      </c>
      <c r="F148">
        <v>18858047.7548852</v>
      </c>
      <c r="G148">
        <v>8513754.5402246397</v>
      </c>
      <c r="H148">
        <v>11787778.6271882</v>
      </c>
      <c r="I148">
        <v>1809351.54523729</v>
      </c>
      <c r="J148">
        <v>5164451.7358200597</v>
      </c>
      <c r="K148" s="6">
        <v>87819291.815805703</v>
      </c>
      <c r="L148">
        <v>1191</v>
      </c>
      <c r="M148" s="6">
        <f>K148+$V$1*50*($L$2-L148)</f>
        <v>99883654.315805703</v>
      </c>
      <c r="N148" s="6">
        <f t="shared" si="12"/>
        <v>-12064362.5</v>
      </c>
      <c r="O148" s="8">
        <f t="shared" si="13"/>
        <v>-1.0378798155694926E-4</v>
      </c>
      <c r="P148" s="8">
        <f t="shared" si="14"/>
        <v>3.1753609487378695E-2</v>
      </c>
      <c r="Q148" s="8">
        <f t="shared" si="14"/>
        <v>3.2509752925877766E-2</v>
      </c>
      <c r="R148" s="9">
        <f t="shared" si="15"/>
        <v>-12180708.184194297</v>
      </c>
      <c r="S148" s="9">
        <f t="shared" si="16"/>
        <v>-116345.6841942966</v>
      </c>
      <c r="T148" s="25">
        <f t="shared" si="17"/>
        <v>-7.5614343849907117E-4</v>
      </c>
    </row>
    <row r="149" spans="1:20">
      <c r="A149" s="1">
        <v>40876</v>
      </c>
      <c r="B149">
        <v>11187238.649783099</v>
      </c>
      <c r="C149">
        <v>9126377.6331227906</v>
      </c>
      <c r="D149">
        <v>12707113.888362801</v>
      </c>
      <c r="E149">
        <v>8736046.8910453301</v>
      </c>
      <c r="F149">
        <v>18979144.3837841</v>
      </c>
      <c r="G149">
        <v>8626452.9280531406</v>
      </c>
      <c r="H149">
        <v>11715894.238427101</v>
      </c>
      <c r="I149">
        <v>1780662.03870604</v>
      </c>
      <c r="J149">
        <v>5194695.6555660199</v>
      </c>
      <c r="K149" s="6">
        <v>88053626.306850404</v>
      </c>
      <c r="L149">
        <v>1196.5</v>
      </c>
      <c r="M149" s="6">
        <f>K149+$V$1*50*($L$2-L149)</f>
        <v>99720063.806850404</v>
      </c>
      <c r="N149" s="6">
        <f t="shared" si="12"/>
        <v>-11666437.5</v>
      </c>
      <c r="O149" s="8">
        <f t="shared" si="13"/>
        <v>-1.6378106115147722E-3</v>
      </c>
      <c r="P149" s="8">
        <f t="shared" si="14"/>
        <v>2.6683714500476607E-3</v>
      </c>
      <c r="Q149" s="8">
        <f t="shared" si="14"/>
        <v>4.6179680940386233E-3</v>
      </c>
      <c r="R149" s="9">
        <f t="shared" si="15"/>
        <v>-11946373.693149596</v>
      </c>
      <c r="S149" s="9">
        <f t="shared" si="16"/>
        <v>-279936.19314959645</v>
      </c>
      <c r="T149" s="25">
        <f t="shared" si="17"/>
        <v>-1.9495966439909626E-3</v>
      </c>
    </row>
    <row r="150" spans="1:20">
      <c r="A150" s="1">
        <v>40877</v>
      </c>
      <c r="B150">
        <v>11795956.046903601</v>
      </c>
      <c r="C150">
        <v>9407338.3033569306</v>
      </c>
      <c r="D150">
        <v>13631994.3980809</v>
      </c>
      <c r="E150">
        <v>9466701.8804803509</v>
      </c>
      <c r="F150">
        <v>19678202.196063802</v>
      </c>
      <c r="G150">
        <v>8989836.7156099491</v>
      </c>
      <c r="H150">
        <v>12229173.996773699</v>
      </c>
      <c r="I150">
        <v>1916459.03628727</v>
      </c>
      <c r="J150">
        <v>5360432.3357738797</v>
      </c>
      <c r="K150" s="6">
        <v>92476094.909330502</v>
      </c>
      <c r="L150">
        <v>1246</v>
      </c>
      <c r="M150" s="6">
        <f>K150+$V$1*50*($L$2-L150)</f>
        <v>100561207.4093305</v>
      </c>
      <c r="N150" s="6">
        <f t="shared" si="12"/>
        <v>-8085112.5</v>
      </c>
      <c r="O150" s="8">
        <f t="shared" si="13"/>
        <v>8.435048779243913E-3</v>
      </c>
      <c r="P150" s="8">
        <f t="shared" si="14"/>
        <v>5.0224718594423623E-2</v>
      </c>
      <c r="Q150" s="8">
        <f t="shared" si="14"/>
        <v>4.1370664437944002E-2</v>
      </c>
      <c r="R150" s="9">
        <f t="shared" si="15"/>
        <v>-7523905.0906694978</v>
      </c>
      <c r="S150" s="9">
        <f t="shared" si="16"/>
        <v>561207.40933050215</v>
      </c>
      <c r="T150" s="25">
        <f t="shared" si="17"/>
        <v>8.854054156479621E-3</v>
      </c>
    </row>
    <row r="151" spans="1:20">
      <c r="A151" s="1">
        <v>40878</v>
      </c>
      <c r="B151">
        <v>11842021.1472263</v>
      </c>
      <c r="C151">
        <v>9320143.6125946101</v>
      </c>
      <c r="D151">
        <v>13346673.5850979</v>
      </c>
      <c r="E151">
        <v>9325481.5206943508</v>
      </c>
      <c r="F151">
        <v>19639671.4505051</v>
      </c>
      <c r="G151">
        <v>8948108.4337852504</v>
      </c>
      <c r="H151">
        <v>12328803.237337301</v>
      </c>
      <c r="I151">
        <v>1876293.72714353</v>
      </c>
      <c r="J151">
        <v>5328978.6592380898</v>
      </c>
      <c r="K151" s="6">
        <v>91956175.373622403</v>
      </c>
      <c r="L151">
        <v>1243.5</v>
      </c>
      <c r="M151" s="6">
        <f>K151+$V$1*50*($L$2-L151)</f>
        <v>100222162.8736224</v>
      </c>
      <c r="N151" s="6">
        <f t="shared" si="12"/>
        <v>-8265987.5</v>
      </c>
      <c r="O151" s="8">
        <f t="shared" si="13"/>
        <v>-3.3715241139461657E-3</v>
      </c>
      <c r="P151" s="8">
        <f t="shared" si="14"/>
        <v>-5.6222047029328183E-3</v>
      </c>
      <c r="Q151" s="8">
        <f t="shared" si="14"/>
        <v>-2.0064205457463883E-3</v>
      </c>
      <c r="R151" s="9">
        <f t="shared" si="15"/>
        <v>-8043824.6263775975</v>
      </c>
      <c r="S151" s="9">
        <f t="shared" si="16"/>
        <v>222162.87362240255</v>
      </c>
      <c r="T151" s="25">
        <f t="shared" si="17"/>
        <v>-3.61578415718643E-3</v>
      </c>
    </row>
    <row r="152" spans="1:20">
      <c r="A152" s="1">
        <v>40879</v>
      </c>
      <c r="B152">
        <v>12046023.734369401</v>
      </c>
      <c r="C152">
        <v>9274124.1924700495</v>
      </c>
      <c r="D152">
        <v>13221242.696298501</v>
      </c>
      <c r="E152">
        <v>9603972.0204122104</v>
      </c>
      <c r="F152">
        <v>19529583.606051601</v>
      </c>
      <c r="G152">
        <v>8927244.2928728908</v>
      </c>
      <c r="H152">
        <v>12258179.9782036</v>
      </c>
      <c r="I152">
        <v>1895420.0648310301</v>
      </c>
      <c r="J152">
        <v>5241876.1703697201</v>
      </c>
      <c r="K152" s="6">
        <v>91997666.755879</v>
      </c>
      <c r="L152">
        <v>1243.5</v>
      </c>
      <c r="M152" s="6">
        <f>K152+$V$1*50*($L$2-L152)</f>
        <v>100263654.255879</v>
      </c>
      <c r="N152" s="6">
        <f t="shared" si="12"/>
        <v>-8265987.5</v>
      </c>
      <c r="O152" s="8">
        <f t="shared" si="13"/>
        <v>4.1399408141806776E-4</v>
      </c>
      <c r="P152" s="8">
        <f t="shared" si="14"/>
        <v>4.5120822052478564E-4</v>
      </c>
      <c r="Q152" s="8">
        <f t="shared" si="14"/>
        <v>0</v>
      </c>
      <c r="R152" s="9">
        <f t="shared" si="15"/>
        <v>-8002333.2441210002</v>
      </c>
      <c r="S152" s="9">
        <f t="shared" si="16"/>
        <v>263654.25587899983</v>
      </c>
      <c r="T152" s="25">
        <f t="shared" si="17"/>
        <v>4.5120822052478564E-4</v>
      </c>
    </row>
    <row r="153" spans="1:20">
      <c r="A153" s="1">
        <v>40882</v>
      </c>
      <c r="B153">
        <v>12154605.7565585</v>
      </c>
      <c r="C153">
        <v>9283812.4914436396</v>
      </c>
      <c r="D153">
        <v>13538265.8218353</v>
      </c>
      <c r="E153">
        <v>9857773.6460416093</v>
      </c>
      <c r="F153">
        <v>19408486.977152701</v>
      </c>
      <c r="G153">
        <v>9092418.7417623494</v>
      </c>
      <c r="H153">
        <v>12114411.2006815</v>
      </c>
      <c r="I153">
        <v>1912633.76874977</v>
      </c>
      <c r="J153">
        <v>5290266.4419632601</v>
      </c>
      <c r="K153" s="6">
        <v>92652674.846188605</v>
      </c>
      <c r="L153">
        <v>1255</v>
      </c>
      <c r="M153" s="6">
        <f>K153+$V$1*50*($L$2-L153)</f>
        <v>100086637.3461886</v>
      </c>
      <c r="N153" s="6">
        <f t="shared" si="12"/>
        <v>-7433962.5</v>
      </c>
      <c r="O153" s="8">
        <f t="shared" si="13"/>
        <v>-1.7655142434629101E-3</v>
      </c>
      <c r="P153" s="8">
        <f t="shared" si="14"/>
        <v>7.1198337241280907E-3</v>
      </c>
      <c r="Q153" s="8">
        <f t="shared" si="14"/>
        <v>9.2480900683554485E-3</v>
      </c>
      <c r="R153" s="9">
        <f t="shared" si="15"/>
        <v>-7347325.1538113952</v>
      </c>
      <c r="S153" s="9">
        <f t="shared" si="16"/>
        <v>86637.346188604832</v>
      </c>
      <c r="T153" s="25">
        <f t="shared" si="17"/>
        <v>-2.1282563442273578E-3</v>
      </c>
    </row>
    <row r="154" spans="1:20">
      <c r="A154" s="1">
        <v>40883</v>
      </c>
      <c r="B154">
        <v>12118411.7491621</v>
      </c>
      <c r="C154">
        <v>9269280.04298326</v>
      </c>
      <c r="D154">
        <v>13392159.5118053</v>
      </c>
      <c r="E154">
        <v>9990106.0111557804</v>
      </c>
      <c r="F154">
        <v>19485548.468270201</v>
      </c>
      <c r="G154">
        <v>8940284.3809431195</v>
      </c>
      <c r="H154">
        <v>12027393.256391799</v>
      </c>
      <c r="I154">
        <v>1897332.69859978</v>
      </c>
      <c r="J154">
        <v>5289056.6851734202</v>
      </c>
      <c r="K154" s="6">
        <v>92409572.804484695</v>
      </c>
      <c r="L154">
        <v>1255</v>
      </c>
      <c r="M154" s="6">
        <f>K154+$V$1*50*($L$2-L154)</f>
        <v>99843535.304484695</v>
      </c>
      <c r="N154" s="6">
        <f t="shared" si="12"/>
        <v>-7433962.5</v>
      </c>
      <c r="O154" s="8">
        <f t="shared" si="13"/>
        <v>-2.4289160686160986E-3</v>
      </c>
      <c r="P154" s="8">
        <f t="shared" si="14"/>
        <v>-2.6237994975048468E-3</v>
      </c>
      <c r="Q154" s="8">
        <f t="shared" si="14"/>
        <v>0</v>
      </c>
      <c r="R154" s="9">
        <f t="shared" si="15"/>
        <v>-7590427.1955153048</v>
      </c>
      <c r="S154" s="9">
        <f t="shared" si="16"/>
        <v>-156464.6955153048</v>
      </c>
      <c r="T154" s="25">
        <f t="shared" si="17"/>
        <v>-2.6237994975048468E-3</v>
      </c>
    </row>
    <row r="155" spans="1:20">
      <c r="A155" s="1">
        <v>40884</v>
      </c>
      <c r="B155">
        <v>12207251.585498599</v>
      </c>
      <c r="C155">
        <v>9281390.4167002495</v>
      </c>
      <c r="D155">
        <v>13269485.345836701</v>
      </c>
      <c r="E155">
        <v>10382165.3316806</v>
      </c>
      <c r="F155">
        <v>19601140.704946399</v>
      </c>
      <c r="G155">
        <v>8912465.5263933092</v>
      </c>
      <c r="H155">
        <v>12241785.293047599</v>
      </c>
      <c r="I155">
        <v>1893507.43106228</v>
      </c>
      <c r="J155">
        <v>5279378.63085471</v>
      </c>
      <c r="K155" s="6">
        <v>93068570.266020402</v>
      </c>
      <c r="L155">
        <v>1264</v>
      </c>
      <c r="M155" s="6">
        <f>K155+$V$1*50*($L$2-L155)</f>
        <v>99851382.766020402</v>
      </c>
      <c r="N155" s="6">
        <f t="shared" si="12"/>
        <v>-6782812.5</v>
      </c>
      <c r="O155" s="8">
        <f t="shared" si="13"/>
        <v>7.8597592841392805E-5</v>
      </c>
      <c r="P155" s="8">
        <f t="shared" si="14"/>
        <v>7.1312683473819232E-3</v>
      </c>
      <c r="Q155" s="8">
        <f t="shared" si="14"/>
        <v>7.1713147410358566E-3</v>
      </c>
      <c r="R155" s="9">
        <f t="shared" si="15"/>
        <v>-6931429.7339795977</v>
      </c>
      <c r="S155" s="9">
        <f t="shared" si="16"/>
        <v>-148617.23397959769</v>
      </c>
      <c r="T155" s="25">
        <f t="shared" si="17"/>
        <v>-4.0046393653933414E-5</v>
      </c>
    </row>
    <row r="156" spans="1:20">
      <c r="A156" s="1">
        <v>40885</v>
      </c>
      <c r="B156">
        <v>11818988.597065</v>
      </c>
      <c r="C156">
        <v>9131221.7826095801</v>
      </c>
      <c r="D156">
        <v>12834308.8564183</v>
      </c>
      <c r="E156">
        <v>9867649.1956769992</v>
      </c>
      <c r="F156">
        <v>19369956.231594</v>
      </c>
      <c r="G156">
        <v>8725557.5973868202</v>
      </c>
      <c r="H156">
        <v>12081621.8303694</v>
      </c>
      <c r="I156">
        <v>1811264.1790060401</v>
      </c>
      <c r="J156">
        <v>5204373.7098847302</v>
      </c>
      <c r="K156" s="6">
        <v>90844941.980010897</v>
      </c>
      <c r="L156">
        <v>1236</v>
      </c>
      <c r="M156" s="6">
        <f>K156+$V$1*50*($L$2-L156)</f>
        <v>99653554.480010897</v>
      </c>
      <c r="N156" s="6">
        <f t="shared" si="12"/>
        <v>-8808612.5</v>
      </c>
      <c r="O156" s="8">
        <f t="shared" si="13"/>
        <v>-1.9812273053150618E-3</v>
      </c>
      <c r="P156" s="8">
        <f t="shared" si="14"/>
        <v>-2.3892365378061022E-2</v>
      </c>
      <c r="Q156" s="8">
        <f t="shared" si="14"/>
        <v>-2.2151898734177215E-2</v>
      </c>
      <c r="R156" s="9">
        <f t="shared" si="15"/>
        <v>-9155058.0199891031</v>
      </c>
      <c r="S156" s="9">
        <f t="shared" si="16"/>
        <v>-346445.51998910308</v>
      </c>
      <c r="T156" s="25">
        <f t="shared" si="17"/>
        <v>-1.7404666438838069E-3</v>
      </c>
    </row>
    <row r="157" spans="1:20">
      <c r="A157" s="1">
        <v>40886</v>
      </c>
      <c r="B157">
        <v>12029571.912825599</v>
      </c>
      <c r="C157">
        <v>9293500.7904172298</v>
      </c>
      <c r="D157">
        <v>13073904.7808987</v>
      </c>
      <c r="E157">
        <v>10018745.1050984</v>
      </c>
      <c r="F157">
        <v>19639671.4505051</v>
      </c>
      <c r="G157">
        <v>8845526.4076328501</v>
      </c>
      <c r="H157">
        <v>12256918.848576199</v>
      </c>
      <c r="I157">
        <v>1843778.9530747801</v>
      </c>
      <c r="J157">
        <v>5272120.0901156804</v>
      </c>
      <c r="K157" s="6">
        <v>92273738.339144602</v>
      </c>
      <c r="L157">
        <v>1258.75</v>
      </c>
      <c r="M157" s="6">
        <f>K157+$V$1*50*($L$2-L157)</f>
        <v>99436388.339144602</v>
      </c>
      <c r="N157" s="6">
        <f t="shared" si="12"/>
        <v>-7162650</v>
      </c>
      <c r="O157" s="8">
        <f t="shared" si="13"/>
        <v>-2.1792111881955498E-3</v>
      </c>
      <c r="P157" s="8">
        <f t="shared" si="14"/>
        <v>1.572785812828293E-2</v>
      </c>
      <c r="Q157" s="8">
        <f t="shared" si="14"/>
        <v>1.8406148867313916E-2</v>
      </c>
      <c r="R157" s="9">
        <f t="shared" si="15"/>
        <v>-7726261.6608553976</v>
      </c>
      <c r="S157" s="9">
        <f t="shared" si="16"/>
        <v>-563611.66085539758</v>
      </c>
      <c r="T157" s="25">
        <f t="shared" si="17"/>
        <v>-2.6782907390309856E-3</v>
      </c>
    </row>
    <row r="158" spans="1:20">
      <c r="A158" s="1">
        <v>40889</v>
      </c>
      <c r="B158">
        <v>12059185.1916044</v>
      </c>
      <c r="C158">
        <v>9240215.1460624803</v>
      </c>
      <c r="D158">
        <v>12711048.5253272</v>
      </c>
      <c r="E158">
        <v>9681001.3075682204</v>
      </c>
      <c r="F158">
        <v>19491052.8604929</v>
      </c>
      <c r="G158">
        <v>8745552.3990944903</v>
      </c>
      <c r="H158">
        <v>12222868.3486368</v>
      </c>
      <c r="I158">
        <v>1788312.57378104</v>
      </c>
      <c r="J158">
        <v>5209212.7370440904</v>
      </c>
      <c r="K158" s="6">
        <v>91148449.089611605</v>
      </c>
      <c r="L158">
        <v>1235.25</v>
      </c>
      <c r="M158" s="6">
        <f>K158+$V$1*50*($L$2-L158)</f>
        <v>100011324.0896116</v>
      </c>
      <c r="N158" s="6">
        <f t="shared" si="12"/>
        <v>-8862875</v>
      </c>
      <c r="O158" s="8">
        <f t="shared" si="13"/>
        <v>5.7819452221664252E-3</v>
      </c>
      <c r="P158" s="8">
        <f t="shared" si="14"/>
        <v>-1.2195119324168798E-2</v>
      </c>
      <c r="Q158" s="8">
        <f t="shared" si="14"/>
        <v>-1.8669314796425026E-2</v>
      </c>
      <c r="R158" s="9">
        <f t="shared" si="15"/>
        <v>-8851550.9103883952</v>
      </c>
      <c r="S158" s="9">
        <f t="shared" si="16"/>
        <v>11324.08961160481</v>
      </c>
      <c r="T158" s="25">
        <f t="shared" si="17"/>
        <v>6.4741954722562275E-3</v>
      </c>
    </row>
    <row r="159" spans="1:20">
      <c r="A159" s="1">
        <v>40890</v>
      </c>
      <c r="B159">
        <v>11953893.533724099</v>
      </c>
      <c r="C159">
        <v>9128799.70786619</v>
      </c>
      <c r="D159">
        <v>12697199.049923699</v>
      </c>
      <c r="E159">
        <v>9385722.3734702002</v>
      </c>
      <c r="F159">
        <v>19259868.387140501</v>
      </c>
      <c r="G159">
        <v>8709909.4917025492</v>
      </c>
      <c r="H159">
        <v>12095494.256270699</v>
      </c>
      <c r="I159">
        <v>1729020.9269498</v>
      </c>
      <c r="J159">
        <v>5239456.6567900497</v>
      </c>
      <c r="K159" s="6">
        <v>90199364.383837804</v>
      </c>
      <c r="L159">
        <v>1226.25</v>
      </c>
      <c r="M159" s="6">
        <f>K159+$V$1*50*($L$2-L159)</f>
        <v>99713389.383837804</v>
      </c>
      <c r="N159" s="6">
        <f t="shared" si="12"/>
        <v>-9514025</v>
      </c>
      <c r="O159" s="8">
        <f t="shared" si="13"/>
        <v>-2.9790097120086798E-3</v>
      </c>
      <c r="P159" s="8">
        <f t="shared" si="14"/>
        <v>-1.0412516233169456E-2</v>
      </c>
      <c r="Q159" s="8">
        <f t="shared" si="14"/>
        <v>-7.2859744990892532E-3</v>
      </c>
      <c r="R159" s="9">
        <f t="shared" si="15"/>
        <v>-9800635.6161621958</v>
      </c>
      <c r="S159" s="9">
        <f t="shared" si="16"/>
        <v>-286610.6161621958</v>
      </c>
      <c r="T159" s="25">
        <f t="shared" si="17"/>
        <v>-3.1265417340802029E-3</v>
      </c>
    </row>
    <row r="160" spans="1:20">
      <c r="A160" s="1">
        <v>40891</v>
      </c>
      <c r="B160">
        <v>11568920.9095992</v>
      </c>
      <c r="C160">
        <v>8971364.8495453298</v>
      </c>
      <c r="D160">
        <v>12245706.1517698</v>
      </c>
      <c r="E160">
        <v>9208950.0349968001</v>
      </c>
      <c r="F160">
        <v>19808569.2974886</v>
      </c>
      <c r="G160">
        <v>8573423.2365675792</v>
      </c>
      <c r="H160">
        <v>12152245.0895031</v>
      </c>
      <c r="I160">
        <v>1709894.5892622999</v>
      </c>
      <c r="J160">
        <v>5194695.6555660199</v>
      </c>
      <c r="K160" s="6">
        <v>89433769.814298704</v>
      </c>
      <c r="L160">
        <v>1212.5</v>
      </c>
      <c r="M160" s="6">
        <f>K160+$V$1*50*($L$2-L160)</f>
        <v>99942607.314298704</v>
      </c>
      <c r="N160" s="6">
        <f t="shared" si="12"/>
        <v>-10508837.5</v>
      </c>
      <c r="O160" s="8">
        <f t="shared" si="13"/>
        <v>2.2987678172140561E-3</v>
      </c>
      <c r="P160" s="8">
        <f t="shared" si="14"/>
        <v>-8.4878044847540128E-3</v>
      </c>
      <c r="Q160" s="8">
        <f t="shared" si="14"/>
        <v>-1.1213047910295617E-2</v>
      </c>
      <c r="R160" s="9">
        <f t="shared" si="15"/>
        <v>-10566230.185701296</v>
      </c>
      <c r="S160" s="9">
        <f t="shared" si="16"/>
        <v>-57392.685701295733</v>
      </c>
      <c r="T160" s="25">
        <f t="shared" si="17"/>
        <v>2.7252434255416041E-3</v>
      </c>
    </row>
    <row r="161" spans="1:29">
      <c r="A161" s="1">
        <v>40892</v>
      </c>
      <c r="B161">
        <v>11776382.309735799</v>
      </c>
      <c r="C161">
        <v>9034338.7928736694</v>
      </c>
      <c r="D161">
        <v>12121060.873138299</v>
      </c>
      <c r="E161">
        <v>9075630.1149191</v>
      </c>
      <c r="F161">
        <v>20254206.402043998</v>
      </c>
      <c r="G161">
        <v>8588202.0030471608</v>
      </c>
      <c r="H161">
        <v>12084144.0896242</v>
      </c>
      <c r="I161">
        <v>1679292.4489623001</v>
      </c>
      <c r="J161">
        <v>5232198.1160510099</v>
      </c>
      <c r="K161" s="6">
        <v>89845455.150395602</v>
      </c>
      <c r="L161">
        <v>1218</v>
      </c>
      <c r="M161" s="6">
        <f>K161+$V$1*50*($L$2-L161)</f>
        <v>99956367.650395602</v>
      </c>
      <c r="N161" s="6">
        <f t="shared" si="12"/>
        <v>-10110912.5</v>
      </c>
      <c r="O161" s="8">
        <f t="shared" si="13"/>
        <v>1.3768238058493238E-4</v>
      </c>
      <c r="P161" s="8">
        <f t="shared" si="14"/>
        <v>4.6032425665576415E-3</v>
      </c>
      <c r="Q161" s="8">
        <f t="shared" si="14"/>
        <v>4.536082474226804E-3</v>
      </c>
      <c r="R161" s="9">
        <f t="shared" si="15"/>
        <v>-10154544.849604398</v>
      </c>
      <c r="S161" s="9">
        <f t="shared" si="16"/>
        <v>-43632.349604398012</v>
      </c>
      <c r="T161" s="25">
        <f t="shared" si="17"/>
        <v>6.7160092330837556E-5</v>
      </c>
    </row>
    <row r="162" spans="1:29">
      <c r="A162" s="1">
        <v>40893</v>
      </c>
      <c r="B162">
        <v>11819886.990050299</v>
      </c>
      <c r="C162">
        <v>9094890.6614586208</v>
      </c>
      <c r="D162">
        <v>12363426.692699499</v>
      </c>
      <c r="E162">
        <v>8897870.2214821596</v>
      </c>
      <c r="F162">
        <v>20192931.300167602</v>
      </c>
      <c r="G162">
        <v>8682959.9763574302</v>
      </c>
      <c r="H162">
        <v>12288447.0892609</v>
      </c>
      <c r="I162">
        <v>1685030.35026855</v>
      </c>
      <c r="J162">
        <v>5182598.0876676403</v>
      </c>
      <c r="K162" s="6">
        <v>90208041.369412795</v>
      </c>
      <c r="L162">
        <v>1225.05</v>
      </c>
      <c r="M162" s="6">
        <f>K162+$V$1*50*($L$2-L162)</f>
        <v>99808886.369412795</v>
      </c>
      <c r="N162" s="6">
        <f t="shared" si="12"/>
        <v>-9600845</v>
      </c>
      <c r="O162" s="8">
        <f t="shared" si="13"/>
        <v>-1.4754565862040265E-3</v>
      </c>
      <c r="P162" s="8">
        <f t="shared" si="14"/>
        <v>4.0356656706813532E-3</v>
      </c>
      <c r="Q162" s="8">
        <f t="shared" si="14"/>
        <v>5.7881773399014406E-3</v>
      </c>
      <c r="R162" s="9">
        <f t="shared" si="15"/>
        <v>-9791958.6305872053</v>
      </c>
      <c r="S162" s="9">
        <f t="shared" si="16"/>
        <v>-191113.63058720529</v>
      </c>
      <c r="T162" s="25">
        <f t="shared" si="17"/>
        <v>-1.7525116692200873E-3</v>
      </c>
    </row>
    <row r="163" spans="1:29">
      <c r="A163" s="1">
        <v>40896</v>
      </c>
      <c r="B163">
        <v>11629135.6994408</v>
      </c>
      <c r="C163">
        <v>8855105.2618622407</v>
      </c>
      <c r="D163">
        <v>12093361.9223313</v>
      </c>
      <c r="E163">
        <v>8660857.0302329101</v>
      </c>
      <c r="F163">
        <v>20315481.503920399</v>
      </c>
      <c r="G163">
        <v>8562121.8269067202</v>
      </c>
      <c r="H163">
        <v>12432215.866783099</v>
      </c>
      <c r="I163">
        <v>1631476.6047435601</v>
      </c>
      <c r="J163">
        <v>5087027.3012704104</v>
      </c>
      <c r="K163" s="6">
        <v>89266783.0174914</v>
      </c>
      <c r="L163">
        <v>1199</v>
      </c>
      <c r="M163" s="6">
        <f>K163+$V$1*50*($L$2-L163)</f>
        <v>100752345.5174914</v>
      </c>
      <c r="N163" s="6">
        <f t="shared" si="12"/>
        <v>-11485562.5</v>
      </c>
      <c r="O163" s="8">
        <f t="shared" si="13"/>
        <v>9.4526567963765587E-3</v>
      </c>
      <c r="P163" s="8">
        <f t="shared" si="14"/>
        <v>-1.0434306494548842E-2</v>
      </c>
      <c r="Q163" s="8">
        <f t="shared" si="14"/>
        <v>-2.1264438186196444E-2</v>
      </c>
      <c r="R163" s="9">
        <f t="shared" si="15"/>
        <v>-10733216.9825086</v>
      </c>
      <c r="S163" s="9">
        <f t="shared" si="16"/>
        <v>752345.51749140024</v>
      </c>
      <c r="T163" s="25">
        <f t="shared" si="17"/>
        <v>1.0830131691647602E-2</v>
      </c>
    </row>
    <row r="164" spans="1:29">
      <c r="A164" s="1">
        <v>40897</v>
      </c>
      <c r="B164">
        <v>12104340.6690294</v>
      </c>
      <c r="C164">
        <v>9639857.4787231106</v>
      </c>
      <c r="D164">
        <v>12765061.479400801</v>
      </c>
      <c r="E164">
        <v>8984775.0582735501</v>
      </c>
      <c r="F164">
        <v>20649709.332336999</v>
      </c>
      <c r="G164">
        <v>8797712.7513753697</v>
      </c>
      <c r="H164">
        <v>12781548.773569301</v>
      </c>
      <c r="I164">
        <v>1698418.7866497999</v>
      </c>
      <c r="J164">
        <v>5120900.4913858799</v>
      </c>
      <c r="K164" s="6">
        <v>92542324.820744202</v>
      </c>
      <c r="L164">
        <v>1236</v>
      </c>
      <c r="M164" s="6">
        <f>K164+$V$1*50*($L$2-L164)</f>
        <v>101350937.3207442</v>
      </c>
      <c r="N164" s="6">
        <f t="shared" si="12"/>
        <v>-8808612.5</v>
      </c>
      <c r="O164" s="8">
        <f t="shared" si="13"/>
        <v>5.9412195336820328E-3</v>
      </c>
      <c r="P164" s="8">
        <f t="shared" si="14"/>
        <v>3.6693848400596835E-2</v>
      </c>
      <c r="Q164" s="8">
        <f t="shared" si="14"/>
        <v>3.0859049207673062E-2</v>
      </c>
      <c r="R164" s="9">
        <f t="shared" si="15"/>
        <v>-7457675.1792557985</v>
      </c>
      <c r="S164" s="9">
        <f t="shared" si="16"/>
        <v>1350937.3207442015</v>
      </c>
      <c r="T164" s="25">
        <f t="shared" si="17"/>
        <v>5.8347991929237723E-3</v>
      </c>
    </row>
    <row r="165" spans="1:29">
      <c r="A165" s="1">
        <v>40898</v>
      </c>
      <c r="B165">
        <v>12137805.8077328</v>
      </c>
      <c r="C165">
        <v>9799714.4117873702</v>
      </c>
      <c r="D165">
        <v>12895246.548193701</v>
      </c>
      <c r="E165">
        <v>9085505.6645544805</v>
      </c>
      <c r="F165">
        <v>20794541.391317502</v>
      </c>
      <c r="G165">
        <v>8955932.4866273794</v>
      </c>
      <c r="H165">
        <v>12702097.6070439</v>
      </c>
      <c r="I165">
        <v>1692680.88534355</v>
      </c>
      <c r="J165">
        <v>5247924.9543189099</v>
      </c>
      <c r="K165" s="6">
        <v>93311449.756919593</v>
      </c>
      <c r="L165">
        <v>1236.25</v>
      </c>
      <c r="M165" s="6">
        <f>K165+$V$1*50*($L$2-L165)</f>
        <v>102101974.75691959</v>
      </c>
      <c r="N165" s="6">
        <f t="shared" si="12"/>
        <v>-8790525</v>
      </c>
      <c r="O165" s="8">
        <f t="shared" si="13"/>
        <v>7.4102663086241735E-3</v>
      </c>
      <c r="P165" s="8">
        <f t="shared" si="14"/>
        <v>8.3110613188635257E-3</v>
      </c>
      <c r="Q165" s="8">
        <f t="shared" si="14"/>
        <v>2.022653721682848E-4</v>
      </c>
      <c r="R165" s="9">
        <f t="shared" si="15"/>
        <v>-6688550.2430804074</v>
      </c>
      <c r="S165" s="9">
        <f t="shared" si="16"/>
        <v>2101974.7569195926</v>
      </c>
      <c r="T165" s="25">
        <f t="shared" si="17"/>
        <v>8.1087959466952415E-3</v>
      </c>
    </row>
    <row r="166" spans="1:29">
      <c r="A166" s="1">
        <v>40899</v>
      </c>
      <c r="B166">
        <v>12365368.750916099</v>
      </c>
      <c r="C166">
        <v>9920818.14895726</v>
      </c>
      <c r="D166">
        <v>13047590.777632101</v>
      </c>
      <c r="E166">
        <v>9324493.9657308105</v>
      </c>
      <c r="F166">
        <v>20922662.0588772</v>
      </c>
      <c r="G166">
        <v>9060253.1911891401</v>
      </c>
      <c r="H166">
        <v>12679397.273751</v>
      </c>
      <c r="I166">
        <v>1704156.68795605</v>
      </c>
      <c r="J166">
        <v>5244295.6839493997</v>
      </c>
      <c r="K166" s="6">
        <v>94269036.538958997</v>
      </c>
      <c r="L166">
        <v>1249</v>
      </c>
      <c r="M166" s="6">
        <f>K166+$V$1*50*($L$2-L166)</f>
        <v>102137099.038959</v>
      </c>
      <c r="N166" s="6">
        <f t="shared" si="12"/>
        <v>-7868062.5</v>
      </c>
      <c r="O166" s="8">
        <f t="shared" si="13"/>
        <v>3.4401177962548166E-4</v>
      </c>
      <c r="P166" s="8">
        <f t="shared" si="14"/>
        <v>1.0262264540246233E-2</v>
      </c>
      <c r="Q166" s="8">
        <f t="shared" si="14"/>
        <v>1.0313447927199191E-2</v>
      </c>
      <c r="R166" s="9">
        <f t="shared" si="15"/>
        <v>-5730963.4610410035</v>
      </c>
      <c r="S166" s="9">
        <f t="shared" si="16"/>
        <v>2137099.0389589965</v>
      </c>
      <c r="T166" s="25">
        <f t="shared" si="17"/>
        <v>-5.1183386952957308E-5</v>
      </c>
    </row>
    <row r="167" spans="1:29">
      <c r="A167" s="1">
        <v>40900</v>
      </c>
      <c r="B167">
        <v>12616357.2911918</v>
      </c>
      <c r="C167">
        <v>9928084.3731874507</v>
      </c>
      <c r="D167">
        <v>13104373.6267864</v>
      </c>
      <c r="E167">
        <v>9262278.0030278806</v>
      </c>
      <c r="F167">
        <v>21112057.828313202</v>
      </c>
      <c r="G167">
        <v>9174136.6270023994</v>
      </c>
      <c r="H167">
        <v>12924056.4214641</v>
      </c>
      <c r="I167">
        <v>1694593.5191122999</v>
      </c>
      <c r="J167">
        <v>5264861.5493766498</v>
      </c>
      <c r="K167" s="6">
        <v>95080799.239462301</v>
      </c>
      <c r="L167">
        <v>1260.25</v>
      </c>
      <c r="M167" s="6">
        <f>K167+$V$1*50*($L$2-L167)</f>
        <v>102134924.2394623</v>
      </c>
      <c r="N167" s="6">
        <f t="shared" si="12"/>
        <v>-7054125</v>
      </c>
      <c r="O167" s="8">
        <f t="shared" si="13"/>
        <v>-2.1292943672365783E-5</v>
      </c>
      <c r="P167" s="8">
        <f t="shared" si="14"/>
        <v>8.6111275802402392E-3</v>
      </c>
      <c r="Q167" s="8">
        <f t="shared" si="14"/>
        <v>9.007205764611689E-3</v>
      </c>
      <c r="R167" s="9">
        <f t="shared" si="15"/>
        <v>-4919200.7605376989</v>
      </c>
      <c r="S167" s="9">
        <f t="shared" si="16"/>
        <v>2134924.2394623011</v>
      </c>
      <c r="T167" s="25">
        <f t="shared" si="17"/>
        <v>-3.9607818437144976E-4</v>
      </c>
    </row>
    <row r="168" spans="1:29">
      <c r="A168" s="1">
        <v>40904</v>
      </c>
      <c r="B168">
        <v>12586238.666358801</v>
      </c>
      <c r="C168">
        <v>9932928.5226742402</v>
      </c>
      <c r="D168">
        <v>13219324.2726354</v>
      </c>
      <c r="E168">
        <v>9075630.1149191</v>
      </c>
      <c r="F168">
        <v>21028500.8712091</v>
      </c>
      <c r="G168">
        <v>9188046.0542773008</v>
      </c>
      <c r="H168">
        <v>12852172.032702999</v>
      </c>
      <c r="I168">
        <v>1681205.08273105</v>
      </c>
      <c r="J168">
        <v>5284217.65801406</v>
      </c>
      <c r="K168" s="6">
        <v>94848263.275521994</v>
      </c>
      <c r="L168">
        <v>1260.25</v>
      </c>
      <c r="M168" s="6">
        <f>K168+$V$1*50*($L$2-L168)</f>
        <v>101902388.27552199</v>
      </c>
      <c r="N168" s="6">
        <f t="shared" si="12"/>
        <v>-7054125</v>
      </c>
      <c r="O168" s="8">
        <f t="shared" si="13"/>
        <v>-2.2767526942606923E-3</v>
      </c>
      <c r="P168" s="8">
        <f t="shared" si="14"/>
        <v>-2.4456669043627041E-3</v>
      </c>
      <c r="Q168" s="8">
        <f t="shared" si="14"/>
        <v>0</v>
      </c>
      <c r="R168" s="9">
        <f t="shared" si="15"/>
        <v>-5151736.7244780064</v>
      </c>
      <c r="S168" s="9">
        <f t="shared" si="16"/>
        <v>1902388.2755219936</v>
      </c>
      <c r="T168" s="25">
        <f t="shared" si="17"/>
        <v>-2.4456669043627041E-3</v>
      </c>
    </row>
    <row r="169" spans="1:29">
      <c r="A169" s="1">
        <v>40905</v>
      </c>
      <c r="B169">
        <v>12462417.6531561</v>
      </c>
      <c r="C169">
        <v>9940194.7469044402</v>
      </c>
      <c r="D169">
        <v>12859237.912144599</v>
      </c>
      <c r="E169">
        <v>8899845.3314092401</v>
      </c>
      <c r="F169">
        <v>20850246.0293869</v>
      </c>
      <c r="G169">
        <v>9081986.6713061798</v>
      </c>
      <c r="H169">
        <v>12702097.6070439</v>
      </c>
      <c r="I169">
        <v>1629563.97097481</v>
      </c>
      <c r="J169">
        <v>5261232.2790071396</v>
      </c>
      <c r="K169" s="6">
        <v>93686822.201333299</v>
      </c>
      <c r="L169">
        <v>1244.5</v>
      </c>
      <c r="M169" s="6">
        <f>K169+$V$1*50*($L$2-L169)</f>
        <v>101880459.7013333</v>
      </c>
      <c r="N169" s="6">
        <f t="shared" si="12"/>
        <v>-8193637.5</v>
      </c>
      <c r="O169" s="8">
        <f t="shared" si="13"/>
        <v>-2.1519195535833998E-4</v>
      </c>
      <c r="P169" s="8">
        <f t="shared" si="14"/>
        <v>-1.224525398862452E-2</v>
      </c>
      <c r="Q169" s="8">
        <f t="shared" si="14"/>
        <v>-1.2497520333267209E-2</v>
      </c>
      <c r="R169" s="9">
        <f t="shared" si="15"/>
        <v>-6313177.7986667007</v>
      </c>
      <c r="S169" s="9">
        <f t="shared" si="16"/>
        <v>1880459.7013332993</v>
      </c>
      <c r="T169" s="25">
        <f t="shared" si="17"/>
        <v>2.5226634464268864E-4</v>
      </c>
    </row>
    <row r="170" spans="1:29">
      <c r="A170" s="1">
        <v>40906</v>
      </c>
      <c r="B170">
        <v>12619703.805062201</v>
      </c>
      <c r="C170">
        <v>9969259.6438252106</v>
      </c>
      <c r="D170">
        <v>12979728.348154999</v>
      </c>
      <c r="E170">
        <v>8987737.7231641691</v>
      </c>
      <c r="F170">
        <v>21017359.943595201</v>
      </c>
      <c r="G170">
        <v>9158488.5213181395</v>
      </c>
      <c r="H170">
        <v>13008552.106499</v>
      </c>
      <c r="I170">
        <v>1650602.9424310599</v>
      </c>
      <c r="J170">
        <v>5287846.9283835804</v>
      </c>
      <c r="K170" s="6">
        <v>94679279.962433502</v>
      </c>
      <c r="L170">
        <v>1257.5</v>
      </c>
      <c r="M170" s="6">
        <f>K170+$V$1*50*($L$2-L170)</f>
        <v>101932367.4624335</v>
      </c>
      <c r="N170" s="6">
        <f t="shared" si="12"/>
        <v>-7253087.5</v>
      </c>
      <c r="O170" s="8">
        <f t="shared" si="13"/>
        <v>5.094967303089572E-4</v>
      </c>
      <c r="P170" s="8">
        <f t="shared" si="14"/>
        <v>1.0593354943424249E-2</v>
      </c>
      <c r="Q170" s="8">
        <f t="shared" si="14"/>
        <v>1.0445962233828847E-2</v>
      </c>
      <c r="R170" s="9">
        <f t="shared" si="15"/>
        <v>-5320720.0375664979</v>
      </c>
      <c r="S170" s="9">
        <f t="shared" si="16"/>
        <v>1932367.4624335021</v>
      </c>
      <c r="T170" s="25">
        <f t="shared" si="17"/>
        <v>1.4739270959540293E-4</v>
      </c>
      <c r="AB170" s="10"/>
      <c r="AC170" s="10"/>
    </row>
    <row r="171" spans="1:29" s="10" customFormat="1">
      <c r="A171" s="11">
        <v>40907</v>
      </c>
      <c r="B171" s="10">
        <v>12549427.013785001</v>
      </c>
      <c r="C171" s="10">
        <v>9877220.8035761006</v>
      </c>
      <c r="D171" s="10">
        <v>12976958.453074301</v>
      </c>
      <c r="E171" s="10">
        <v>8930459.5352789294</v>
      </c>
      <c r="F171" s="10">
        <v>21000648.552174401</v>
      </c>
      <c r="G171" s="10">
        <v>9209779.5343943406</v>
      </c>
      <c r="H171" s="10">
        <v>12804249.106862299</v>
      </c>
      <c r="I171" s="10">
        <v>1654428.2099685499</v>
      </c>
      <c r="J171" s="10">
        <v>5246715.1975290701</v>
      </c>
      <c r="K171" s="12">
        <v>94249886.406642899</v>
      </c>
      <c r="L171" s="10">
        <v>1252.5</v>
      </c>
      <c r="M171" s="12">
        <f>K171+$V$1*50*($L$2-L171)</f>
        <v>101864723.9066429</v>
      </c>
      <c r="N171" s="12">
        <f t="shared" si="12"/>
        <v>-7614837.5</v>
      </c>
      <c r="O171" s="13">
        <f t="shared" si="13"/>
        <v>-6.6361213297172505E-4</v>
      </c>
      <c r="P171" s="13">
        <f t="shared" si="14"/>
        <v>-4.5352431488808994E-3</v>
      </c>
      <c r="Q171" s="13">
        <f t="shared" si="14"/>
        <v>-3.9761431411530811E-3</v>
      </c>
      <c r="R171" s="9">
        <f t="shared" si="15"/>
        <v>-5750113.5933571011</v>
      </c>
      <c r="S171" s="9">
        <f t="shared" si="16"/>
        <v>1864723.9066428989</v>
      </c>
      <c r="T171" s="25">
        <f t="shared" si="17"/>
        <v>-5.5910000772781826E-4</v>
      </c>
      <c r="AB171"/>
      <c r="AC171"/>
    </row>
    <row r="172" spans="1:29">
      <c r="A172" s="1">
        <v>40911</v>
      </c>
      <c r="B172">
        <v>12820494.637282699</v>
      </c>
      <c r="C172">
        <v>10056454.334587499</v>
      </c>
      <c r="D172">
        <v>13382748.082396699</v>
      </c>
      <c r="E172">
        <v>9417324.1323034298</v>
      </c>
      <c r="F172">
        <v>21334876.380590901</v>
      </c>
      <c r="G172">
        <v>9388863.4105587006</v>
      </c>
      <c r="H172">
        <v>12988374.032460799</v>
      </c>
      <c r="I172">
        <v>1765360.96855604</v>
      </c>
      <c r="J172">
        <v>5089446.8148500901</v>
      </c>
      <c r="K172" s="6">
        <v>96243942.793586895</v>
      </c>
      <c r="L172">
        <v>1272</v>
      </c>
      <c r="M172" s="6">
        <f>K172+$V$1*50*($L$2-L172)</f>
        <v>102447955.29358689</v>
      </c>
      <c r="N172" s="6">
        <f t="shared" si="12"/>
        <v>-6204012.5</v>
      </c>
      <c r="O172" s="8">
        <f t="shared" si="13"/>
        <v>5.7255482033065396E-3</v>
      </c>
      <c r="P172" s="8">
        <f t="shared" si="14"/>
        <v>2.1157122442997993E-2</v>
      </c>
      <c r="Q172" s="8">
        <f t="shared" si="14"/>
        <v>1.5568862275449102E-2</v>
      </c>
      <c r="R172" s="9">
        <f t="shared" si="15"/>
        <v>-3756057.2064131051</v>
      </c>
      <c r="S172" s="9">
        <f t="shared" si="16"/>
        <v>2447955.2935868949</v>
      </c>
      <c r="T172" s="25">
        <f t="shared" si="17"/>
        <v>5.5882601675488908E-3</v>
      </c>
    </row>
    <row r="173" spans="1:29">
      <c r="A173" s="1">
        <v>40912</v>
      </c>
      <c r="B173">
        <v>13001206.3862813</v>
      </c>
      <c r="C173">
        <v>10124272.427402699</v>
      </c>
      <c r="D173">
        <v>13422911.561066801</v>
      </c>
      <c r="E173">
        <v>9356095.7245640401</v>
      </c>
      <c r="F173">
        <v>21357158.235818699</v>
      </c>
      <c r="G173">
        <v>9456671.8685238399</v>
      </c>
      <c r="H173">
        <v>12756326.181021599</v>
      </c>
      <c r="I173">
        <v>1807438.9114685401</v>
      </c>
      <c r="J173">
        <v>5007183.3531410797</v>
      </c>
      <c r="K173" s="6">
        <v>96289264.649288505</v>
      </c>
      <c r="L173">
        <v>1273</v>
      </c>
      <c r="M173" s="6">
        <f>K173+$V$1*50*($L$2-L173)</f>
        <v>102420927.14928851</v>
      </c>
      <c r="N173" s="6">
        <f t="shared" si="12"/>
        <v>-6131662.5</v>
      </c>
      <c r="O173" s="8">
        <f t="shared" si="13"/>
        <v>-2.6382316973466702E-4</v>
      </c>
      <c r="P173" s="8">
        <f t="shared" si="14"/>
        <v>4.7090605794082677E-4</v>
      </c>
      <c r="Q173" s="8">
        <f t="shared" si="14"/>
        <v>7.8616352201257866E-4</v>
      </c>
      <c r="R173" s="9">
        <f t="shared" si="15"/>
        <v>-3710735.3507114947</v>
      </c>
      <c r="S173" s="9">
        <f t="shared" si="16"/>
        <v>2420927.1492885053</v>
      </c>
      <c r="T173" s="25">
        <f t="shared" si="17"/>
        <v>-3.1525746407175189E-4</v>
      </c>
    </row>
    <row r="174" spans="1:29">
      <c r="A174" s="1">
        <v>40913</v>
      </c>
      <c r="B174">
        <v>13218729.7878535</v>
      </c>
      <c r="C174">
        <v>10112162.053685701</v>
      </c>
      <c r="D174">
        <v>13316270.6004599</v>
      </c>
      <c r="E174">
        <v>9340294.8451474197</v>
      </c>
      <c r="F174">
        <v>21579976.788096402</v>
      </c>
      <c r="G174">
        <v>9387994.0713540092</v>
      </c>
      <c r="H174">
        <v>12852172.032702999</v>
      </c>
      <c r="I174">
        <v>1790225.2075497899</v>
      </c>
      <c r="J174">
        <v>4990246.7580833398</v>
      </c>
      <c r="K174" s="6">
        <v>96588072.144933105</v>
      </c>
      <c r="L174">
        <v>1273</v>
      </c>
      <c r="M174" s="6">
        <f>K174+$V$1*50*($L$2-L174)</f>
        <v>102719734.6449331</v>
      </c>
      <c r="N174" s="6">
        <f t="shared" si="12"/>
        <v>-6131662.5</v>
      </c>
      <c r="O174" s="8">
        <f t="shared" si="13"/>
        <v>2.9174457209224253E-3</v>
      </c>
      <c r="P174" s="8">
        <f t="shared" si="14"/>
        <v>3.1032275169297092E-3</v>
      </c>
      <c r="Q174" s="8">
        <f t="shared" si="14"/>
        <v>0</v>
      </c>
      <c r="R174" s="9">
        <f t="shared" si="15"/>
        <v>-3411927.8550668955</v>
      </c>
      <c r="S174" s="9">
        <f t="shared" si="16"/>
        <v>2719734.6449331045</v>
      </c>
      <c r="T174" s="25">
        <f t="shared" si="17"/>
        <v>3.1032275169297092E-3</v>
      </c>
    </row>
    <row r="175" spans="1:29">
      <c r="A175" s="1">
        <v>40914</v>
      </c>
      <c r="B175">
        <v>13355936.856537599</v>
      </c>
      <c r="C175">
        <v>10041921.886127099</v>
      </c>
      <c r="D175">
        <v>13263642.593926599</v>
      </c>
      <c r="E175">
        <v>9225738.4693769496</v>
      </c>
      <c r="F175">
        <v>21429574.265308999</v>
      </c>
      <c r="G175">
        <v>9348004.4679386709</v>
      </c>
      <c r="H175">
        <v>12700836.4774165</v>
      </c>
      <c r="I175">
        <v>1751972.53217479</v>
      </c>
      <c r="J175">
        <v>4970890.6494459203</v>
      </c>
      <c r="K175" s="6">
        <v>96088518.198253199</v>
      </c>
      <c r="L175">
        <v>1274.25</v>
      </c>
      <c r="M175" s="6">
        <f>K175+$V$1*50*($L$2-L175)</f>
        <v>102129743.1982532</v>
      </c>
      <c r="N175" s="6">
        <f t="shared" si="12"/>
        <v>-6041225</v>
      </c>
      <c r="O175" s="8">
        <f t="shared" si="13"/>
        <v>-5.7437010397203923E-3</v>
      </c>
      <c r="P175" s="8">
        <f t="shared" si="14"/>
        <v>-5.1720045300242701E-3</v>
      </c>
      <c r="Q175" s="8">
        <f t="shared" si="14"/>
        <v>9.8193244304791826E-4</v>
      </c>
      <c r="R175" s="9">
        <f t="shared" si="15"/>
        <v>-3911481.8017468005</v>
      </c>
      <c r="S175" s="9">
        <f t="shared" si="16"/>
        <v>2129743.1982531995</v>
      </c>
      <c r="T175" s="25">
        <f t="shared" si="17"/>
        <v>-6.1539369730721884E-3</v>
      </c>
    </row>
    <row r="176" spans="1:29">
      <c r="A176" s="1">
        <v>40917</v>
      </c>
      <c r="B176">
        <v>13302392.6346121</v>
      </c>
      <c r="C176">
        <v>10121850.3526593</v>
      </c>
      <c r="D176">
        <v>13424296.508607101</v>
      </c>
      <c r="E176">
        <v>9351157.9497463498</v>
      </c>
      <c r="F176">
        <v>21385010.554853398</v>
      </c>
      <c r="G176">
        <v>9518394.9520562198</v>
      </c>
      <c r="H176">
        <v>12598684.9775982</v>
      </c>
      <c r="I176">
        <v>1803613.6439310401</v>
      </c>
      <c r="J176">
        <v>5008393.1099309102</v>
      </c>
      <c r="K176" s="6">
        <v>96513794.683994606</v>
      </c>
      <c r="L176">
        <v>1275.5</v>
      </c>
      <c r="M176" s="6">
        <f>K176+$V$1*50*($L$2-L176)</f>
        <v>102464582.18399461</v>
      </c>
      <c r="N176" s="6">
        <f t="shared" si="12"/>
        <v>-5950787.5</v>
      </c>
      <c r="O176" s="8">
        <f t="shared" si="13"/>
        <v>3.2785648456142764E-3</v>
      </c>
      <c r="P176" s="8">
        <f t="shared" si="14"/>
        <v>4.4258824437687899E-3</v>
      </c>
      <c r="Q176" s="8">
        <f t="shared" si="14"/>
        <v>9.8096919756719648E-4</v>
      </c>
      <c r="R176" s="9">
        <f t="shared" si="15"/>
        <v>-3486205.3160053939</v>
      </c>
      <c r="S176" s="9">
        <f t="shared" si="16"/>
        <v>2464582.1839946061</v>
      </c>
      <c r="T176" s="25">
        <f t="shared" si="17"/>
        <v>3.4449132462015934E-3</v>
      </c>
    </row>
    <row r="177" spans="1:20">
      <c r="A177" s="1">
        <v>40918</v>
      </c>
      <c r="B177">
        <v>13262234.468168</v>
      </c>
      <c r="C177">
        <v>10160603.548553601</v>
      </c>
      <c r="D177">
        <v>13555866.524940301</v>
      </c>
      <c r="E177">
        <v>9710627.9564743694</v>
      </c>
      <c r="F177">
        <v>21457426.584343702</v>
      </c>
      <c r="G177">
        <v>9680961.3833316304</v>
      </c>
      <c r="H177">
        <v>12586073.681324299</v>
      </c>
      <c r="I177">
        <v>1805526.27769979</v>
      </c>
      <c r="J177">
        <v>4974519.9198154397</v>
      </c>
      <c r="K177" s="6">
        <v>97193840.344651207</v>
      </c>
      <c r="L177">
        <v>1286</v>
      </c>
      <c r="M177" s="6">
        <f>K177+$V$1*50*($L$2-L177)</f>
        <v>102384952.84465121</v>
      </c>
      <c r="N177" s="6">
        <f t="shared" si="12"/>
        <v>-5191112.5</v>
      </c>
      <c r="O177" s="8">
        <f t="shared" si="13"/>
        <v>-7.7714013609511646E-4</v>
      </c>
      <c r="P177" s="8">
        <f t="shared" si="14"/>
        <v>7.0460980514050475E-3</v>
      </c>
      <c r="Q177" s="8">
        <f t="shared" si="14"/>
        <v>8.2320658565268514E-3</v>
      </c>
      <c r="R177" s="9">
        <f t="shared" si="15"/>
        <v>-2806159.6553487927</v>
      </c>
      <c r="S177" s="9">
        <f t="shared" si="16"/>
        <v>2384952.8446512073</v>
      </c>
      <c r="T177" s="25">
        <f t="shared" si="17"/>
        <v>-1.1859678051218039E-3</v>
      </c>
    </row>
    <row r="178" spans="1:20">
      <c r="A178" s="1">
        <v>40919</v>
      </c>
      <c r="B178">
        <v>12951008.6782261</v>
      </c>
      <c r="C178">
        <v>10182402.221244199</v>
      </c>
      <c r="D178">
        <v>13375823.344694899</v>
      </c>
      <c r="E178">
        <v>9851848.3162603807</v>
      </c>
      <c r="F178">
        <v>21396151.482467301</v>
      </c>
      <c r="G178">
        <v>9734860.4140218794</v>
      </c>
      <c r="H178">
        <v>12499055.7370346</v>
      </c>
      <c r="I178">
        <v>1841866.3193060299</v>
      </c>
      <c r="J178">
        <v>4899514.9988454599</v>
      </c>
      <c r="K178" s="6">
        <v>96732531.512100905</v>
      </c>
      <c r="L178">
        <v>1288.25</v>
      </c>
      <c r="M178" s="6">
        <f>K178+$V$1*50*($L$2-L178)</f>
        <v>101760856.51210091</v>
      </c>
      <c r="N178" s="6">
        <f t="shared" si="12"/>
        <v>-5028325</v>
      </c>
      <c r="O178" s="8">
        <f t="shared" si="13"/>
        <v>-6.0955864627612235E-3</v>
      </c>
      <c r="P178" s="8">
        <f t="shared" si="14"/>
        <v>-4.7462764195188942E-3</v>
      </c>
      <c r="Q178" s="8">
        <f t="shared" si="14"/>
        <v>1.749611197511664E-3</v>
      </c>
      <c r="R178" s="9">
        <f t="shared" si="15"/>
        <v>-3267468.4878990948</v>
      </c>
      <c r="S178" s="9">
        <f t="shared" si="16"/>
        <v>1760856.5121009052</v>
      </c>
      <c r="T178" s="25">
        <f t="shared" si="17"/>
        <v>-6.4958876170305583E-3</v>
      </c>
    </row>
    <row r="179" spans="1:20">
      <c r="A179" s="1">
        <v>40920</v>
      </c>
      <c r="B179">
        <v>12961048.219837099</v>
      </c>
      <c r="C179">
        <v>10209045.0434216</v>
      </c>
      <c r="D179">
        <v>13547556.839698199</v>
      </c>
      <c r="E179">
        <v>9995043.7859734707</v>
      </c>
      <c r="F179">
        <v>21507560.758606199</v>
      </c>
      <c r="G179">
        <v>9654011.8679865096</v>
      </c>
      <c r="H179">
        <v>12780287.6439419</v>
      </c>
      <c r="I179">
        <v>1899245.3323685301</v>
      </c>
      <c r="J179">
        <v>4860802.7815706301</v>
      </c>
      <c r="K179" s="6">
        <v>97414602.273404196</v>
      </c>
      <c r="L179">
        <v>1291.75</v>
      </c>
      <c r="M179" s="6">
        <f>K179+$V$1*50*($L$2-L179)</f>
        <v>102189702.2734042</v>
      </c>
      <c r="N179" s="6">
        <f t="shared" si="12"/>
        <v>-4775100</v>
      </c>
      <c r="O179" s="8">
        <f t="shared" si="13"/>
        <v>4.214250705056659E-3</v>
      </c>
      <c r="P179" s="8">
        <f t="shared" si="14"/>
        <v>7.0511000864064647E-3</v>
      </c>
      <c r="Q179" s="8">
        <f t="shared" si="14"/>
        <v>2.7168639627401514E-3</v>
      </c>
      <c r="R179" s="9">
        <f t="shared" si="15"/>
        <v>-2585397.7265958041</v>
      </c>
      <c r="S179" s="9">
        <f t="shared" si="16"/>
        <v>2189702.2734041959</v>
      </c>
      <c r="T179" s="25">
        <f t="shared" si="17"/>
        <v>4.3342361236663133E-3</v>
      </c>
    </row>
    <row r="180" spans="1:20">
      <c r="A180" s="1">
        <v>40921</v>
      </c>
      <c r="B180">
        <v>12850613.262115801</v>
      </c>
      <c r="C180">
        <v>10209045.0434216</v>
      </c>
      <c r="D180">
        <v>13519857.8888913</v>
      </c>
      <c r="E180">
        <v>9772843.9191772994</v>
      </c>
      <c r="F180">
        <v>21346017.3082048</v>
      </c>
      <c r="G180">
        <v>9539259.0929685701</v>
      </c>
      <c r="H180">
        <v>12704619.8662987</v>
      </c>
      <c r="I180">
        <v>1874381.0933747799</v>
      </c>
      <c r="J180">
        <v>4807573.4828177402</v>
      </c>
      <c r="K180" s="6">
        <v>96624210.957270607</v>
      </c>
      <c r="L180">
        <v>1289</v>
      </c>
      <c r="M180" s="6">
        <f>K180+$V$1*50*($L$2-L180)</f>
        <v>101598273.45727061</v>
      </c>
      <c r="N180" s="6">
        <f t="shared" si="12"/>
        <v>-4974062.5</v>
      </c>
      <c r="O180" s="8">
        <f t="shared" si="13"/>
        <v>-5.7875578749730181E-3</v>
      </c>
      <c r="P180" s="8">
        <f t="shared" si="14"/>
        <v>-8.113684167341496E-3</v>
      </c>
      <c r="Q180" s="8">
        <f t="shared" si="14"/>
        <v>-2.1288949100058061E-3</v>
      </c>
      <c r="R180" s="9">
        <f t="shared" si="15"/>
        <v>-3375789.0427293926</v>
      </c>
      <c r="S180" s="9">
        <f t="shared" si="16"/>
        <v>1598273.4572706074</v>
      </c>
      <c r="T180" s="25">
        <f t="shared" si="17"/>
        <v>-5.98478925733569E-3</v>
      </c>
    </row>
    <row r="181" spans="1:20">
      <c r="A181" s="1">
        <v>40925</v>
      </c>
      <c r="B181">
        <v>12877385.3730786</v>
      </c>
      <c r="C181">
        <v>10303505.9584141</v>
      </c>
      <c r="D181">
        <v>13752529.07567</v>
      </c>
      <c r="E181">
        <v>9646436.88384437</v>
      </c>
      <c r="F181">
        <v>21624540.498551901</v>
      </c>
      <c r="G181">
        <v>9519264.2912609</v>
      </c>
      <c r="H181">
        <v>12930362.069600999</v>
      </c>
      <c r="I181">
        <v>1866730.5582997799</v>
      </c>
      <c r="J181">
        <v>4784588.1038108096</v>
      </c>
      <c r="K181" s="6">
        <v>97305342.812531501</v>
      </c>
      <c r="L181">
        <v>1289.25</v>
      </c>
      <c r="M181" s="6">
        <f>K181+$V$1*50*($L$2-L181)</f>
        <v>102261317.8125315</v>
      </c>
      <c r="N181" s="6">
        <f t="shared" si="12"/>
        <v>-4955975</v>
      </c>
      <c r="O181" s="8">
        <f t="shared" si="13"/>
        <v>6.5261380208370533E-3</v>
      </c>
      <c r="P181" s="8">
        <f t="shared" si="14"/>
        <v>7.0492876320832829E-3</v>
      </c>
      <c r="Q181" s="8">
        <f t="shared" si="14"/>
        <v>1.9394879751745539E-4</v>
      </c>
      <c r="R181" s="9">
        <f t="shared" si="15"/>
        <v>-2694657.1874684989</v>
      </c>
      <c r="S181" s="9">
        <f t="shared" si="16"/>
        <v>2261317.8125315011</v>
      </c>
      <c r="T181" s="25">
        <f t="shared" si="17"/>
        <v>6.8553388345658278E-3</v>
      </c>
    </row>
    <row r="182" spans="1:20">
      <c r="A182" s="1">
        <v>40926</v>
      </c>
      <c r="B182">
        <v>13058097.1220771</v>
      </c>
      <c r="C182">
        <v>10439142.144044399</v>
      </c>
      <c r="D182">
        <v>13978275.5247469</v>
      </c>
      <c r="E182">
        <v>10301185.8246704</v>
      </c>
      <c r="F182">
        <v>21652392.817586701</v>
      </c>
      <c r="G182">
        <v>9547083.1458106991</v>
      </c>
      <c r="H182">
        <v>13088003.273024401</v>
      </c>
      <c r="I182">
        <v>1916459.03628727</v>
      </c>
      <c r="J182">
        <v>4788217.37418033</v>
      </c>
      <c r="K182" s="6">
        <v>98768856.262428194</v>
      </c>
      <c r="L182">
        <v>1302.25</v>
      </c>
      <c r="M182" s="6">
        <f>K182+$V$1*50*($L$2-L182)</f>
        <v>102784281.26242819</v>
      </c>
      <c r="N182" s="6">
        <f t="shared" si="12"/>
        <v>-4015425</v>
      </c>
      <c r="O182" s="8">
        <f t="shared" si="13"/>
        <v>5.1139909115527479E-3</v>
      </c>
      <c r="P182" s="8">
        <f t="shared" si="14"/>
        <v>1.5040422320039493E-2</v>
      </c>
      <c r="Q182" s="8">
        <f t="shared" si="14"/>
        <v>1.0083381811130502E-2</v>
      </c>
      <c r="R182" s="9">
        <f t="shared" si="15"/>
        <v>-1231143.7375718057</v>
      </c>
      <c r="S182" s="9">
        <f t="shared" si="16"/>
        <v>2784281.2624281943</v>
      </c>
      <c r="T182" s="25">
        <f t="shared" si="17"/>
        <v>4.9570405089089907E-3</v>
      </c>
    </row>
    <row r="183" spans="1:20">
      <c r="A183" s="1">
        <v>40927</v>
      </c>
      <c r="B183">
        <v>13198650.7046315</v>
      </c>
      <c r="C183">
        <v>10385856.499689599</v>
      </c>
      <c r="D183">
        <v>13830086.137929499</v>
      </c>
      <c r="E183">
        <v>10633991.847382899</v>
      </c>
      <c r="F183">
        <v>21869640.906057399</v>
      </c>
      <c r="G183">
        <v>9752247.1981155109</v>
      </c>
      <c r="H183">
        <v>12910183.995562799</v>
      </c>
      <c r="I183">
        <v>1947061.1765872701</v>
      </c>
      <c r="J183">
        <v>4778539.3198616197</v>
      </c>
      <c r="K183" s="6">
        <v>99306257.785818204</v>
      </c>
      <c r="L183">
        <v>1310.5</v>
      </c>
      <c r="M183" s="6">
        <f>K183+$V$1*50*($L$2-L183)</f>
        <v>102724795.2858182</v>
      </c>
      <c r="N183" s="6">
        <f t="shared" si="12"/>
        <v>-3418537.5</v>
      </c>
      <c r="O183" s="8">
        <f t="shared" si="13"/>
        <v>-5.7874585373721469E-4</v>
      </c>
      <c r="P183" s="8">
        <f t="shared" si="14"/>
        <v>5.441001786657706E-3</v>
      </c>
      <c r="Q183" s="8">
        <f t="shared" si="14"/>
        <v>6.3351890957957383E-3</v>
      </c>
      <c r="R183" s="9">
        <f t="shared" si="15"/>
        <v>-693742.21418179572</v>
      </c>
      <c r="S183" s="9">
        <f t="shared" si="16"/>
        <v>2724795.2858182043</v>
      </c>
      <c r="T183" s="25">
        <f t="shared" si="17"/>
        <v>-8.9418730913803229E-4</v>
      </c>
    </row>
    <row r="184" spans="1:20">
      <c r="A184" s="1">
        <v>40928</v>
      </c>
      <c r="B184">
        <v>13155146.024317</v>
      </c>
      <c r="C184">
        <v>10398592.2183106</v>
      </c>
      <c r="D184">
        <v>13900718.4624874</v>
      </c>
      <c r="E184">
        <v>10738672.673518</v>
      </c>
      <c r="F184">
        <v>21836218.123215798</v>
      </c>
      <c r="G184">
        <v>9809623.5856244806</v>
      </c>
      <c r="H184">
        <v>12684441.7922605</v>
      </c>
      <c r="I184">
        <v>1945148.54281852</v>
      </c>
      <c r="J184">
        <v>4761602.7248038799</v>
      </c>
      <c r="K184" s="6">
        <v>99230164.147356197</v>
      </c>
      <c r="L184">
        <v>1310.75</v>
      </c>
      <c r="M184" s="6">
        <f>K184+$V$1*50*($L$2-L184)</f>
        <v>102630614.1473562</v>
      </c>
      <c r="N184" s="6">
        <f t="shared" si="12"/>
        <v>-3400450</v>
      </c>
      <c r="O184" s="8">
        <f t="shared" si="13"/>
        <v>-9.1682965344404375E-4</v>
      </c>
      <c r="P184" s="8">
        <f t="shared" si="14"/>
        <v>-7.662521995957628E-4</v>
      </c>
      <c r="Q184" s="8">
        <f t="shared" si="14"/>
        <v>1.9076688286913393E-4</v>
      </c>
      <c r="R184" s="9">
        <f t="shared" si="15"/>
        <v>-769835.85264380276</v>
      </c>
      <c r="S184" s="9">
        <f t="shared" si="16"/>
        <v>2630614.1473561972</v>
      </c>
      <c r="T184" s="25">
        <f t="shared" si="17"/>
        <v>-9.5701908246489671E-4</v>
      </c>
    </row>
    <row r="185" spans="1:20">
      <c r="A185" s="1">
        <v>40931</v>
      </c>
      <c r="B185">
        <v>13135066.941095</v>
      </c>
      <c r="C185">
        <v>10459374.2630751</v>
      </c>
      <c r="D185">
        <v>14134774.5968064</v>
      </c>
      <c r="E185">
        <v>10684357.1505234</v>
      </c>
      <c r="F185">
        <v>21596688.179517198</v>
      </c>
      <c r="G185">
        <v>9668790.6344660893</v>
      </c>
      <c r="H185">
        <v>12560851.0887766</v>
      </c>
      <c r="I185">
        <v>1960449.61296852</v>
      </c>
      <c r="J185">
        <v>4818461.2939262902</v>
      </c>
      <c r="K185" s="6">
        <v>99018813.761154607</v>
      </c>
      <c r="L185">
        <v>1311</v>
      </c>
      <c r="M185" s="6">
        <f>K185+$V$1*50*($L$2-L185)</f>
        <v>102401176.26115461</v>
      </c>
      <c r="N185" s="6">
        <f t="shared" si="12"/>
        <v>-3382362.5</v>
      </c>
      <c r="O185" s="8">
        <f t="shared" si="13"/>
        <v>-2.2355696505154425E-3</v>
      </c>
      <c r="P185" s="8">
        <f t="shared" si="14"/>
        <v>-2.1299006004639499E-3</v>
      </c>
      <c r="Q185" s="8">
        <f t="shared" si="14"/>
        <v>1.9073049780659929E-4</v>
      </c>
      <c r="R185" s="9">
        <f t="shared" si="15"/>
        <v>-981186.23884539306</v>
      </c>
      <c r="S185" s="9">
        <f t="shared" si="16"/>
        <v>2401176.2611546069</v>
      </c>
      <c r="T185" s="25">
        <f t="shared" si="17"/>
        <v>-2.3206310982705493E-3</v>
      </c>
    </row>
    <row r="186" spans="1:20">
      <c r="A186" s="1">
        <v>40932</v>
      </c>
      <c r="B186">
        <v>13135066.941095</v>
      </c>
      <c r="C186">
        <v>10318359.9192215</v>
      </c>
      <c r="D186">
        <v>13976890.5772066</v>
      </c>
      <c r="E186">
        <v>10751510.888044</v>
      </c>
      <c r="F186">
        <v>21602258.6433242</v>
      </c>
      <c r="G186">
        <v>9667921.2952614091</v>
      </c>
      <c r="H186">
        <v>12738670.366238199</v>
      </c>
      <c r="I186">
        <v>1964274.88050602</v>
      </c>
      <c r="J186">
        <v>4744666.1297461502</v>
      </c>
      <c r="K186" s="6">
        <v>98899619.640642896</v>
      </c>
      <c r="L186">
        <v>1311.5</v>
      </c>
      <c r="M186" s="6">
        <f>K186+$V$1*50*($L$2-L186)</f>
        <v>102245807.1406429</v>
      </c>
      <c r="N186" s="6">
        <f t="shared" si="12"/>
        <v>-3346187.5</v>
      </c>
      <c r="O186" s="8">
        <f t="shared" si="13"/>
        <v>-1.5172591388547278E-3</v>
      </c>
      <c r="P186" s="8">
        <f t="shared" si="14"/>
        <v>-1.2037522566087423E-3</v>
      </c>
      <c r="Q186" s="8">
        <f t="shared" si="14"/>
        <v>3.8138825324180017E-4</v>
      </c>
      <c r="R186" s="9">
        <f t="shared" si="15"/>
        <v>-1100380.3593571037</v>
      </c>
      <c r="S186" s="9">
        <f t="shared" si="16"/>
        <v>2245807.1406428963</v>
      </c>
      <c r="T186" s="25">
        <f t="shared" si="17"/>
        <v>-1.5851405098505425E-3</v>
      </c>
    </row>
    <row r="187" spans="1:20">
      <c r="A187" s="1">
        <v>40933</v>
      </c>
      <c r="B187">
        <v>13238808.8710756</v>
      </c>
      <c r="C187">
        <v>10255146.592666401</v>
      </c>
      <c r="D187">
        <v>14328667.2524553</v>
      </c>
      <c r="E187">
        <v>10692257.5902317</v>
      </c>
      <c r="F187">
        <v>21546554.005254801</v>
      </c>
      <c r="G187">
        <v>9878301.3827943001</v>
      </c>
      <c r="H187">
        <v>12681919.5330057</v>
      </c>
      <c r="I187">
        <v>2004440.18964976</v>
      </c>
      <c r="J187">
        <v>4840236.9161433801</v>
      </c>
      <c r="K187" s="6">
        <v>99466332.333276898</v>
      </c>
      <c r="L187">
        <v>1320.25</v>
      </c>
      <c r="M187" s="6">
        <f>K187+$V$1*50*($L$2-L187)</f>
        <v>102179457.3332769</v>
      </c>
      <c r="N187" s="6">
        <f t="shared" si="12"/>
        <v>-2713125</v>
      </c>
      <c r="O187" s="8">
        <f t="shared" si="13"/>
        <v>-6.4892448132109718E-4</v>
      </c>
      <c r="P187" s="8">
        <f t="shared" si="14"/>
        <v>5.7301807094221648E-3</v>
      </c>
      <c r="Q187" s="8">
        <f t="shared" si="14"/>
        <v>6.6717499046892873E-3</v>
      </c>
      <c r="R187" s="9">
        <f t="shared" si="15"/>
        <v>-533667.66672310233</v>
      </c>
      <c r="S187" s="9">
        <f t="shared" si="16"/>
        <v>2179457.3332768977</v>
      </c>
      <c r="T187" s="25">
        <f t="shared" si="17"/>
        <v>-9.4156919526712252E-4</v>
      </c>
    </row>
    <row r="188" spans="1:20">
      <c r="A188" s="1">
        <v>40934</v>
      </c>
      <c r="B188">
        <v>13168532.0797984</v>
      </c>
      <c r="C188">
        <v>10255146.592666401</v>
      </c>
      <c r="D188">
        <v>13875789.406761101</v>
      </c>
      <c r="E188">
        <v>10720896.684174299</v>
      </c>
      <c r="F188">
        <v>21602258.6433242</v>
      </c>
      <c r="G188">
        <v>9882648.0788177103</v>
      </c>
      <c r="H188">
        <v>12719753.4218274</v>
      </c>
      <c r="I188">
        <v>1981488.58442477</v>
      </c>
      <c r="J188">
        <v>4837817.4025637005</v>
      </c>
      <c r="K188" s="6">
        <v>99044330.894357905</v>
      </c>
      <c r="L188">
        <v>1315.25</v>
      </c>
      <c r="M188" s="6">
        <f>K188+$V$1*50*($L$2-L188)</f>
        <v>102119205.8943579</v>
      </c>
      <c r="N188" s="6">
        <f t="shared" si="12"/>
        <v>-3074875</v>
      </c>
      <c r="O188" s="8">
        <f t="shared" si="13"/>
        <v>-5.8966293706641873E-4</v>
      </c>
      <c r="P188" s="8">
        <f t="shared" si="14"/>
        <v>-4.2426560728610523E-3</v>
      </c>
      <c r="Q188" s="8">
        <f t="shared" si="14"/>
        <v>-3.7871615224389322E-3</v>
      </c>
      <c r="R188" s="9">
        <f t="shared" si="15"/>
        <v>-955669.10564209521</v>
      </c>
      <c r="S188" s="9">
        <f t="shared" si="16"/>
        <v>2119205.8943579048</v>
      </c>
      <c r="T188" s="25">
        <f t="shared" si="17"/>
        <v>-4.5549455042212007E-4</v>
      </c>
    </row>
    <row r="189" spans="1:20">
      <c r="A189" s="1">
        <v>40935</v>
      </c>
      <c r="B189">
        <v>13135066.941095</v>
      </c>
      <c r="C189">
        <v>10274596.846991099</v>
      </c>
      <c r="D189">
        <v>13884099.0920032</v>
      </c>
      <c r="E189">
        <v>11037901.8274702</v>
      </c>
      <c r="F189">
        <v>21457426.584343702</v>
      </c>
      <c r="G189">
        <v>9988707.4617888406</v>
      </c>
      <c r="H189">
        <v>12743714.884747701</v>
      </c>
      <c r="I189">
        <v>1994877.0208060101</v>
      </c>
      <c r="J189">
        <v>4784588.1038108096</v>
      </c>
      <c r="K189" s="6">
        <v>99300978.763056397</v>
      </c>
      <c r="L189">
        <v>1312.5</v>
      </c>
      <c r="M189" s="6">
        <f>K189+$V$1*50*($L$2-L189)</f>
        <v>102574816.2630564</v>
      </c>
      <c r="N189" s="6">
        <f t="shared" si="12"/>
        <v>-3273837.5</v>
      </c>
      <c r="O189" s="8">
        <f t="shared" si="13"/>
        <v>4.461554168075108E-3</v>
      </c>
      <c r="P189" s="8">
        <f t="shared" si="14"/>
        <v>2.5912423899580573E-3</v>
      </c>
      <c r="Q189" s="8">
        <f t="shared" si="14"/>
        <v>-2.0908572514731038E-3</v>
      </c>
      <c r="R189" s="9">
        <f t="shared" si="15"/>
        <v>-699021.23694360256</v>
      </c>
      <c r="S189" s="9">
        <f t="shared" si="16"/>
        <v>2574816.2630563974</v>
      </c>
      <c r="T189" s="25">
        <f t="shared" si="17"/>
        <v>4.6820996414311611E-3</v>
      </c>
    </row>
    <row r="190" spans="1:20">
      <c r="A190" s="1">
        <v>40938</v>
      </c>
      <c r="B190">
        <v>13048057.580466099</v>
      </c>
      <c r="C190">
        <v>10191933.266111299</v>
      </c>
      <c r="D190">
        <v>13796847.3969611</v>
      </c>
      <c r="E190">
        <v>10836440.6149083</v>
      </c>
      <c r="F190">
        <v>21663533.7452006</v>
      </c>
      <c r="G190">
        <v>9966104.6424671207</v>
      </c>
      <c r="H190">
        <v>12596162.718343399</v>
      </c>
      <c r="I190">
        <v>1973838.0493497699</v>
      </c>
      <c r="J190">
        <v>4805153.9692380596</v>
      </c>
      <c r="K190" s="6">
        <v>98878071.983045697</v>
      </c>
      <c r="L190">
        <v>1309</v>
      </c>
      <c r="M190" s="6">
        <f>K190+$V$1*50*($L$2-L190)</f>
        <v>102405134.4830457</v>
      </c>
      <c r="N190" s="6">
        <f t="shared" si="12"/>
        <v>-3527062.5</v>
      </c>
      <c r="O190" s="8">
        <f t="shared" si="13"/>
        <v>-1.6542245571812273E-3</v>
      </c>
      <c r="P190" s="8">
        <f t="shared" si="14"/>
        <v>-4.258837982048542E-3</v>
      </c>
      <c r="Q190" s="8">
        <f t="shared" si="14"/>
        <v>-2.6666666666666666E-3</v>
      </c>
      <c r="R190" s="9">
        <f t="shared" si="15"/>
        <v>-1121928.0169543028</v>
      </c>
      <c r="S190" s="9">
        <f t="shared" si="16"/>
        <v>2405134.4830456972</v>
      </c>
      <c r="T190" s="25">
        <f t="shared" si="17"/>
        <v>-1.5921713153818754E-3</v>
      </c>
    </row>
    <row r="191" spans="1:20">
      <c r="A191" s="1">
        <v>40939</v>
      </c>
      <c r="B191">
        <v>13017938.955633</v>
      </c>
      <c r="C191">
        <v>10150601.4756715</v>
      </c>
      <c r="D191">
        <v>13817621.610066401</v>
      </c>
      <c r="E191">
        <v>11008275.178564001</v>
      </c>
      <c r="F191">
        <v>21318164.989170101</v>
      </c>
      <c r="G191">
        <v>9937416.4487126395</v>
      </c>
      <c r="H191">
        <v>12692008.5700248</v>
      </c>
      <c r="I191">
        <v>1943235.9090497701</v>
      </c>
      <c r="J191">
        <v>4812412.5099770902</v>
      </c>
      <c r="K191" s="6">
        <v>98697675.646869302</v>
      </c>
      <c r="L191">
        <v>1308.25</v>
      </c>
      <c r="M191" s="6">
        <f>K191+$V$1*50*($L$2-L191)</f>
        <v>102279000.6468693</v>
      </c>
      <c r="N191" s="6">
        <f t="shared" si="12"/>
        <v>-3581325</v>
      </c>
      <c r="O191" s="8">
        <f t="shared" si="13"/>
        <v>-1.2317139840022208E-3</v>
      </c>
      <c r="P191" s="8">
        <f t="shared" si="14"/>
        <v>-1.8244321775138111E-3</v>
      </c>
      <c r="Q191" s="8">
        <f t="shared" si="14"/>
        <v>-5.7295645530939653E-4</v>
      </c>
      <c r="R191" s="9">
        <f t="shared" si="15"/>
        <v>-1302324.3531306982</v>
      </c>
      <c r="S191" s="9">
        <f t="shared" si="16"/>
        <v>2279000.6468693018</v>
      </c>
      <c r="T191" s="25">
        <f t="shared" si="17"/>
        <v>-1.2514757222044145E-3</v>
      </c>
    </row>
    <row r="192" spans="1:20">
      <c r="A192" s="1">
        <v>40940</v>
      </c>
      <c r="B192">
        <v>13161839.0520577</v>
      </c>
      <c r="C192">
        <v>10369416.8368237</v>
      </c>
      <c r="D192">
        <v>13752529.07567</v>
      </c>
      <c r="E192">
        <v>11203811.061344599</v>
      </c>
      <c r="F192">
        <v>21518701.686220001</v>
      </c>
      <c r="G192">
        <v>9983491.4265607502</v>
      </c>
      <c r="H192">
        <v>12927839.810346199</v>
      </c>
      <c r="I192">
        <v>1950886.4441247699</v>
      </c>
      <c r="J192">
        <v>4807573.4828177402</v>
      </c>
      <c r="K192" s="6">
        <v>99676088.875965506</v>
      </c>
      <c r="L192">
        <v>1319.75</v>
      </c>
      <c r="M192" s="6">
        <f>K192+$V$1*50*($L$2-L192)</f>
        <v>102425388.87596551</v>
      </c>
      <c r="N192" s="6">
        <f t="shared" si="12"/>
        <v>-2749300</v>
      </c>
      <c r="O192" s="8">
        <f t="shared" si="13"/>
        <v>1.4312637801539264E-3</v>
      </c>
      <c r="P192" s="8">
        <f t="shared" si="14"/>
        <v>9.9132347614433354E-3</v>
      </c>
      <c r="Q192" s="8">
        <f t="shared" si="14"/>
        <v>8.79036881330021E-3</v>
      </c>
      <c r="R192" s="9">
        <f t="shared" si="15"/>
        <v>-323911.12403449416</v>
      </c>
      <c r="S192" s="9">
        <f t="shared" si="16"/>
        <v>2425388.8759655058</v>
      </c>
      <c r="T192" s="25">
        <f t="shared" si="17"/>
        <v>1.1228659481431254E-3</v>
      </c>
    </row>
    <row r="193" spans="1:20">
      <c r="A193" s="1">
        <v>40941</v>
      </c>
      <c r="B193">
        <v>13021285.4695033</v>
      </c>
      <c r="C193">
        <v>10371848.118614201</v>
      </c>
      <c r="D193">
        <v>13638963.377361299</v>
      </c>
      <c r="E193">
        <v>11197885.7315634</v>
      </c>
      <c r="F193">
        <v>21412862.873888101</v>
      </c>
      <c r="G193">
        <v>9973928.6953092497</v>
      </c>
      <c r="H193">
        <v>13375540.8280687</v>
      </c>
      <c r="I193">
        <v>1998826.0469991399</v>
      </c>
      <c r="J193">
        <v>4795475.9149193596</v>
      </c>
      <c r="K193" s="6">
        <v>99786617.056226805</v>
      </c>
      <c r="L193">
        <v>1322.75</v>
      </c>
      <c r="M193" s="6">
        <f>K193+$V$1*50*($L$2-L193)</f>
        <v>102318867.0562268</v>
      </c>
      <c r="N193" s="6">
        <f t="shared" si="12"/>
        <v>-2532250</v>
      </c>
      <c r="O193" s="8">
        <f t="shared" si="13"/>
        <v>-1.0399942915295753E-3</v>
      </c>
      <c r="P193" s="8">
        <f t="shared" si="14"/>
        <v>1.1088735674494371E-3</v>
      </c>
      <c r="Q193" s="8">
        <f t="shared" si="14"/>
        <v>2.2731577950369387E-3</v>
      </c>
      <c r="R193" s="9">
        <f t="shared" si="15"/>
        <v>-213382.94377319515</v>
      </c>
      <c r="S193" s="9">
        <f t="shared" si="16"/>
        <v>2318867.0562268049</v>
      </c>
      <c r="T193" s="25">
        <f t="shared" si="17"/>
        <v>-1.1642842275875016E-3</v>
      </c>
    </row>
    <row r="194" spans="1:20">
      <c r="A194" s="1">
        <v>40942</v>
      </c>
      <c r="B194">
        <v>13386055.481370701</v>
      </c>
      <c r="C194">
        <v>10578507.070813499</v>
      </c>
      <c r="D194">
        <v>14213716.606606301</v>
      </c>
      <c r="E194">
        <v>11606733.486468401</v>
      </c>
      <c r="F194">
        <v>21373869.627239499</v>
      </c>
      <c r="G194">
        <v>10093897.5055553</v>
      </c>
      <c r="H194">
        <v>13497870.401925299</v>
      </c>
      <c r="I194">
        <v>2064046.8585135101</v>
      </c>
      <c r="J194">
        <v>4805153.9692380596</v>
      </c>
      <c r="K194" s="6">
        <v>101619851.00773101</v>
      </c>
      <c r="L194">
        <v>1339</v>
      </c>
      <c r="M194" s="6">
        <f>K194+$V$1*50*($L$2-L194)</f>
        <v>102976413.50773101</v>
      </c>
      <c r="N194" s="6">
        <f t="shared" si="12"/>
        <v>-1356562.5</v>
      </c>
      <c r="O194" s="8">
        <f t="shared" si="13"/>
        <v>6.4264438262677621E-3</v>
      </c>
      <c r="P194" s="8">
        <f t="shared" si="14"/>
        <v>1.8371541250579E-2</v>
      </c>
      <c r="Q194" s="8">
        <f t="shared" si="14"/>
        <v>1.2285012285012284E-2</v>
      </c>
      <c r="R194" s="9">
        <f t="shared" si="15"/>
        <v>1619851.0077310055</v>
      </c>
      <c r="S194" s="9">
        <f t="shared" si="16"/>
        <v>2976413.5077310055</v>
      </c>
      <c r="T194" s="25">
        <f t="shared" si="17"/>
        <v>6.0865289655667159E-3</v>
      </c>
    </row>
    <row r="195" spans="1:20">
      <c r="A195" s="1">
        <v>40945</v>
      </c>
      <c r="B195">
        <v>13539995.1194064</v>
      </c>
      <c r="C195">
        <v>10520156.3078396</v>
      </c>
      <c r="D195">
        <v>14403454.419634201</v>
      </c>
      <c r="E195">
        <v>11592907.7169788</v>
      </c>
      <c r="F195">
        <v>21390581.0186604</v>
      </c>
      <c r="G195">
        <v>10001747.549859099</v>
      </c>
      <c r="H195">
        <v>13539487.679629</v>
      </c>
      <c r="I195">
        <v>2060210.34018913</v>
      </c>
      <c r="J195">
        <v>4822090.5642958004</v>
      </c>
      <c r="K195" s="6">
        <v>101870630.716492</v>
      </c>
      <c r="L195">
        <v>1339</v>
      </c>
      <c r="M195" s="6">
        <f>K195+$V$1*50*($L$2-L195)</f>
        <v>103227193.216492</v>
      </c>
      <c r="N195" s="6">
        <f t="shared" ref="N195:N258" si="18">K195-M195</f>
        <v>-1356562.5</v>
      </c>
      <c r="O195" s="8">
        <f t="shared" si="13"/>
        <v>2.4353121284629345E-3</v>
      </c>
      <c r="P195" s="8">
        <f t="shared" si="14"/>
        <v>2.4678220473075968E-3</v>
      </c>
      <c r="Q195" s="8">
        <f t="shared" si="14"/>
        <v>0</v>
      </c>
      <c r="R195" s="9">
        <f t="shared" si="15"/>
        <v>1870630.7164919972</v>
      </c>
      <c r="S195" s="9">
        <f t="shared" si="16"/>
        <v>3227193.2164919972</v>
      </c>
      <c r="T195" s="25">
        <f t="shared" si="17"/>
        <v>2.4678220473075968E-3</v>
      </c>
    </row>
    <row r="196" spans="1:20">
      <c r="A196" s="1">
        <v>40946</v>
      </c>
      <c r="B196">
        <v>13714013.8406642</v>
      </c>
      <c r="C196">
        <v>10473961.953818601</v>
      </c>
      <c r="D196">
        <v>14519790.0130236</v>
      </c>
      <c r="E196">
        <v>11453662.467119901</v>
      </c>
      <c r="F196">
        <v>21518701.686220001</v>
      </c>
      <c r="G196">
        <v>9969581.9992858507</v>
      </c>
      <c r="H196">
        <v>13491564.7537883</v>
      </c>
      <c r="I196">
        <v>2046782.52605382</v>
      </c>
      <c r="J196">
        <v>4842656.4297230598</v>
      </c>
      <c r="K196" s="6">
        <v>102030715.669697</v>
      </c>
      <c r="L196">
        <v>1344.75</v>
      </c>
      <c r="M196" s="6">
        <f>K196+$V$1*50*($L$2-L196)</f>
        <v>102971265.669697</v>
      </c>
      <c r="N196" s="6">
        <f t="shared" si="18"/>
        <v>-940550</v>
      </c>
      <c r="O196" s="8">
        <f t="shared" ref="O196:O259" si="19">(M196-M195)/M195</f>
        <v>-2.4792648024271539E-3</v>
      </c>
      <c r="P196" s="8">
        <f t="shared" ref="P196:Q259" si="20">(K196-K195)/K195</f>
        <v>1.5714534412820508E-3</v>
      </c>
      <c r="Q196" s="8">
        <f t="shared" si="20"/>
        <v>4.2942494398805079E-3</v>
      </c>
      <c r="R196" s="9">
        <f t="shared" ref="R196:R259" si="21">K196-$K$2</f>
        <v>2030715.6696970016</v>
      </c>
      <c r="S196" s="9">
        <f t="shared" ref="S196:S259" si="22">M196-$M$2</f>
        <v>2971265.6696970016</v>
      </c>
      <c r="T196" s="25">
        <f t="shared" ref="T196:T259" si="23">P196-Q196</f>
        <v>-2.722795998598457E-3</v>
      </c>
    </row>
    <row r="197" spans="1:20">
      <c r="A197" s="1">
        <v>40947</v>
      </c>
      <c r="B197">
        <v>13811062.742904199</v>
      </c>
      <c r="C197">
        <v>10593094.761557</v>
      </c>
      <c r="D197">
        <v>14375755.468827199</v>
      </c>
      <c r="E197">
        <v>11470450.9015</v>
      </c>
      <c r="F197">
        <v>21401721.946274199</v>
      </c>
      <c r="G197">
        <v>9940893.8055313602</v>
      </c>
      <c r="H197">
        <v>13664339.5127404</v>
      </c>
      <c r="I197">
        <v>2046782.52605382</v>
      </c>
      <c r="J197">
        <v>4864432.0519401496</v>
      </c>
      <c r="K197" s="6">
        <v>102168533.717328</v>
      </c>
      <c r="L197">
        <v>1347</v>
      </c>
      <c r="M197" s="6">
        <f>K197+$V$1*50*($L$2-L197)</f>
        <v>102946296.217328</v>
      </c>
      <c r="N197" s="6">
        <f t="shared" si="18"/>
        <v>-777762.5</v>
      </c>
      <c r="O197" s="8">
        <f t="shared" si="19"/>
        <v>-2.4248951595000787E-4</v>
      </c>
      <c r="P197" s="8">
        <f t="shared" si="20"/>
        <v>1.3507505727701889E-3</v>
      </c>
      <c r="Q197" s="8">
        <f t="shared" si="20"/>
        <v>1.6731734523145567E-3</v>
      </c>
      <c r="R197" s="9">
        <f t="shared" si="21"/>
        <v>2168533.7173279971</v>
      </c>
      <c r="S197" s="9">
        <f t="shared" si="22"/>
        <v>2946296.2173279971</v>
      </c>
      <c r="T197" s="25">
        <f t="shared" si="23"/>
        <v>-3.2242287954436784E-4</v>
      </c>
    </row>
    <row r="198" spans="1:20">
      <c r="A198" s="1">
        <v>40948</v>
      </c>
      <c r="B198">
        <v>13898072.1035331</v>
      </c>
      <c r="C198">
        <v>10454511.699494001</v>
      </c>
      <c r="D198">
        <v>14435308.213062201</v>
      </c>
      <c r="E198">
        <v>11443786.9174845</v>
      </c>
      <c r="F198">
        <v>21251319.423486799</v>
      </c>
      <c r="G198">
        <v>9806146.2288057506</v>
      </c>
      <c r="H198">
        <v>14177619.271087</v>
      </c>
      <c r="I198">
        <v>2041027.7485672601</v>
      </c>
      <c r="J198">
        <v>4845075.9433027301</v>
      </c>
      <c r="K198" s="6">
        <v>102352867.548823</v>
      </c>
      <c r="L198">
        <v>1348.25</v>
      </c>
      <c r="M198" s="6">
        <f>K198+$V$1*50*($L$2-L198)</f>
        <v>103040192.548823</v>
      </c>
      <c r="N198" s="6">
        <f t="shared" si="18"/>
        <v>-687325</v>
      </c>
      <c r="O198" s="8">
        <f t="shared" si="19"/>
        <v>9.1209042913772368E-4</v>
      </c>
      <c r="P198" s="8">
        <f t="shared" si="20"/>
        <v>1.8042133403323817E-3</v>
      </c>
      <c r="Q198" s="8">
        <f t="shared" si="20"/>
        <v>9.2798812175204153E-4</v>
      </c>
      <c r="R198" s="9">
        <f t="shared" si="21"/>
        <v>2352867.548822999</v>
      </c>
      <c r="S198" s="9">
        <f t="shared" si="22"/>
        <v>3040192.548822999</v>
      </c>
      <c r="T198" s="25">
        <f t="shared" si="23"/>
        <v>8.7622521858034014E-4</v>
      </c>
    </row>
    <row r="199" spans="1:20">
      <c r="A199" s="1">
        <v>40949</v>
      </c>
      <c r="B199">
        <v>13871299.9925703</v>
      </c>
      <c r="C199">
        <v>10498274.771724399</v>
      </c>
      <c r="D199">
        <v>14223411.239388799</v>
      </c>
      <c r="E199">
        <v>11269977.2439017</v>
      </c>
      <c r="F199">
        <v>21117628.2921202</v>
      </c>
      <c r="G199">
        <v>9704433.5418580305</v>
      </c>
      <c r="H199">
        <v>14364266.455940301</v>
      </c>
      <c r="I199">
        <v>1973888.6778907001</v>
      </c>
      <c r="J199">
        <v>4819671.0507161301</v>
      </c>
      <c r="K199" s="6">
        <v>101842851.266111</v>
      </c>
      <c r="L199">
        <v>1340.5</v>
      </c>
      <c r="M199" s="6">
        <f>K199+$V$1*50*($L$2-L199)</f>
        <v>103090888.766111</v>
      </c>
      <c r="N199" s="6">
        <f t="shared" si="18"/>
        <v>-1248037.5</v>
      </c>
      <c r="O199" s="8">
        <f t="shared" si="19"/>
        <v>4.9200429496462021E-4</v>
      </c>
      <c r="P199" s="8">
        <f t="shared" si="20"/>
        <v>-4.9829212891247671E-3</v>
      </c>
      <c r="Q199" s="8">
        <f t="shared" si="20"/>
        <v>-5.7481921008715004E-3</v>
      </c>
      <c r="R199" s="9">
        <f t="shared" si="21"/>
        <v>1842851.2661110014</v>
      </c>
      <c r="S199" s="9">
        <f t="shared" si="22"/>
        <v>3090888.7661110014</v>
      </c>
      <c r="T199" s="25">
        <f t="shared" si="23"/>
        <v>7.6527081174673339E-4</v>
      </c>
    </row>
    <row r="200" spans="1:20">
      <c r="A200" s="1">
        <v>40952</v>
      </c>
      <c r="B200">
        <v>13985081.464162</v>
      </c>
      <c r="C200">
        <v>10413179.909054101</v>
      </c>
      <c r="D200">
        <v>14411764.1048763</v>
      </c>
      <c r="E200">
        <v>11310466.997406799</v>
      </c>
      <c r="F200">
        <v>21229037.568259001</v>
      </c>
      <c r="G200">
        <v>9839181.1185836401</v>
      </c>
      <c r="H200">
        <v>14214192.030281199</v>
      </c>
      <c r="I200">
        <v>1981561.7145394499</v>
      </c>
      <c r="J200">
        <v>4745875.8865359798</v>
      </c>
      <c r="K200" s="6">
        <v>102130340.793698</v>
      </c>
      <c r="L200">
        <v>1349</v>
      </c>
      <c r="M200" s="6">
        <f>K200+$V$1*50*($L$2-L200)</f>
        <v>102763403.293698</v>
      </c>
      <c r="N200" s="6">
        <f t="shared" si="18"/>
        <v>-633062.5</v>
      </c>
      <c r="O200" s="8">
        <f t="shared" si="19"/>
        <v>-3.1766674662781404E-3</v>
      </c>
      <c r="P200" s="8">
        <f t="shared" si="20"/>
        <v>2.8228739083099585E-3</v>
      </c>
      <c r="Q200" s="8">
        <f t="shared" si="20"/>
        <v>6.3409175680716147E-3</v>
      </c>
      <c r="R200" s="9">
        <f t="shared" si="21"/>
        <v>2130340.7936979979</v>
      </c>
      <c r="S200" s="9">
        <f t="shared" si="22"/>
        <v>2763403.2936979979</v>
      </c>
      <c r="T200" s="25">
        <f t="shared" si="23"/>
        <v>-3.5180436597616561E-3</v>
      </c>
    </row>
    <row r="201" spans="1:20">
      <c r="A201" s="1">
        <v>40953</v>
      </c>
      <c r="B201">
        <v>13921497.7006255</v>
      </c>
      <c r="C201">
        <v>10546900.407536</v>
      </c>
      <c r="D201">
        <v>14403454.419634201</v>
      </c>
      <c r="E201">
        <v>11146532.873459401</v>
      </c>
      <c r="F201">
        <v>21284742.206328399</v>
      </c>
      <c r="G201">
        <v>9838311.7793789599</v>
      </c>
      <c r="H201">
        <v>14533257.826010199</v>
      </c>
      <c r="I201">
        <v>1958542.6045932099</v>
      </c>
      <c r="J201">
        <v>4784869.1880101301</v>
      </c>
      <c r="K201" s="6">
        <v>102418109.005576</v>
      </c>
      <c r="L201">
        <v>1347.75</v>
      </c>
      <c r="M201" s="6">
        <f>K201+$V$1*50*($L$2-L201)</f>
        <v>103141609.005576</v>
      </c>
      <c r="N201" s="6">
        <f t="shared" si="18"/>
        <v>-723500</v>
      </c>
      <c r="O201" s="8">
        <f t="shared" si="19"/>
        <v>3.6803540925662908E-3</v>
      </c>
      <c r="P201" s="8">
        <f t="shared" si="20"/>
        <v>2.817656434333161E-3</v>
      </c>
      <c r="Q201" s="8">
        <f t="shared" si="20"/>
        <v>-9.2661230541141583E-4</v>
      </c>
      <c r="R201" s="9">
        <f t="shared" si="21"/>
        <v>2418109.0055759996</v>
      </c>
      <c r="S201" s="9">
        <f t="shared" si="22"/>
        <v>3141609.0055759996</v>
      </c>
      <c r="T201" s="25">
        <f t="shared" si="23"/>
        <v>3.7442687397445766E-3</v>
      </c>
    </row>
    <row r="202" spans="1:20">
      <c r="A202" s="1">
        <v>40954</v>
      </c>
      <c r="B202">
        <v>13804369.715163499</v>
      </c>
      <c r="C202">
        <v>10583369.6343947</v>
      </c>
      <c r="D202">
        <v>14370215.6786658</v>
      </c>
      <c r="E202">
        <v>11176159.5223656</v>
      </c>
      <c r="F202">
        <v>21178903.393996499</v>
      </c>
      <c r="G202">
        <v>9511440.2384187691</v>
      </c>
      <c r="H202">
        <v>14515602.011226701</v>
      </c>
      <c r="I202">
        <v>1937441.7538091501</v>
      </c>
      <c r="J202">
        <v>4792224.8670078404</v>
      </c>
      <c r="K202" s="6">
        <v>101869726.81504899</v>
      </c>
      <c r="L202">
        <v>1342.25</v>
      </c>
      <c r="M202" s="6">
        <f>K202+$V$1*50*($L$2-L202)</f>
        <v>102991151.81504899</v>
      </c>
      <c r="N202" s="6">
        <f t="shared" si="18"/>
        <v>-1121425</v>
      </c>
      <c r="O202" s="8">
        <f t="shared" si="19"/>
        <v>-1.4587438762844298E-3</v>
      </c>
      <c r="P202" s="8">
        <f t="shared" si="20"/>
        <v>-5.354347935648286E-3</v>
      </c>
      <c r="Q202" s="8">
        <f t="shared" si="20"/>
        <v>-4.0808755332962347E-3</v>
      </c>
      <c r="R202" s="9">
        <f t="shared" si="21"/>
        <v>1869726.8150489926</v>
      </c>
      <c r="S202" s="9">
        <f t="shared" si="22"/>
        <v>2991151.8150489926</v>
      </c>
      <c r="T202" s="25">
        <f t="shared" si="23"/>
        <v>-1.2734724023520513E-3</v>
      </c>
    </row>
    <row r="203" spans="1:20">
      <c r="A203" s="1">
        <v>40955</v>
      </c>
      <c r="B203">
        <v>13901418.617403399</v>
      </c>
      <c r="C203">
        <v>10831360.3770339</v>
      </c>
      <c r="D203">
        <v>14449157.6884657</v>
      </c>
      <c r="E203">
        <v>11331205.651641101</v>
      </c>
      <c r="F203">
        <v>21245748.959679801</v>
      </c>
      <c r="G203">
        <v>9465365.2605706602</v>
      </c>
      <c r="H203">
        <v>14379086.646505</v>
      </c>
      <c r="I203">
        <v>1971970.4187285199</v>
      </c>
      <c r="J203">
        <v>4842488.6734921904</v>
      </c>
      <c r="K203" s="6">
        <v>102417802.29352</v>
      </c>
      <c r="L203">
        <v>1354.75</v>
      </c>
      <c r="M203" s="6">
        <f>K203+$V$1*50*($L$2-L203)</f>
        <v>102634852.29352</v>
      </c>
      <c r="N203" s="6">
        <f t="shared" si="18"/>
        <v>-217050</v>
      </c>
      <c r="O203" s="8">
        <f t="shared" si="19"/>
        <v>-3.4595158443205881E-3</v>
      </c>
      <c r="P203" s="8">
        <f t="shared" si="20"/>
        <v>5.3801604814949291E-3</v>
      </c>
      <c r="Q203" s="8">
        <f t="shared" si="20"/>
        <v>9.3127211771279576E-3</v>
      </c>
      <c r="R203" s="9">
        <f t="shared" si="21"/>
        <v>2417802.2935200036</v>
      </c>
      <c r="S203" s="9">
        <f t="shared" si="22"/>
        <v>2634852.2935200036</v>
      </c>
      <c r="T203" s="25">
        <f t="shared" si="23"/>
        <v>-3.9325606956330285E-3</v>
      </c>
    </row>
    <row r="204" spans="1:20">
      <c r="A204" s="1">
        <v>40956</v>
      </c>
      <c r="B204">
        <v>13971695.408680599</v>
      </c>
      <c r="C204">
        <v>10763284.486897601</v>
      </c>
      <c r="D204">
        <v>14392374.8393114</v>
      </c>
      <c r="E204">
        <v>11446749.5823751</v>
      </c>
      <c r="F204">
        <v>21479708.439571399</v>
      </c>
      <c r="G204">
        <v>9648795.8327584192</v>
      </c>
      <c r="H204">
        <v>14531975.001885301</v>
      </c>
      <c r="I204">
        <v>1947033.04962008</v>
      </c>
      <c r="J204">
        <v>4814291.9040009696</v>
      </c>
      <c r="K204" s="6">
        <v>102995908.545101</v>
      </c>
      <c r="L204">
        <v>1359.75</v>
      </c>
      <c r="M204" s="6">
        <f>K204+$V$1*50*($L$2-L204)</f>
        <v>102851208.545101</v>
      </c>
      <c r="N204" s="6">
        <f t="shared" si="18"/>
        <v>144700</v>
      </c>
      <c r="O204" s="8">
        <f t="shared" si="19"/>
        <v>2.1080193203986152E-3</v>
      </c>
      <c r="P204" s="8">
        <f t="shared" si="20"/>
        <v>5.644587548600183E-3</v>
      </c>
      <c r="Q204" s="8">
        <f t="shared" si="20"/>
        <v>3.6907178446207787E-3</v>
      </c>
      <c r="R204" s="9">
        <f t="shared" si="21"/>
        <v>2995908.5451010019</v>
      </c>
      <c r="S204" s="9">
        <f t="shared" si="22"/>
        <v>2851208.5451010019</v>
      </c>
      <c r="T204" s="25">
        <f t="shared" si="23"/>
        <v>1.9538697039794043E-3</v>
      </c>
    </row>
    <row r="205" spans="1:20">
      <c r="A205" s="1">
        <v>40960</v>
      </c>
      <c r="B205">
        <v>13911458.159014501</v>
      </c>
      <c r="C205">
        <v>10700071.1603425</v>
      </c>
      <c r="D205">
        <v>14460237.2687885</v>
      </c>
      <c r="E205">
        <v>11517853.5397499</v>
      </c>
      <c r="F205">
        <v>21240178.4958729</v>
      </c>
      <c r="G205">
        <v>9717473.6299282499</v>
      </c>
      <c r="H205">
        <v>14429628.251589401</v>
      </c>
      <c r="I205">
        <v>1996907.78783695</v>
      </c>
      <c r="J205">
        <v>4771383.7765143299</v>
      </c>
      <c r="K205" s="6">
        <v>102745192.069637</v>
      </c>
      <c r="L205">
        <v>1360</v>
      </c>
      <c r="M205" s="6">
        <f>K205+$V$1*50*($L$2-L205)</f>
        <v>102582404.569637</v>
      </c>
      <c r="N205" s="6">
        <f t="shared" si="18"/>
        <v>162787.5</v>
      </c>
      <c r="O205" s="8">
        <f t="shared" si="19"/>
        <v>-2.6135227700910175E-3</v>
      </c>
      <c r="P205" s="8">
        <f t="shared" si="20"/>
        <v>-2.4342372333578158E-3</v>
      </c>
      <c r="Q205" s="8">
        <f t="shared" si="20"/>
        <v>1.8385732671446958E-4</v>
      </c>
      <c r="R205" s="9">
        <f t="shared" si="21"/>
        <v>2745192.0696370006</v>
      </c>
      <c r="S205" s="9">
        <f t="shared" si="22"/>
        <v>2582404.5696370006</v>
      </c>
      <c r="T205" s="25">
        <f t="shared" si="23"/>
        <v>-2.6180945600722855E-3</v>
      </c>
    </row>
    <row r="206" spans="1:20">
      <c r="A206" s="1">
        <v>40961</v>
      </c>
      <c r="B206">
        <v>13811062.742904199</v>
      </c>
      <c r="C206">
        <v>10622270.143044</v>
      </c>
      <c r="D206">
        <v>14300968.3016483</v>
      </c>
      <c r="E206">
        <v>11293678.5630266</v>
      </c>
      <c r="F206">
        <v>21290312.670135401</v>
      </c>
      <c r="G206">
        <v>9743553.8060686905</v>
      </c>
      <c r="H206">
        <v>14702552.919044999</v>
      </c>
      <c r="I206">
        <v>1991153.0103503901</v>
      </c>
      <c r="J206">
        <v>4803258.3855044097</v>
      </c>
      <c r="K206" s="6">
        <v>102558810.54172701</v>
      </c>
      <c r="L206">
        <v>1356</v>
      </c>
      <c r="M206" s="6">
        <f>K206+$V$1*50*($L$2-L206)</f>
        <v>102685423.04172701</v>
      </c>
      <c r="N206" s="6">
        <f t="shared" si="18"/>
        <v>-126612.5</v>
      </c>
      <c r="O206" s="8">
        <f t="shared" si="19"/>
        <v>1.0042508997736826E-3</v>
      </c>
      <c r="P206" s="8">
        <f t="shared" si="20"/>
        <v>-1.8140170275186347E-3</v>
      </c>
      <c r="Q206" s="8">
        <f t="shared" si="20"/>
        <v>-2.9411764705882353E-3</v>
      </c>
      <c r="R206" s="9">
        <f t="shared" si="21"/>
        <v>2558810.5417270064</v>
      </c>
      <c r="S206" s="9">
        <f t="shared" si="22"/>
        <v>2685423.0417270064</v>
      </c>
      <c r="T206" s="25">
        <f t="shared" si="23"/>
        <v>1.1271594430696005E-3</v>
      </c>
    </row>
    <row r="207" spans="1:20">
      <c r="A207" s="1">
        <v>40962</v>
      </c>
      <c r="B207">
        <v>13881339.534181399</v>
      </c>
      <c r="C207">
        <v>10707365.005714299</v>
      </c>
      <c r="D207">
        <v>14496245.904837601</v>
      </c>
      <c r="E207">
        <v>11435886.4777762</v>
      </c>
      <c r="F207">
        <v>21451856.1205367</v>
      </c>
      <c r="G207">
        <v>9732252.3964078408</v>
      </c>
      <c r="H207">
        <v>14717715.400570299</v>
      </c>
      <c r="I207">
        <v>2006499.08364789</v>
      </c>
      <c r="J207">
        <v>4783643.2415105198</v>
      </c>
      <c r="K207" s="6">
        <v>103212803.16518299</v>
      </c>
      <c r="L207">
        <v>1363</v>
      </c>
      <c r="M207" s="6">
        <f>K207+$V$1*50*($L$2-L207)</f>
        <v>102832965.66518299</v>
      </c>
      <c r="N207" s="6">
        <f t="shared" si="18"/>
        <v>379837.5</v>
      </c>
      <c r="O207" s="8">
        <f t="shared" si="19"/>
        <v>1.4368409759195453E-3</v>
      </c>
      <c r="P207" s="8">
        <f t="shared" si="20"/>
        <v>6.376757101623204E-3</v>
      </c>
      <c r="Q207" s="8">
        <f t="shared" si="20"/>
        <v>5.1622418879056046E-3</v>
      </c>
      <c r="R207" s="9">
        <f t="shared" si="21"/>
        <v>3212803.1651829928</v>
      </c>
      <c r="S207" s="9">
        <f t="shared" si="22"/>
        <v>2832965.6651829928</v>
      </c>
      <c r="T207" s="25">
        <f t="shared" si="23"/>
        <v>1.2145152137175994E-3</v>
      </c>
    </row>
    <row r="208" spans="1:20">
      <c r="A208" s="1">
        <v>40963</v>
      </c>
      <c r="B208">
        <v>13824448.798385501</v>
      </c>
      <c r="C208">
        <v>10714658.851086</v>
      </c>
      <c r="D208">
        <v>14384065.154069301</v>
      </c>
      <c r="E208">
        <v>11442799.362521</v>
      </c>
      <c r="F208">
        <v>21279171.742521498</v>
      </c>
      <c r="G208">
        <v>9790498.1231214907</v>
      </c>
      <c r="H208">
        <v>14851650.6540439</v>
      </c>
      <c r="I208">
        <v>2000744.3061613301</v>
      </c>
      <c r="J208">
        <v>4814291.9040009696</v>
      </c>
      <c r="K208" s="6">
        <v>103102328.89591099</v>
      </c>
      <c r="L208">
        <v>1363.25</v>
      </c>
      <c r="M208" s="6">
        <f>K208+$V$1*50*($L$2-L208)</f>
        <v>102704403.89591099</v>
      </c>
      <c r="N208" s="6">
        <f t="shared" si="18"/>
        <v>397925</v>
      </c>
      <c r="O208" s="8">
        <f t="shared" si="19"/>
        <v>-1.2501999571867626E-3</v>
      </c>
      <c r="P208" s="8">
        <f t="shared" si="20"/>
        <v>-1.0703543153962717E-3</v>
      </c>
      <c r="Q208" s="8">
        <f t="shared" si="20"/>
        <v>1.8341892883345562E-4</v>
      </c>
      <c r="R208" s="9">
        <f t="shared" si="21"/>
        <v>3102328.8959109932</v>
      </c>
      <c r="S208" s="9">
        <f t="shared" si="22"/>
        <v>2704403.8959109932</v>
      </c>
      <c r="T208" s="25">
        <f t="shared" si="23"/>
        <v>-1.2537732442297273E-3</v>
      </c>
    </row>
    <row r="209" spans="1:20">
      <c r="A209" s="1">
        <v>40966</v>
      </c>
      <c r="B209">
        <v>13934883.7561069</v>
      </c>
      <c r="C209">
        <v>10826497.8134527</v>
      </c>
      <c r="D209">
        <v>14471316.8491113</v>
      </c>
      <c r="E209">
        <v>11478351.3412083</v>
      </c>
      <c r="F209">
        <v>21251319.423486799</v>
      </c>
      <c r="G209">
        <v>9800930.1935776602</v>
      </c>
      <c r="H209">
        <v>14765729.925400499</v>
      </c>
      <c r="I209">
        <v>1979643.45537727</v>
      </c>
      <c r="J209">
        <v>4799580.5460055498</v>
      </c>
      <c r="K209" s="6">
        <v>103308253.303727</v>
      </c>
      <c r="L209">
        <v>1367.25</v>
      </c>
      <c r="M209" s="6">
        <f>K209+$V$1*50*($L$2-L209)</f>
        <v>102620928.303727</v>
      </c>
      <c r="N209" s="6">
        <f t="shared" si="18"/>
        <v>687325</v>
      </c>
      <c r="O209" s="8">
        <f t="shared" si="19"/>
        <v>-8.1277519772757971E-4</v>
      </c>
      <c r="P209" s="8">
        <f t="shared" si="20"/>
        <v>1.9972818269110371E-3</v>
      </c>
      <c r="Q209" s="8">
        <f t="shared" si="20"/>
        <v>2.9341646799926646E-3</v>
      </c>
      <c r="R209" s="9">
        <f t="shared" si="21"/>
        <v>3308253.303727001</v>
      </c>
      <c r="S209" s="9">
        <f t="shared" si="22"/>
        <v>2620928.303727001</v>
      </c>
      <c r="T209" s="25">
        <f t="shared" si="23"/>
        <v>-9.3688285308162747E-4</v>
      </c>
    </row>
    <row r="210" spans="1:20">
      <c r="A210" s="1">
        <v>40967</v>
      </c>
      <c r="B210">
        <v>14031932.6583468</v>
      </c>
      <c r="C210">
        <v>10918886.5214947</v>
      </c>
      <c r="D210">
        <v>14605656.760525201</v>
      </c>
      <c r="E210">
        <v>11565256.177999699</v>
      </c>
      <c r="F210">
        <v>21379440.091046501</v>
      </c>
      <c r="G210">
        <v>9807644.3237204701</v>
      </c>
      <c r="H210">
        <v>15029809.811966401</v>
      </c>
      <c r="I210">
        <v>1989234.7511882</v>
      </c>
      <c r="J210">
        <v>4782417.2950109001</v>
      </c>
      <c r="K210" s="6">
        <v>104110278.39129899</v>
      </c>
      <c r="L210">
        <v>1371.5</v>
      </c>
      <c r="M210" s="6">
        <f>K210+$V$1*50*($L$2-L210)</f>
        <v>103115465.89129899</v>
      </c>
      <c r="N210" s="6">
        <f t="shared" si="18"/>
        <v>994812.5</v>
      </c>
      <c r="O210" s="8">
        <f t="shared" si="19"/>
        <v>4.8190714676475286E-3</v>
      </c>
      <c r="P210" s="8">
        <f t="shared" si="20"/>
        <v>7.7634173642838972E-3</v>
      </c>
      <c r="Q210" s="8">
        <f t="shared" si="20"/>
        <v>3.1084293289449626E-3</v>
      </c>
      <c r="R210" s="9">
        <f t="shared" si="21"/>
        <v>4110278.3912989944</v>
      </c>
      <c r="S210" s="9">
        <f t="shared" si="22"/>
        <v>3115465.8912989944</v>
      </c>
      <c r="T210" s="25">
        <f t="shared" si="23"/>
        <v>4.6549880353389346E-3</v>
      </c>
    </row>
    <row r="211" spans="1:20">
      <c r="A211" s="1">
        <v>40968</v>
      </c>
      <c r="B211">
        <v>14052011.741568901</v>
      </c>
      <c r="C211">
        <v>10965080.8755158</v>
      </c>
      <c r="D211">
        <v>14454697.478627101</v>
      </c>
      <c r="E211">
        <v>11404690.838377999</v>
      </c>
      <c r="F211">
        <v>21262460.351100702</v>
      </c>
      <c r="G211">
        <v>9635473.0590819996</v>
      </c>
      <c r="H211">
        <v>14703816.4591721</v>
      </c>
      <c r="I211">
        <v>1950869.5679444601</v>
      </c>
      <c r="J211">
        <v>4789772.9740086095</v>
      </c>
      <c r="K211" s="6">
        <v>103218873.34539799</v>
      </c>
      <c r="L211">
        <v>1364.5</v>
      </c>
      <c r="M211" s="6">
        <f>K211+$V$1*50*($L$2-L211)</f>
        <v>102730510.84539799</v>
      </c>
      <c r="N211" s="6">
        <f t="shared" si="18"/>
        <v>488362.5</v>
      </c>
      <c r="O211" s="8">
        <f t="shared" si="19"/>
        <v>-3.733242560401247E-3</v>
      </c>
      <c r="P211" s="8">
        <f t="shared" si="20"/>
        <v>-8.5621233529954675E-3</v>
      </c>
      <c r="Q211" s="8">
        <f t="shared" si="20"/>
        <v>-5.1039008384979948E-3</v>
      </c>
      <c r="R211" s="9">
        <f t="shared" si="21"/>
        <v>3218873.3453979939</v>
      </c>
      <c r="S211" s="9">
        <f t="shared" si="22"/>
        <v>2730510.8453979939</v>
      </c>
      <c r="T211" s="25">
        <f t="shared" si="23"/>
        <v>-3.4582225144974728E-3</v>
      </c>
    </row>
    <row r="212" spans="1:20">
      <c r="A212" s="1">
        <v>40969</v>
      </c>
      <c r="B212">
        <v>14185872.2963826</v>
      </c>
      <c r="C212">
        <v>10991824.975212101</v>
      </c>
      <c r="D212">
        <v>14523944.8556446</v>
      </c>
      <c r="E212">
        <v>11998004.179718001</v>
      </c>
      <c r="F212">
        <v>21050782.726436801</v>
      </c>
      <c r="G212">
        <v>9747340.68280649</v>
      </c>
      <c r="H212">
        <v>14806163.209468</v>
      </c>
      <c r="I212">
        <v>1970052.15956633</v>
      </c>
      <c r="J212">
        <v>4777513.5090124197</v>
      </c>
      <c r="K212" s="6">
        <v>104051498.594247</v>
      </c>
      <c r="L212">
        <v>1374.5</v>
      </c>
      <c r="M212" s="6">
        <f>K212+$V$1*50*($L$2-L212)</f>
        <v>102839636.094247</v>
      </c>
      <c r="N212" s="6">
        <f t="shared" si="18"/>
        <v>1211862.5</v>
      </c>
      <c r="O212" s="8">
        <f t="shared" si="19"/>
        <v>1.0622476998408987E-3</v>
      </c>
      <c r="P212" s="8">
        <f t="shared" si="20"/>
        <v>8.0665988870351011E-3</v>
      </c>
      <c r="Q212" s="8">
        <f t="shared" si="20"/>
        <v>7.3286918285086116E-3</v>
      </c>
      <c r="R212" s="9">
        <f t="shared" si="21"/>
        <v>4051498.5942469984</v>
      </c>
      <c r="S212" s="9">
        <f t="shared" si="22"/>
        <v>2839636.0942469984</v>
      </c>
      <c r="T212" s="25">
        <f t="shared" si="23"/>
        <v>7.3790705852648953E-4</v>
      </c>
    </row>
    <row r="213" spans="1:20">
      <c r="A213" s="1">
        <v>40970</v>
      </c>
      <c r="B213">
        <v>14175832.754771501</v>
      </c>
      <c r="C213">
        <v>10948061.9029817</v>
      </c>
      <c r="D213">
        <v>14453312.531086801</v>
      </c>
      <c r="E213">
        <v>11882114.9294062</v>
      </c>
      <c r="F213">
        <v>21128769.219733998</v>
      </c>
      <c r="G213">
        <v>9691406.8709442392</v>
      </c>
      <c r="H213">
        <v>14677282.116502799</v>
      </c>
      <c r="I213">
        <v>1964297.3820797701</v>
      </c>
      <c r="J213">
        <v>4766479.9905158598</v>
      </c>
      <c r="K213" s="6">
        <v>103687557.69802301</v>
      </c>
      <c r="L213">
        <v>1368.75</v>
      </c>
      <c r="M213" s="6">
        <f>K213+$V$1*50*($L$2-L213)</f>
        <v>102891707.69802301</v>
      </c>
      <c r="N213" s="6">
        <f t="shared" si="18"/>
        <v>795850</v>
      </c>
      <c r="O213" s="8">
        <f t="shared" si="19"/>
        <v>5.063378844348211E-4</v>
      </c>
      <c r="P213" s="8">
        <f t="shared" si="20"/>
        <v>-3.4976997077494701E-3</v>
      </c>
      <c r="Q213" s="8">
        <f t="shared" si="20"/>
        <v>-4.1833393961440528E-3</v>
      </c>
      <c r="R213" s="9">
        <f t="shared" si="21"/>
        <v>3687557.6980230063</v>
      </c>
      <c r="S213" s="9">
        <f t="shared" si="22"/>
        <v>2891707.6980230063</v>
      </c>
      <c r="T213" s="25">
        <f t="shared" si="23"/>
        <v>6.856396883945827E-4</v>
      </c>
    </row>
    <row r="214" spans="1:20">
      <c r="A214" s="1">
        <v>40973</v>
      </c>
      <c r="B214">
        <v>14289614.226363201</v>
      </c>
      <c r="C214">
        <v>10982099.848049801</v>
      </c>
      <c r="D214">
        <v>14336976.937697399</v>
      </c>
      <c r="E214">
        <v>11750377.576487601</v>
      </c>
      <c r="F214">
        <v>21418433.337695099</v>
      </c>
      <c r="G214">
        <v>9574295.4523576703</v>
      </c>
      <c r="H214">
        <v>14687390.437519699</v>
      </c>
      <c r="I214">
        <v>1893321.79307884</v>
      </c>
      <c r="J214">
        <v>4778739.4555120403</v>
      </c>
      <c r="K214" s="6">
        <v>103711249.064761</v>
      </c>
      <c r="L214">
        <v>1364.5</v>
      </c>
      <c r="M214" s="6">
        <f>K214+$V$1*50*($L$2-L214)</f>
        <v>103222886.564761</v>
      </c>
      <c r="N214" s="6">
        <f t="shared" si="18"/>
        <v>488362.5</v>
      </c>
      <c r="O214" s="8">
        <f t="shared" si="19"/>
        <v>3.2187128987106405E-3</v>
      </c>
      <c r="P214" s="8">
        <f t="shared" si="20"/>
        <v>2.2848803910484325E-4</v>
      </c>
      <c r="Q214" s="8">
        <f t="shared" si="20"/>
        <v>-3.1050228310502285E-3</v>
      </c>
      <c r="R214" s="9">
        <f t="shared" si="21"/>
        <v>3711249.0647609979</v>
      </c>
      <c r="S214" s="9">
        <f t="shared" si="22"/>
        <v>3222886.5647609979</v>
      </c>
      <c r="T214" s="25">
        <f t="shared" si="23"/>
        <v>3.3335108701550717E-3</v>
      </c>
    </row>
    <row r="215" spans="1:20">
      <c r="A215" s="1">
        <v>40974</v>
      </c>
      <c r="B215">
        <v>14055358.2554392</v>
      </c>
      <c r="C215">
        <v>10889711.140007799</v>
      </c>
      <c r="D215">
        <v>13992125.000150399</v>
      </c>
      <c r="E215">
        <v>11259086.3956786</v>
      </c>
      <c r="F215">
        <v>20855816.493193801</v>
      </c>
      <c r="G215">
        <v>9333954.8545120806</v>
      </c>
      <c r="H215">
        <v>14510494.8197244</v>
      </c>
      <c r="I215">
        <v>1816591.42659135</v>
      </c>
      <c r="J215">
        <v>4746864.8465219699</v>
      </c>
      <c r="K215" s="6">
        <v>101460003.23182</v>
      </c>
      <c r="L215">
        <v>1342</v>
      </c>
      <c r="M215" s="6">
        <f>K215+$V$1*50*($L$2-L215)</f>
        <v>102599515.73182</v>
      </c>
      <c r="N215" s="6">
        <f t="shared" si="18"/>
        <v>-1139512.5</v>
      </c>
      <c r="O215" s="8">
        <f t="shared" si="19"/>
        <v>-6.039075767852114E-3</v>
      </c>
      <c r="P215" s="8">
        <f t="shared" si="20"/>
        <v>-2.1706862594386821E-2</v>
      </c>
      <c r="Q215" s="8">
        <f t="shared" si="20"/>
        <v>-1.6489556614144377E-2</v>
      </c>
      <c r="R215" s="9">
        <f t="shared" si="21"/>
        <v>1460003.2318200022</v>
      </c>
      <c r="S215" s="9">
        <f t="shared" si="22"/>
        <v>2599515.7318200022</v>
      </c>
      <c r="T215" s="25">
        <f t="shared" si="23"/>
        <v>-5.2173059802424447E-3</v>
      </c>
    </row>
    <row r="216" spans="1:20">
      <c r="A216" s="1">
        <v>40975</v>
      </c>
      <c r="B216">
        <v>13971695.408680599</v>
      </c>
      <c r="C216">
        <v>10870260.885683101</v>
      </c>
      <c r="D216">
        <v>13834240.9805506</v>
      </c>
      <c r="E216">
        <v>11529494.6464062</v>
      </c>
      <c r="F216">
        <v>20783400.463703599</v>
      </c>
      <c r="G216">
        <v>9424847.2987882309</v>
      </c>
      <c r="H216">
        <v>14611578.029893201</v>
      </c>
      <c r="I216">
        <v>1831937.4998888499</v>
      </c>
      <c r="J216">
        <v>4718668.07703075</v>
      </c>
      <c r="K216" s="6">
        <v>101576123.29062501</v>
      </c>
      <c r="L216">
        <v>1352.75</v>
      </c>
      <c r="M216" s="6">
        <f>K216+$V$1*50*($L$2-L216)</f>
        <v>101937873.29062501</v>
      </c>
      <c r="N216" s="6">
        <f t="shared" si="18"/>
        <v>-361750</v>
      </c>
      <c r="O216" s="8">
        <f t="shared" si="19"/>
        <v>-6.4487871748286994E-3</v>
      </c>
      <c r="P216" s="8">
        <f t="shared" si="20"/>
        <v>1.1444909827145171E-3</v>
      </c>
      <c r="Q216" s="8">
        <f t="shared" si="20"/>
        <v>8.0104321907600601E-3</v>
      </c>
      <c r="R216" s="9">
        <f t="shared" si="21"/>
        <v>1576123.290625006</v>
      </c>
      <c r="S216" s="9">
        <f t="shared" si="22"/>
        <v>1937873.290625006</v>
      </c>
      <c r="T216" s="25">
        <f t="shared" si="23"/>
        <v>-6.865941208045543E-3</v>
      </c>
    </row>
    <row r="217" spans="1:20">
      <c r="A217" s="1">
        <v>40976</v>
      </c>
      <c r="B217">
        <v>14062051.2831799</v>
      </c>
      <c r="C217">
        <v>10991824.975212101</v>
      </c>
      <c r="D217">
        <v>14044094.293522799</v>
      </c>
      <c r="E217">
        <v>11605763.640201099</v>
      </c>
      <c r="F217">
        <v>20833534.6379661</v>
      </c>
      <c r="G217">
        <v>9549824.4096679408</v>
      </c>
      <c r="H217">
        <v>14905982.8795097</v>
      </c>
      <c r="I217">
        <v>1874139.2014569701</v>
      </c>
      <c r="J217">
        <v>4714990.2375318902</v>
      </c>
      <c r="K217" s="6">
        <v>102582205.558248</v>
      </c>
      <c r="L217">
        <v>1366.5</v>
      </c>
      <c r="M217" s="6">
        <f>K217+$V$1*50*($L$2-L217)</f>
        <v>101949143.058248</v>
      </c>
      <c r="N217" s="6">
        <f t="shared" si="18"/>
        <v>633062.5</v>
      </c>
      <c r="O217" s="8">
        <f t="shared" si="19"/>
        <v>1.1055525546292569E-4</v>
      </c>
      <c r="P217" s="8">
        <f t="shared" si="20"/>
        <v>9.9047122003705079E-3</v>
      </c>
      <c r="Q217" s="8">
        <f t="shared" si="20"/>
        <v>1.0164479763444834E-2</v>
      </c>
      <c r="R217" s="9">
        <f t="shared" si="21"/>
        <v>2582205.5582479984</v>
      </c>
      <c r="S217" s="9">
        <f t="shared" si="22"/>
        <v>1949143.0582479984</v>
      </c>
      <c r="T217" s="25">
        <f t="shared" si="23"/>
        <v>-2.5976756307432604E-4</v>
      </c>
    </row>
    <row r="218" spans="1:20">
      <c r="A218" s="1">
        <v>40977</v>
      </c>
      <c r="B218">
        <v>14135674.5883274</v>
      </c>
      <c r="C218">
        <v>11096370.0922071</v>
      </c>
      <c r="D218">
        <v>14021815.3416394</v>
      </c>
      <c r="E218">
        <v>11617649.7171562</v>
      </c>
      <c r="F218">
        <v>20944943.914104901</v>
      </c>
      <c r="G218">
        <v>9407367.9825812802</v>
      </c>
      <c r="H218">
        <v>14804899.669340899</v>
      </c>
      <c r="I218">
        <v>1881812.2381057199</v>
      </c>
      <c r="J218">
        <v>4770157.8300147103</v>
      </c>
      <c r="K218" s="6">
        <v>102680691.373478</v>
      </c>
      <c r="L218">
        <v>1372.5</v>
      </c>
      <c r="M218" s="6">
        <f>K218+$V$1*50*($L$2-L218)</f>
        <v>101613528.873478</v>
      </c>
      <c r="N218" s="6">
        <f t="shared" si="18"/>
        <v>1067162.5</v>
      </c>
      <c r="O218" s="8">
        <f t="shared" si="19"/>
        <v>-3.2919765159600402E-3</v>
      </c>
      <c r="P218" s="8">
        <f t="shared" si="20"/>
        <v>9.6006724259866923E-4</v>
      </c>
      <c r="Q218" s="8">
        <f t="shared" si="20"/>
        <v>4.3907793633369925E-3</v>
      </c>
      <c r="R218" s="9">
        <f t="shared" si="21"/>
        <v>2680691.3734779954</v>
      </c>
      <c r="S218" s="9">
        <f t="shared" si="22"/>
        <v>1613528.8734779954</v>
      </c>
      <c r="T218" s="25">
        <f t="shared" si="23"/>
        <v>-3.4307121207383232E-3</v>
      </c>
    </row>
    <row r="219" spans="1:20">
      <c r="A219" s="1">
        <v>40980</v>
      </c>
      <c r="B219">
        <v>14169139.727030801</v>
      </c>
      <c r="C219">
        <v>11028294.202070801</v>
      </c>
      <c r="D219">
        <v>13707125.1462858</v>
      </c>
      <c r="E219">
        <v>11587934.5247685</v>
      </c>
      <c r="F219">
        <v>21223467.1044521</v>
      </c>
      <c r="G219">
        <v>9451940.2389090098</v>
      </c>
      <c r="H219">
        <v>14724033.1012059</v>
      </c>
      <c r="I219">
        <v>1893321.79307884</v>
      </c>
      <c r="J219">
        <v>4880493.0149803599</v>
      </c>
      <c r="K219" s="6">
        <v>102665748.852782</v>
      </c>
      <c r="L219">
        <v>1372.5</v>
      </c>
      <c r="M219" s="6">
        <f>K219+$V$1*50*($L$2-L219)</f>
        <v>101598586.352782</v>
      </c>
      <c r="N219" s="6">
        <f t="shared" si="18"/>
        <v>1067162.5</v>
      </c>
      <c r="O219" s="8">
        <f t="shared" si="19"/>
        <v>-1.4705247285137237E-4</v>
      </c>
      <c r="P219" s="8">
        <f t="shared" si="20"/>
        <v>-1.455241535299874E-4</v>
      </c>
      <c r="Q219" s="8">
        <f t="shared" si="20"/>
        <v>0</v>
      </c>
      <c r="R219" s="9">
        <f t="shared" si="21"/>
        <v>2665748.8527819961</v>
      </c>
      <c r="S219" s="9">
        <f t="shared" si="22"/>
        <v>1598586.3527819961</v>
      </c>
      <c r="T219" s="25">
        <f t="shared" si="23"/>
        <v>-1.455241535299874E-4</v>
      </c>
    </row>
    <row r="220" spans="1:20">
      <c r="A220" s="1">
        <v>40981</v>
      </c>
      <c r="B220">
        <v>14728007.5433781</v>
      </c>
      <c r="C220">
        <v>10996687.538793299</v>
      </c>
      <c r="D220">
        <v>13921560.0581639</v>
      </c>
      <c r="E220">
        <v>12335766.866524201</v>
      </c>
      <c r="F220">
        <v>21323735.452977002</v>
      </c>
      <c r="G220">
        <v>9647708.5804268606</v>
      </c>
      <c r="H220">
        <v>14817535.070612</v>
      </c>
      <c r="I220">
        <v>1977725.1962150801</v>
      </c>
      <c r="J220">
        <v>4854748.13848837</v>
      </c>
      <c r="K220" s="6">
        <v>104603474.44557901</v>
      </c>
      <c r="L220">
        <v>1396.25</v>
      </c>
      <c r="M220" s="6">
        <f>K220+$V$1*50*($L$2-L220)</f>
        <v>101817999.44557901</v>
      </c>
      <c r="N220" s="6">
        <f t="shared" si="18"/>
        <v>2785475</v>
      </c>
      <c r="O220" s="8">
        <f t="shared" si="19"/>
        <v>2.1596077334692476E-3</v>
      </c>
      <c r="P220" s="8">
        <f t="shared" si="20"/>
        <v>1.8874119309017279E-2</v>
      </c>
      <c r="Q220" s="8">
        <f t="shared" si="20"/>
        <v>1.7304189435336976E-2</v>
      </c>
      <c r="R220" s="9">
        <f t="shared" si="21"/>
        <v>4603474.4455790073</v>
      </c>
      <c r="S220" s="9">
        <f t="shared" si="22"/>
        <v>1817999.4455790073</v>
      </c>
      <c r="T220" s="25">
        <f t="shared" si="23"/>
        <v>1.5699298736803029E-3</v>
      </c>
    </row>
    <row r="221" spans="1:20">
      <c r="A221" s="1">
        <v>40982</v>
      </c>
      <c r="B221">
        <v>14550642.3082499</v>
      </c>
      <c r="C221">
        <v>10965080.8755158</v>
      </c>
      <c r="D221">
        <v>13773962.0019361</v>
      </c>
      <c r="E221">
        <v>11922725.692336001</v>
      </c>
      <c r="F221">
        <v>21523905.442378201</v>
      </c>
      <c r="G221">
        <v>9413485.7432537097</v>
      </c>
      <c r="H221">
        <v>14751830.9840023</v>
      </c>
      <c r="I221">
        <v>1971970.4187285199</v>
      </c>
      <c r="J221">
        <v>4811123.6372138299</v>
      </c>
      <c r="K221" s="6">
        <v>103684727.103614</v>
      </c>
      <c r="L221">
        <v>1394.25</v>
      </c>
      <c r="M221" s="6">
        <f>K221+$V$1*50*($L$2-L221)</f>
        <v>101043952.103614</v>
      </c>
      <c r="N221" s="6">
        <f t="shared" si="18"/>
        <v>2640775</v>
      </c>
      <c r="O221" s="8">
        <f t="shared" si="19"/>
        <v>-7.6022642968812957E-3</v>
      </c>
      <c r="P221" s="8">
        <f t="shared" si="20"/>
        <v>-8.7831436463708685E-3</v>
      </c>
      <c r="Q221" s="8">
        <f t="shared" si="20"/>
        <v>-1.432408236347359E-3</v>
      </c>
      <c r="R221" s="9">
        <f t="shared" si="21"/>
        <v>3684727.1036140025</v>
      </c>
      <c r="S221" s="9">
        <f t="shared" si="22"/>
        <v>1043952.1036140025</v>
      </c>
      <c r="T221" s="25">
        <f t="shared" si="23"/>
        <v>-7.3507354100235097E-3</v>
      </c>
    </row>
    <row r="222" spans="1:20">
      <c r="A222" s="1">
        <v>40983</v>
      </c>
      <c r="B222">
        <v>14547295.794379599</v>
      </c>
      <c r="C222">
        <v>10911592.676123001</v>
      </c>
      <c r="D222">
        <v>13771177.132950701</v>
      </c>
      <c r="E222">
        <v>12189171.917411899</v>
      </c>
      <c r="F222">
        <v>21433800.134403899</v>
      </c>
      <c r="G222">
        <v>9882805.3834103607</v>
      </c>
      <c r="H222">
        <v>14783419.48718</v>
      </c>
      <c r="I222">
        <v>1985398.2328638299</v>
      </c>
      <c r="J222">
        <v>4792666.6411631303</v>
      </c>
      <c r="K222" s="6">
        <v>104297327.399886</v>
      </c>
      <c r="L222">
        <v>1401.75</v>
      </c>
      <c r="M222" s="6">
        <f>K222+$V$1*50*($L$2-L222)</f>
        <v>101113927.399886</v>
      </c>
      <c r="N222" s="6">
        <f t="shared" si="18"/>
        <v>3183400</v>
      </c>
      <c r="O222" s="8">
        <f t="shared" si="19"/>
        <v>6.9252335063299574E-4</v>
      </c>
      <c r="P222" s="8">
        <f t="shared" si="20"/>
        <v>5.908298294114352E-3</v>
      </c>
      <c r="Q222" s="8">
        <f t="shared" si="20"/>
        <v>5.3792361484669175E-3</v>
      </c>
      <c r="R222" s="9">
        <f t="shared" si="21"/>
        <v>4297327.3998859972</v>
      </c>
      <c r="S222" s="9">
        <f t="shared" si="22"/>
        <v>1113927.3998859972</v>
      </c>
      <c r="T222" s="25">
        <f t="shared" si="23"/>
        <v>5.290621456474345E-4</v>
      </c>
    </row>
    <row r="223" spans="1:20">
      <c r="A223" s="1">
        <v>40984</v>
      </c>
      <c r="B223">
        <v>14453593.40601</v>
      </c>
      <c r="C223">
        <v>11008843.9477462</v>
      </c>
      <c r="D223">
        <v>14005106.127726801</v>
      </c>
      <c r="E223">
        <v>12176295.3340439</v>
      </c>
      <c r="F223">
        <v>21416905.3891587</v>
      </c>
      <c r="G223">
        <v>9888923.1440827902</v>
      </c>
      <c r="H223">
        <v>14742986.2031125</v>
      </c>
      <c r="I223">
        <v>2021845.1569453899</v>
      </c>
      <c r="J223">
        <v>4781592.4435327202</v>
      </c>
      <c r="K223" s="6">
        <v>104496091.15235899</v>
      </c>
      <c r="L223">
        <v>1405.11</v>
      </c>
      <c r="M223" s="6">
        <f>K223+$V$1*50*($L$2-L223)</f>
        <v>101069595.15235901</v>
      </c>
      <c r="N223" s="6">
        <f t="shared" si="18"/>
        <v>3426495.9999999851</v>
      </c>
      <c r="O223" s="8">
        <f t="shared" si="19"/>
        <v>-4.384385877097122E-4</v>
      </c>
      <c r="P223" s="8">
        <f t="shared" si="20"/>
        <v>1.9057415700684001E-3</v>
      </c>
      <c r="Q223" s="8">
        <f t="shared" si="20"/>
        <v>2.3970037453182806E-3</v>
      </c>
      <c r="R223" s="9">
        <f t="shared" si="21"/>
        <v>4496091.1523589939</v>
      </c>
      <c r="S223" s="9">
        <f t="shared" si="22"/>
        <v>1069595.1523590088</v>
      </c>
      <c r="T223" s="25">
        <f t="shared" si="23"/>
        <v>-4.9126217524988048E-4</v>
      </c>
    </row>
    <row r="224" spans="1:20">
      <c r="A224" s="1">
        <v>40987</v>
      </c>
      <c r="B224">
        <v>14537256.2527685</v>
      </c>
      <c r="C224">
        <v>10972374.720887501</v>
      </c>
      <c r="D224">
        <v>14133210.1010566</v>
      </c>
      <c r="E224">
        <v>12311994.7126141</v>
      </c>
      <c r="F224">
        <v>21338063.244681101</v>
      </c>
      <c r="G224">
        <v>9876687.6227379292</v>
      </c>
      <c r="H224">
        <v>15015910.870568199</v>
      </c>
      <c r="I224">
        <v>2033354.71191851</v>
      </c>
      <c r="J224">
        <v>4795127.5739698904</v>
      </c>
      <c r="K224" s="6">
        <v>105013979.811202</v>
      </c>
      <c r="L224">
        <v>1404</v>
      </c>
      <c r="M224" s="6">
        <f>K224+$V$1*50*($L$2-L224)</f>
        <v>101667792.311202</v>
      </c>
      <c r="N224" s="6">
        <f t="shared" si="18"/>
        <v>3346187.5</v>
      </c>
      <c r="O224" s="8">
        <f t="shared" si="19"/>
        <v>5.9186658256742165E-3</v>
      </c>
      <c r="P224" s="8">
        <f t="shared" si="20"/>
        <v>4.9560577159571519E-3</v>
      </c>
      <c r="Q224" s="8">
        <f t="shared" si="20"/>
        <v>-7.8997373871077714E-4</v>
      </c>
      <c r="R224" s="9">
        <f t="shared" si="21"/>
        <v>5013979.8112020046</v>
      </c>
      <c r="S224" s="9">
        <f t="shared" si="22"/>
        <v>1667792.3112020046</v>
      </c>
      <c r="T224" s="25">
        <f t="shared" si="23"/>
        <v>5.7460314546679287E-3</v>
      </c>
    </row>
    <row r="225" spans="1:20">
      <c r="A225" s="1">
        <v>40988</v>
      </c>
      <c r="B225">
        <v>14470325.975361699</v>
      </c>
      <c r="C225">
        <v>10862967.0403114</v>
      </c>
      <c r="D225">
        <v>13640288.2906355</v>
      </c>
      <c r="E225">
        <v>12482361.815636599</v>
      </c>
      <c r="F225">
        <v>21264852.681951899</v>
      </c>
      <c r="G225">
        <v>9774433.6229272597</v>
      </c>
      <c r="H225">
        <v>14722769.5610788</v>
      </c>
      <c r="I225">
        <v>2002662.56532351</v>
      </c>
      <c r="J225">
        <v>4777901.0443225801</v>
      </c>
      <c r="K225" s="6">
        <v>103998562.59754901</v>
      </c>
      <c r="L225">
        <v>1400</v>
      </c>
      <c r="M225" s="6">
        <f>K225+$V$1*50*($L$2-L225)</f>
        <v>100941775.09754901</v>
      </c>
      <c r="N225" s="6">
        <f t="shared" si="18"/>
        <v>3056787.5</v>
      </c>
      <c r="O225" s="8">
        <f t="shared" si="19"/>
        <v>-7.1410738558252713E-3</v>
      </c>
      <c r="P225" s="8">
        <f t="shared" si="20"/>
        <v>-9.6693527421639735E-3</v>
      </c>
      <c r="Q225" s="8">
        <f t="shared" si="20"/>
        <v>-2.8490028490028491E-3</v>
      </c>
      <c r="R225" s="9">
        <f t="shared" si="21"/>
        <v>3998562.5975490063</v>
      </c>
      <c r="S225" s="9">
        <f t="shared" si="22"/>
        <v>941775.09754900634</v>
      </c>
      <c r="T225" s="25">
        <f t="shared" si="23"/>
        <v>-6.8203498931611248E-3</v>
      </c>
    </row>
    <row r="226" spans="1:20">
      <c r="A226" s="1">
        <v>40989</v>
      </c>
      <c r="B226">
        <v>14480365.5169727</v>
      </c>
      <c r="C226">
        <v>10918886.5214947</v>
      </c>
      <c r="D226">
        <v>13608262.297303</v>
      </c>
      <c r="E226">
        <v>12479390.2963979</v>
      </c>
      <c r="F226">
        <v>21231063.1914615</v>
      </c>
      <c r="G226">
        <v>9815510.0160135999</v>
      </c>
      <c r="H226">
        <v>14751830.9840023</v>
      </c>
      <c r="I226">
        <v>1970052.15956633</v>
      </c>
      <c r="J226">
        <v>4747139.3842380904</v>
      </c>
      <c r="K226" s="6">
        <v>104002500.36745</v>
      </c>
      <c r="L226">
        <v>1397.5</v>
      </c>
      <c r="M226" s="6">
        <f>K226+$V$1*50*($L$2-L226)</f>
        <v>101126587.86745</v>
      </c>
      <c r="N226" s="6">
        <f t="shared" si="18"/>
        <v>2875912.5</v>
      </c>
      <c r="O226" s="8">
        <f t="shared" si="19"/>
        <v>1.8308848811346096E-3</v>
      </c>
      <c r="P226" s="8">
        <f t="shared" si="20"/>
        <v>3.7863695445780288E-5</v>
      </c>
      <c r="Q226" s="8">
        <f t="shared" si="20"/>
        <v>-1.7857142857142857E-3</v>
      </c>
      <c r="R226" s="9">
        <f t="shared" si="21"/>
        <v>4002500.3674499989</v>
      </c>
      <c r="S226" s="9">
        <f t="shared" si="22"/>
        <v>1126587.8674499989</v>
      </c>
      <c r="T226" s="25">
        <f t="shared" si="23"/>
        <v>1.823577981160066E-3</v>
      </c>
    </row>
    <row r="227" spans="1:20">
      <c r="A227" s="1">
        <v>40990</v>
      </c>
      <c r="B227">
        <v>14487058.5447134</v>
      </c>
      <c r="C227">
        <v>10879986.012845499</v>
      </c>
      <c r="D227">
        <v>13332560.2677455</v>
      </c>
      <c r="E227">
        <v>12355576.994782699</v>
      </c>
      <c r="F227">
        <v>21174747.373977602</v>
      </c>
      <c r="G227">
        <v>9617119.7770646997</v>
      </c>
      <c r="H227">
        <v>14818798.610739101</v>
      </c>
      <c r="I227">
        <v>1920177.42134946</v>
      </c>
      <c r="J227">
        <v>4797588.5067766504</v>
      </c>
      <c r="K227" s="6">
        <v>103383613.509994</v>
      </c>
      <c r="L227">
        <v>1389</v>
      </c>
      <c r="M227" s="6">
        <f>K227+$V$1*50*($L$2-L227)</f>
        <v>101122676.009994</v>
      </c>
      <c r="N227" s="6">
        <f t="shared" si="18"/>
        <v>2260937.5</v>
      </c>
      <c r="O227" s="8">
        <f t="shared" si="19"/>
        <v>-3.8682779064256195E-5</v>
      </c>
      <c r="P227" s="8">
        <f t="shared" si="20"/>
        <v>-5.9506921013381103E-3</v>
      </c>
      <c r="Q227" s="8">
        <f t="shared" si="20"/>
        <v>-6.0822898032200359E-3</v>
      </c>
      <c r="R227" s="9">
        <f t="shared" si="21"/>
        <v>3383613.5099940002</v>
      </c>
      <c r="S227" s="9">
        <f t="shared" si="22"/>
        <v>1122676.0099940002</v>
      </c>
      <c r="T227" s="25">
        <f t="shared" si="23"/>
        <v>1.3159770188192563E-4</v>
      </c>
    </row>
    <row r="228" spans="1:20">
      <c r="A228" s="1">
        <v>40991</v>
      </c>
      <c r="B228">
        <v>14607533.0440457</v>
      </c>
      <c r="C228">
        <v>10974806.0026781</v>
      </c>
      <c r="D228">
        <v>13592945.5178832</v>
      </c>
      <c r="E228">
        <v>12498209.918243401</v>
      </c>
      <c r="F228">
        <v>21405642.2256619</v>
      </c>
      <c r="G228">
        <v>9516613.7088747304</v>
      </c>
      <c r="H228">
        <v>15008329.6298055</v>
      </c>
      <c r="I228">
        <v>1939360.01297133</v>
      </c>
      <c r="J228">
        <v>4779131.5107259601</v>
      </c>
      <c r="K228" s="6">
        <v>104322571.57088999</v>
      </c>
      <c r="L228">
        <v>1394</v>
      </c>
      <c r="M228" s="6">
        <f>K228+$V$1*50*($L$2-L228)</f>
        <v>101699884.07088999</v>
      </c>
      <c r="N228" s="6">
        <f t="shared" si="18"/>
        <v>2622687.5</v>
      </c>
      <c r="O228" s="8">
        <f t="shared" si="19"/>
        <v>5.7079982816015326E-3</v>
      </c>
      <c r="P228" s="8">
        <f t="shared" si="20"/>
        <v>9.0822716387759655E-3</v>
      </c>
      <c r="Q228" s="8">
        <f t="shared" si="20"/>
        <v>3.599712023038157E-3</v>
      </c>
      <c r="R228" s="9">
        <f t="shared" si="21"/>
        <v>4322571.5708899945</v>
      </c>
      <c r="S228" s="9">
        <f t="shared" si="22"/>
        <v>1699884.0708899945</v>
      </c>
      <c r="T228" s="25">
        <f t="shared" si="23"/>
        <v>5.4825596157378085E-3</v>
      </c>
    </row>
    <row r="229" spans="1:20">
      <c r="A229" s="1">
        <v>40994</v>
      </c>
      <c r="B229">
        <v>14851828.5565807</v>
      </c>
      <c r="C229">
        <v>11098801.373997699</v>
      </c>
      <c r="D229">
        <v>13808772.864254</v>
      </c>
      <c r="E229">
        <v>12685415.6302855</v>
      </c>
      <c r="F229">
        <v>21771695.039307799</v>
      </c>
      <c r="G229">
        <v>9729861.3665995393</v>
      </c>
      <c r="H229">
        <v>15170062.766075499</v>
      </c>
      <c r="I229">
        <v>1960460.86375539</v>
      </c>
      <c r="J229">
        <v>4796358.0403732704</v>
      </c>
      <c r="K229" s="6">
        <v>105873256.501229</v>
      </c>
      <c r="L229">
        <v>1415</v>
      </c>
      <c r="M229" s="6">
        <f>K229+$V$1*50*($L$2-L229)</f>
        <v>101731219.001229</v>
      </c>
      <c r="N229" s="6">
        <f t="shared" si="18"/>
        <v>4142037.5</v>
      </c>
      <c r="O229" s="8">
        <f t="shared" si="19"/>
        <v>3.0811176065025336E-4</v>
      </c>
      <c r="P229" s="8">
        <f t="shared" si="20"/>
        <v>1.4864328083451015E-2</v>
      </c>
      <c r="Q229" s="8">
        <f t="shared" si="20"/>
        <v>1.5064562410329985E-2</v>
      </c>
      <c r="R229" s="9">
        <f t="shared" si="21"/>
        <v>5873256.5012290031</v>
      </c>
      <c r="S229" s="9">
        <f t="shared" si="22"/>
        <v>1731219.0012290031</v>
      </c>
      <c r="T229" s="25">
        <f t="shared" si="23"/>
        <v>-2.0023432687897059E-4</v>
      </c>
    </row>
    <row r="230" spans="1:20">
      <c r="A230" s="1">
        <v>40995</v>
      </c>
      <c r="B230">
        <v>14774858.7375629</v>
      </c>
      <c r="C230">
        <v>11023431.638489701</v>
      </c>
      <c r="D230">
        <v>13702947.8428076</v>
      </c>
      <c r="E230">
        <v>12513067.514437201</v>
      </c>
      <c r="F230">
        <v>21850537.183785301</v>
      </c>
      <c r="G230">
        <v>9658196.1701510306</v>
      </c>
      <c r="H230">
        <v>15138474.262897801</v>
      </c>
      <c r="I230">
        <v>1929768.7171604</v>
      </c>
      <c r="J230">
        <v>4809893.1708104499</v>
      </c>
      <c r="K230" s="6">
        <v>105401175.238102</v>
      </c>
      <c r="L230">
        <v>1406.5</v>
      </c>
      <c r="M230" s="6">
        <f>K230+$V$1*50*($L$2-L230)</f>
        <v>101874112.738102</v>
      </c>
      <c r="N230" s="6">
        <f t="shared" si="18"/>
        <v>3527062.5</v>
      </c>
      <c r="O230" s="8">
        <f t="shared" si="19"/>
        <v>1.4046203149425996E-3</v>
      </c>
      <c r="P230" s="8">
        <f t="shared" si="20"/>
        <v>-4.4589283330632142E-3</v>
      </c>
      <c r="Q230" s="8">
        <f t="shared" si="20"/>
        <v>-6.0070671378091873E-3</v>
      </c>
      <c r="R230" s="9">
        <f t="shared" si="21"/>
        <v>5401175.2381020039</v>
      </c>
      <c r="S230" s="9">
        <f t="shared" si="22"/>
        <v>1874112.7381020039</v>
      </c>
      <c r="T230" s="25">
        <f t="shared" si="23"/>
        <v>1.5481388047459731E-3</v>
      </c>
    </row>
    <row r="231" spans="1:20">
      <c r="A231" s="1">
        <v>40996</v>
      </c>
      <c r="B231">
        <v>14560681.849860899</v>
      </c>
      <c r="C231">
        <v>10843516.7859868</v>
      </c>
      <c r="D231">
        <v>13207241.163401101</v>
      </c>
      <c r="E231">
        <v>12516039.033676</v>
      </c>
      <c r="F231">
        <v>21574589.6781138</v>
      </c>
      <c r="G231">
        <v>9430965.0594606604</v>
      </c>
      <c r="H231">
        <v>15080351.417050701</v>
      </c>
      <c r="I231">
        <v>1885648.7564300899</v>
      </c>
      <c r="J231">
        <v>4780361.9771293402</v>
      </c>
      <c r="K231" s="6">
        <v>103879395.721109</v>
      </c>
      <c r="L231">
        <v>1400.25</v>
      </c>
      <c r="M231" s="6">
        <f>K231+$V$1*50*($L$2-L231)</f>
        <v>100804520.721109</v>
      </c>
      <c r="N231" s="6">
        <f t="shared" si="18"/>
        <v>3074875</v>
      </c>
      <c r="O231" s="8">
        <f t="shared" si="19"/>
        <v>-1.0499154183975163E-2</v>
      </c>
      <c r="P231" s="8">
        <f t="shared" si="20"/>
        <v>-1.4437974847579169E-2</v>
      </c>
      <c r="Q231" s="8">
        <f t="shared" si="20"/>
        <v>-4.443654461429079E-3</v>
      </c>
      <c r="R231" s="9">
        <f t="shared" si="21"/>
        <v>3879395.7211090028</v>
      </c>
      <c r="S231" s="9">
        <f t="shared" si="22"/>
        <v>804520.72110900283</v>
      </c>
      <c r="T231" s="25">
        <f t="shared" si="23"/>
        <v>-9.9943203861500903E-3</v>
      </c>
    </row>
    <row r="232" spans="1:20">
      <c r="A232" s="1">
        <v>40997</v>
      </c>
      <c r="B232">
        <v>14393356.156343799</v>
      </c>
      <c r="C232">
        <v>10768147.050478799</v>
      </c>
      <c r="D232">
        <v>13148758.9147071</v>
      </c>
      <c r="E232">
        <v>12258507.3663164</v>
      </c>
      <c r="F232">
        <v>21405642.2256619</v>
      </c>
      <c r="G232">
        <v>9386392.8031329401</v>
      </c>
      <c r="H232">
        <v>15036127.512601901</v>
      </c>
      <c r="I232">
        <v>1924013.9396738401</v>
      </c>
      <c r="J232">
        <v>4813584.57002059</v>
      </c>
      <c r="K232" s="6">
        <v>103134530.538937</v>
      </c>
      <c r="L232">
        <v>1398.25</v>
      </c>
      <c r="M232" s="6">
        <f>K232+$V$1*50*($L$2-L232)</f>
        <v>100204355.538937</v>
      </c>
      <c r="N232" s="6">
        <f t="shared" si="18"/>
        <v>2930175</v>
      </c>
      <c r="O232" s="8">
        <f t="shared" si="19"/>
        <v>-5.9537526479834018E-3</v>
      </c>
      <c r="P232" s="8">
        <f t="shared" si="20"/>
        <v>-7.1704805077205383E-3</v>
      </c>
      <c r="Q232" s="8">
        <f t="shared" si="20"/>
        <v>-1.4283163720764148E-3</v>
      </c>
      <c r="R232" s="9">
        <f t="shared" si="21"/>
        <v>3134530.5389370024</v>
      </c>
      <c r="S232" s="9">
        <f t="shared" si="22"/>
        <v>204355.53893700242</v>
      </c>
      <c r="T232" s="25">
        <f t="shared" si="23"/>
        <v>-5.7421641356441237E-3</v>
      </c>
    </row>
    <row r="233" spans="1:20">
      <c r="A233" s="1">
        <v>40998</v>
      </c>
      <c r="B233">
        <v>14651037.7243602</v>
      </c>
      <c r="C233">
        <v>10892142.421798401</v>
      </c>
      <c r="D233">
        <v>13260153.6741243</v>
      </c>
      <c r="E233">
        <v>12318928.257504599</v>
      </c>
      <c r="F233">
        <v>21625273.913849398</v>
      </c>
      <c r="G233">
        <v>9393384.5296157207</v>
      </c>
      <c r="H233">
        <v>14909773.499891</v>
      </c>
      <c r="I233">
        <v>1922095.6805116499</v>
      </c>
      <c r="J233">
        <v>4824658.7676510001</v>
      </c>
      <c r="K233" s="6">
        <v>103797448.46930601</v>
      </c>
      <c r="L233">
        <v>1403.25</v>
      </c>
      <c r="M233" s="6">
        <f>K233+$V$1*50*($L$2-L233)</f>
        <v>100505523.46930601</v>
      </c>
      <c r="N233" s="6">
        <f t="shared" si="18"/>
        <v>3291925</v>
      </c>
      <c r="O233" s="8">
        <f t="shared" si="19"/>
        <v>3.0055373216983368E-3</v>
      </c>
      <c r="P233" s="8">
        <f t="shared" si="20"/>
        <v>6.427701051285914E-3</v>
      </c>
      <c r="Q233" s="8">
        <f t="shared" si="20"/>
        <v>3.5758984444841766E-3</v>
      </c>
      <c r="R233" s="9">
        <f t="shared" si="21"/>
        <v>3797448.469306007</v>
      </c>
      <c r="S233" s="9">
        <f t="shared" si="22"/>
        <v>505523.46930600703</v>
      </c>
      <c r="T233" s="25">
        <f t="shared" si="23"/>
        <v>2.8518026068017374E-3</v>
      </c>
    </row>
    <row r="234" spans="1:20">
      <c r="A234" s="1">
        <v>41001</v>
      </c>
      <c r="B234">
        <v>14671116.8075822</v>
      </c>
      <c r="C234">
        <v>10957787.030144</v>
      </c>
      <c r="D234">
        <v>13573451.4349852</v>
      </c>
      <c r="E234">
        <v>12371425.0973894</v>
      </c>
      <c r="F234">
        <v>21687221.313081801</v>
      </c>
      <c r="G234">
        <v>9578665.2814093996</v>
      </c>
      <c r="H234">
        <v>15033600.4323477</v>
      </c>
      <c r="I234">
        <v>1950869.5679444601</v>
      </c>
      <c r="J234">
        <v>4824658.7676510001</v>
      </c>
      <c r="K234" s="6">
        <v>104648795.732535</v>
      </c>
      <c r="L234">
        <v>1412.5</v>
      </c>
      <c r="M234" s="6">
        <f>K234+$V$1*50*($L$2-L234)</f>
        <v>100687633.232535</v>
      </c>
      <c r="N234" s="6">
        <f t="shared" si="18"/>
        <v>3961162.5</v>
      </c>
      <c r="O234" s="8">
        <f t="shared" si="19"/>
        <v>1.8119378611526082E-3</v>
      </c>
      <c r="P234" s="8">
        <f t="shared" si="20"/>
        <v>8.202005692661607E-3</v>
      </c>
      <c r="Q234" s="8">
        <f t="shared" si="20"/>
        <v>6.5918403705683233E-3</v>
      </c>
      <c r="R234" s="9">
        <f t="shared" si="21"/>
        <v>4648795.7325350046</v>
      </c>
      <c r="S234" s="9">
        <f t="shared" si="22"/>
        <v>687633.23253500462</v>
      </c>
      <c r="T234" s="25">
        <f t="shared" si="23"/>
        <v>1.6101653220932837E-3</v>
      </c>
    </row>
    <row r="235" spans="1:20">
      <c r="A235" s="1">
        <v>41002</v>
      </c>
      <c r="B235">
        <v>14487058.5447134</v>
      </c>
      <c r="C235">
        <v>10918886.5214947</v>
      </c>
      <c r="D235">
        <v>13432815.551220899</v>
      </c>
      <c r="E235">
        <v>12154504.192959599</v>
      </c>
      <c r="F235">
        <v>21805484.529798198</v>
      </c>
      <c r="G235">
        <v>9416981.6064950991</v>
      </c>
      <c r="H235">
        <v>15207968.969888801</v>
      </c>
      <c r="I235">
        <v>1929768.7171604</v>
      </c>
      <c r="J235">
        <v>4790205.7083563805</v>
      </c>
      <c r="K235" s="6">
        <v>104143674.342088</v>
      </c>
      <c r="L235">
        <v>1408.75</v>
      </c>
      <c r="M235" s="6">
        <f>K235+$V$1*50*($L$2-L235)</f>
        <v>100453824.342088</v>
      </c>
      <c r="N235" s="6">
        <f t="shared" si="18"/>
        <v>3689850</v>
      </c>
      <c r="O235" s="8">
        <f t="shared" si="19"/>
        <v>-2.322121227211997E-3</v>
      </c>
      <c r="P235" s="8">
        <f t="shared" si="20"/>
        <v>-4.8268246845191822E-3</v>
      </c>
      <c r="Q235" s="8">
        <f t="shared" si="20"/>
        <v>-2.6548672566371681E-3</v>
      </c>
      <c r="R235" s="9">
        <f t="shared" si="21"/>
        <v>4143674.342087999</v>
      </c>
      <c r="S235" s="9">
        <f t="shared" si="22"/>
        <v>453824.34208799899</v>
      </c>
      <c r="T235" s="25">
        <f t="shared" si="23"/>
        <v>-2.1719574278820141E-3</v>
      </c>
    </row>
    <row r="236" spans="1:20">
      <c r="A236" s="1">
        <v>41003</v>
      </c>
      <c r="B236">
        <v>14366584.045381101</v>
      </c>
      <c r="C236">
        <v>10773009.614059901</v>
      </c>
      <c r="D236">
        <v>13147366.4802144</v>
      </c>
      <c r="E236">
        <v>11882114.9294062</v>
      </c>
      <c r="F236">
        <v>21906853.0012693</v>
      </c>
      <c r="G236">
        <v>9472041.4525470007</v>
      </c>
      <c r="H236">
        <v>15033600.4323477</v>
      </c>
      <c r="I236">
        <v>1881812.2381057199</v>
      </c>
      <c r="J236">
        <v>4785283.8427428603</v>
      </c>
      <c r="K236" s="6">
        <v>103248666.036074</v>
      </c>
      <c r="L236">
        <v>1393.25</v>
      </c>
      <c r="M236" s="6">
        <f>K236+$V$1*50*($L$2-L236)</f>
        <v>100680241.036074</v>
      </c>
      <c r="N236" s="6">
        <f t="shared" si="18"/>
        <v>2568425</v>
      </c>
      <c r="O236" s="8">
        <f t="shared" si="19"/>
        <v>2.2539380204675283E-3</v>
      </c>
      <c r="P236" s="8">
        <f t="shared" si="20"/>
        <v>-8.5939766545407754E-3</v>
      </c>
      <c r="Q236" s="8">
        <f t="shared" si="20"/>
        <v>-1.1002661934338954E-2</v>
      </c>
      <c r="R236" s="9">
        <f t="shared" si="21"/>
        <v>3248666.0360739976</v>
      </c>
      <c r="S236" s="9">
        <f t="shared" si="22"/>
        <v>680241.03607399762</v>
      </c>
      <c r="T236" s="25">
        <f t="shared" si="23"/>
        <v>2.4086852797981784E-3</v>
      </c>
    </row>
    <row r="237" spans="1:20">
      <c r="A237" s="1">
        <v>41004</v>
      </c>
      <c r="B237">
        <v>14416781.7534362</v>
      </c>
      <c r="C237">
        <v>10848379.349567899</v>
      </c>
      <c r="D237">
        <v>12990021.3825376</v>
      </c>
      <c r="E237">
        <v>11687975.6724736</v>
      </c>
      <c r="F237">
        <v>21895589.8377725</v>
      </c>
      <c r="G237">
        <v>9495638.5294263903</v>
      </c>
      <c r="H237">
        <v>15290099.0781509</v>
      </c>
      <c r="I237">
        <v>1847283.57318634</v>
      </c>
      <c r="J237">
        <v>4721299.5897671198</v>
      </c>
      <c r="K237" s="6">
        <v>103193068.76631901</v>
      </c>
      <c r="L237">
        <v>1390.25</v>
      </c>
      <c r="M237" s="6">
        <f>K237+$V$1*50*($L$2-L237)</f>
        <v>100841693.76631901</v>
      </c>
      <c r="N237" s="6">
        <f t="shared" si="18"/>
        <v>2351375</v>
      </c>
      <c r="O237" s="8">
        <f t="shared" si="19"/>
        <v>1.6036188291122598E-3</v>
      </c>
      <c r="P237" s="8">
        <f t="shared" si="20"/>
        <v>-5.3847930331192692E-4</v>
      </c>
      <c r="Q237" s="8">
        <f t="shared" si="20"/>
        <v>-2.1532388300735689E-3</v>
      </c>
      <c r="R237" s="9">
        <f t="shared" si="21"/>
        <v>3193068.7663190067</v>
      </c>
      <c r="S237" s="9">
        <f t="shared" si="22"/>
        <v>841693.76631900668</v>
      </c>
      <c r="T237" s="25">
        <f t="shared" si="23"/>
        <v>1.614759526761642E-3</v>
      </c>
    </row>
    <row r="238" spans="1:20">
      <c r="A238" s="1">
        <v>41008</v>
      </c>
      <c r="B238">
        <v>14092169.908012999</v>
      </c>
      <c r="C238">
        <v>10683052.187808501</v>
      </c>
      <c r="D238">
        <v>12724066.394429</v>
      </c>
      <c r="E238">
        <v>11590906.044007299</v>
      </c>
      <c r="F238">
        <v>21811116.111546598</v>
      </c>
      <c r="G238">
        <v>9279768.9742705394</v>
      </c>
      <c r="H238">
        <v>15099304.518957401</v>
      </c>
      <c r="I238">
        <v>1841528.7956997801</v>
      </c>
      <c r="J238">
        <v>4704073.0601198096</v>
      </c>
      <c r="K238" s="6">
        <v>101825985.99485201</v>
      </c>
      <c r="L238">
        <v>1375</v>
      </c>
      <c r="M238" s="6">
        <f>K238+$V$1*50*($L$2-L238)</f>
        <v>100577948.49485201</v>
      </c>
      <c r="N238" s="6">
        <f t="shared" si="18"/>
        <v>1248037.5</v>
      </c>
      <c r="O238" s="8">
        <f t="shared" si="19"/>
        <v>-2.6154387299183865E-3</v>
      </c>
      <c r="P238" s="8">
        <f t="shared" si="20"/>
        <v>-1.3247815844713011E-2</v>
      </c>
      <c r="Q238" s="8">
        <f t="shared" si="20"/>
        <v>-1.096925013486783E-2</v>
      </c>
      <c r="R238" s="9">
        <f t="shared" si="21"/>
        <v>1825985.9948520064</v>
      </c>
      <c r="S238" s="9">
        <f t="shared" si="22"/>
        <v>577948.49485200644</v>
      </c>
      <c r="T238" s="25">
        <f t="shared" si="23"/>
        <v>-2.2785657098451807E-3</v>
      </c>
    </row>
    <row r="239" spans="1:20">
      <c r="A239" s="1">
        <v>41009</v>
      </c>
      <c r="B239">
        <v>13717360.3545346</v>
      </c>
      <c r="C239">
        <v>10583369.6343947</v>
      </c>
      <c r="D239">
        <v>12477605.4892185</v>
      </c>
      <c r="E239">
        <v>11347241.4664286</v>
      </c>
      <c r="F239">
        <v>21653431.822591402</v>
      </c>
      <c r="G239">
        <v>9174893.0770288296</v>
      </c>
      <c r="H239">
        <v>14750567.443875199</v>
      </c>
      <c r="I239">
        <v>1787817.5391585401</v>
      </c>
      <c r="J239">
        <v>4677002.79924546</v>
      </c>
      <c r="K239" s="6">
        <v>100169289.626476</v>
      </c>
      <c r="L239">
        <v>1357</v>
      </c>
      <c r="M239" s="6">
        <f>K239+$V$1*50*($L$2-L239)</f>
        <v>100223552.126476</v>
      </c>
      <c r="N239" s="6">
        <f t="shared" si="18"/>
        <v>-54262.5</v>
      </c>
      <c r="O239" s="8">
        <f t="shared" si="19"/>
        <v>-3.5235990958211003E-3</v>
      </c>
      <c r="P239" s="8">
        <f t="shared" si="20"/>
        <v>-1.6269877990278032E-2</v>
      </c>
      <c r="Q239" s="8">
        <f t="shared" si="20"/>
        <v>-1.3090909090909091E-2</v>
      </c>
      <c r="R239" s="9">
        <f t="shared" si="21"/>
        <v>169289.62647600472</v>
      </c>
      <c r="S239" s="9">
        <f t="shared" si="22"/>
        <v>223552.12647600472</v>
      </c>
      <c r="T239" s="25">
        <f t="shared" si="23"/>
        <v>-3.1789688993689412E-3</v>
      </c>
    </row>
    <row r="240" spans="1:20">
      <c r="A240" s="1">
        <v>41010</v>
      </c>
      <c r="B240">
        <v>13844527.8816076</v>
      </c>
      <c r="C240">
        <v>10636857.833787501</v>
      </c>
      <c r="D240">
        <v>12366210.729801301</v>
      </c>
      <c r="E240">
        <v>11482940.844998799</v>
      </c>
      <c r="F240">
        <v>21670326.567836601</v>
      </c>
      <c r="G240">
        <v>9246558.2734773308</v>
      </c>
      <c r="H240">
        <v>14831434.0120102</v>
      </c>
      <c r="I240">
        <v>1899076.5705653999</v>
      </c>
      <c r="J240">
        <v>4697920.7281029103</v>
      </c>
      <c r="K240" s="6">
        <v>100675853.44218799</v>
      </c>
      <c r="L240">
        <v>1364</v>
      </c>
      <c r="M240" s="6">
        <f>K240+$V$1*50*($L$2-L240)</f>
        <v>100223665.94218799</v>
      </c>
      <c r="N240" s="6">
        <f t="shared" si="18"/>
        <v>452187.5</v>
      </c>
      <c r="O240" s="8">
        <f t="shared" si="19"/>
        <v>1.1356184207716998E-6</v>
      </c>
      <c r="P240" s="8">
        <f t="shared" si="20"/>
        <v>5.0570770502708926E-3</v>
      </c>
      <c r="Q240" s="8">
        <f t="shared" si="20"/>
        <v>5.1584377302873984E-3</v>
      </c>
      <c r="R240" s="9">
        <f t="shared" si="21"/>
        <v>675853.44218799472</v>
      </c>
      <c r="S240" s="9">
        <f t="shared" si="22"/>
        <v>223665.94218799472</v>
      </c>
      <c r="T240" s="25">
        <f t="shared" si="23"/>
        <v>-1.0136068001650577E-4</v>
      </c>
    </row>
    <row r="241" spans="1:20">
      <c r="A241" s="1">
        <v>41011</v>
      </c>
      <c r="B241">
        <v>14105555.963494301</v>
      </c>
      <c r="C241">
        <v>10571213.2254418</v>
      </c>
      <c r="D241">
        <v>12687863.0976185</v>
      </c>
      <c r="E241">
        <v>11924706.705161801</v>
      </c>
      <c r="F241">
        <v>21552063.3511202</v>
      </c>
      <c r="G241">
        <v>9508748.0165816005</v>
      </c>
      <c r="H241">
        <v>15291362.618278001</v>
      </c>
      <c r="I241">
        <v>1950869.5679444601</v>
      </c>
      <c r="J241">
        <v>4662237.2024049098</v>
      </c>
      <c r="K241" s="6">
        <v>102254619.748046</v>
      </c>
      <c r="L241">
        <v>1386</v>
      </c>
      <c r="M241" s="6">
        <f>K241+$V$1*50*($L$2-L241)</f>
        <v>100210732.248046</v>
      </c>
      <c r="N241" s="6">
        <f t="shared" si="18"/>
        <v>2043887.5</v>
      </c>
      <c r="O241" s="8">
        <f t="shared" si="19"/>
        <v>-1.2904830431426673E-4</v>
      </c>
      <c r="P241" s="8">
        <f t="shared" si="20"/>
        <v>1.5681677898708755E-2</v>
      </c>
      <c r="Q241" s="8">
        <f t="shared" si="20"/>
        <v>1.6129032258064516E-2</v>
      </c>
      <c r="R241" s="9">
        <f t="shared" si="21"/>
        <v>2254619.7480459958</v>
      </c>
      <c r="S241" s="9">
        <f t="shared" si="22"/>
        <v>210732.24804599583</v>
      </c>
      <c r="T241" s="25">
        <f t="shared" si="23"/>
        <v>-4.4735435935576093E-4</v>
      </c>
    </row>
    <row r="242" spans="1:20">
      <c r="A242" s="1">
        <v>41012</v>
      </c>
      <c r="B242">
        <v>14005160.5473841</v>
      </c>
      <c r="C242">
        <v>10559056.816488899</v>
      </c>
      <c r="D242">
        <v>12332792.3019761</v>
      </c>
      <c r="E242">
        <v>11399738.306313399</v>
      </c>
      <c r="F242">
        <v>21276115.845448699</v>
      </c>
      <c r="G242">
        <v>9442326.6149951797</v>
      </c>
      <c r="H242">
        <v>15561760.2054794</v>
      </c>
      <c r="I242">
        <v>1889485.27475446</v>
      </c>
      <c r="J242">
        <v>4613018.5462697297</v>
      </c>
      <c r="K242" s="6">
        <v>101079454.45911001</v>
      </c>
      <c r="L242">
        <v>1365</v>
      </c>
      <c r="M242" s="6">
        <f>K242+$V$1*50*($L$2-L242)</f>
        <v>100554916.95911001</v>
      </c>
      <c r="N242" s="6">
        <f t="shared" si="18"/>
        <v>524537.5</v>
      </c>
      <c r="O242" s="8">
        <f t="shared" si="19"/>
        <v>3.4346092812900498E-3</v>
      </c>
      <c r="P242" s="8">
        <f t="shared" si="20"/>
        <v>-1.1492539817091692E-2</v>
      </c>
      <c r="Q242" s="8">
        <f t="shared" si="20"/>
        <v>-1.5151515151515152E-2</v>
      </c>
      <c r="R242" s="9">
        <f t="shared" si="21"/>
        <v>1079454.4591100067</v>
      </c>
      <c r="S242" s="9">
        <f t="shared" si="22"/>
        <v>554916.95911000669</v>
      </c>
      <c r="T242" s="25">
        <f t="shared" si="23"/>
        <v>3.6589753344234595E-3</v>
      </c>
    </row>
    <row r="243" spans="1:20">
      <c r="A243" s="1">
        <v>41015</v>
      </c>
      <c r="B243">
        <v>13941576.7838475</v>
      </c>
      <c r="C243">
        <v>10602819.8887194</v>
      </c>
      <c r="D243">
        <v>12150383.3834305</v>
      </c>
      <c r="E243">
        <v>11661231.9993247</v>
      </c>
      <c r="F243">
        <v>21371852.735171501</v>
      </c>
      <c r="G243">
        <v>9446696.4440469202</v>
      </c>
      <c r="H243">
        <v>15267355.355862901</v>
      </c>
      <c r="I243">
        <v>1891403.5339166501</v>
      </c>
      <c r="J243">
        <v>4652393.4711778704</v>
      </c>
      <c r="K243" s="6">
        <v>100985713.595498</v>
      </c>
      <c r="L243">
        <v>1364</v>
      </c>
      <c r="M243" s="6">
        <f>K243+$V$1*50*($L$2-L243)</f>
        <v>100533526.095498</v>
      </c>
      <c r="N243" s="6">
        <f t="shared" si="18"/>
        <v>452187.5</v>
      </c>
      <c r="O243" s="8">
        <f t="shared" si="19"/>
        <v>-2.1272817142009603E-4</v>
      </c>
      <c r="P243" s="8">
        <f t="shared" si="20"/>
        <v>-9.2739779922271313E-4</v>
      </c>
      <c r="Q243" s="8">
        <f t="shared" si="20"/>
        <v>-7.326007326007326E-4</v>
      </c>
      <c r="R243" s="9">
        <f t="shared" si="21"/>
        <v>985713.59549799562</v>
      </c>
      <c r="S243" s="9">
        <f t="shared" si="22"/>
        <v>533526.09549799562</v>
      </c>
      <c r="T243" s="25">
        <f t="shared" si="23"/>
        <v>-1.9479706662198053E-4</v>
      </c>
    </row>
    <row r="244" spans="1:20">
      <c r="A244" s="1">
        <v>41016</v>
      </c>
      <c r="B244">
        <v>14282921.198622501</v>
      </c>
      <c r="C244">
        <v>10683052.187808501</v>
      </c>
      <c r="D244">
        <v>12355071.2538596</v>
      </c>
      <c r="E244">
        <v>11575057.9414005</v>
      </c>
      <c r="F244">
        <v>21687221.313081801</v>
      </c>
      <c r="G244">
        <v>9543706.6489955001</v>
      </c>
      <c r="H244">
        <v>15425297.871751601</v>
      </c>
      <c r="I244">
        <v>1916340.90302509</v>
      </c>
      <c r="J244">
        <v>4684385.5976657402</v>
      </c>
      <c r="K244" s="6">
        <v>102153054.91621099</v>
      </c>
      <c r="L244">
        <v>1383.5</v>
      </c>
      <c r="M244" s="6">
        <f>K244+$V$1*50*($L$2-L244)</f>
        <v>100290042.41621099</v>
      </c>
      <c r="N244" s="6">
        <f t="shared" si="18"/>
        <v>1863012.5</v>
      </c>
      <c r="O244" s="8">
        <f t="shared" si="19"/>
        <v>-2.4219152430375659E-3</v>
      </c>
      <c r="P244" s="8">
        <f t="shared" si="20"/>
        <v>1.155946994036035E-2</v>
      </c>
      <c r="Q244" s="8">
        <f t="shared" si="20"/>
        <v>1.4296187683284457E-2</v>
      </c>
      <c r="R244" s="9">
        <f t="shared" si="21"/>
        <v>2153054.9162109941</v>
      </c>
      <c r="S244" s="9">
        <f t="shared" si="22"/>
        <v>290042.41621099412</v>
      </c>
      <c r="T244" s="25">
        <f t="shared" si="23"/>
        <v>-2.7367177429241073E-3</v>
      </c>
    </row>
    <row r="245" spans="1:20">
      <c r="A245" s="1">
        <v>41017</v>
      </c>
      <c r="B245">
        <v>14219337.435086001</v>
      </c>
      <c r="C245">
        <v>10600388.606928799</v>
      </c>
      <c r="D245">
        <v>12249246.232413299</v>
      </c>
      <c r="E245">
        <v>11423510.4602236</v>
      </c>
      <c r="F245">
        <v>21625273.913849398</v>
      </c>
      <c r="G245">
        <v>9583035.1104611401</v>
      </c>
      <c r="H245">
        <v>15387391.667938299</v>
      </c>
      <c r="I245">
        <v>1908667.8663763399</v>
      </c>
      <c r="J245">
        <v>4632706.0087238001</v>
      </c>
      <c r="K245" s="6">
        <v>101629557.302001</v>
      </c>
      <c r="L245">
        <v>1378.25</v>
      </c>
      <c r="M245" s="6">
        <f>K245+$V$1*50*($L$2-L245)</f>
        <v>100146382.302001</v>
      </c>
      <c r="N245" s="6">
        <f t="shared" si="18"/>
        <v>1483175</v>
      </c>
      <c r="O245" s="8">
        <f t="shared" si="19"/>
        <v>-1.4324464398349211E-3</v>
      </c>
      <c r="P245" s="8">
        <f t="shared" si="20"/>
        <v>-5.124639832253506E-3</v>
      </c>
      <c r="Q245" s="8">
        <f t="shared" si="20"/>
        <v>-3.7947235272858693E-3</v>
      </c>
      <c r="R245" s="9">
        <f t="shared" si="21"/>
        <v>1629557.3020009995</v>
      </c>
      <c r="S245" s="9">
        <f t="shared" si="22"/>
        <v>146382.30200099945</v>
      </c>
      <c r="T245" s="25">
        <f t="shared" si="23"/>
        <v>-1.3299163049676366E-3</v>
      </c>
    </row>
    <row r="246" spans="1:20">
      <c r="A246" s="1">
        <v>41018</v>
      </c>
      <c r="B246">
        <v>14082130.3664019</v>
      </c>
      <c r="C246">
        <v>10534743.998583101</v>
      </c>
      <c r="D246">
        <v>12284057.0947311</v>
      </c>
      <c r="E246">
        <v>11252152.8507881</v>
      </c>
      <c r="F246">
        <v>21602747.586855799</v>
      </c>
      <c r="G246">
        <v>9237818.6153738499</v>
      </c>
      <c r="H246">
        <v>15312842.8004389</v>
      </c>
      <c r="I246">
        <v>1872220.9422947799</v>
      </c>
      <c r="J246">
        <v>4627784.1431102799</v>
      </c>
      <c r="K246" s="6">
        <v>100806498.398578</v>
      </c>
      <c r="L246">
        <v>1372.5</v>
      </c>
      <c r="M246" s="6">
        <f>K246+$V$1*50*($L$2-L246)</f>
        <v>99739335.898578003</v>
      </c>
      <c r="N246" s="6">
        <f t="shared" si="18"/>
        <v>1067162.5</v>
      </c>
      <c r="O246" s="8">
        <f t="shared" si="19"/>
        <v>-4.0645143046256927E-3</v>
      </c>
      <c r="P246" s="8">
        <f t="shared" si="20"/>
        <v>-8.0986174226579163E-3</v>
      </c>
      <c r="Q246" s="8">
        <f t="shared" si="20"/>
        <v>-4.1719571920914205E-3</v>
      </c>
      <c r="R246" s="9">
        <f t="shared" si="21"/>
        <v>806498.39857800305</v>
      </c>
      <c r="S246" s="9">
        <f t="shared" si="22"/>
        <v>-260664.10142199695</v>
      </c>
      <c r="T246" s="25">
        <f t="shared" si="23"/>
        <v>-3.9266602305664958E-3</v>
      </c>
    </row>
    <row r="247" spans="1:20">
      <c r="A247" s="1">
        <v>41019</v>
      </c>
      <c r="B247">
        <v>14172486.2409012</v>
      </c>
      <c r="C247">
        <v>10818416.6771785</v>
      </c>
      <c r="D247">
        <v>12338362.039946999</v>
      </c>
      <c r="E247">
        <v>11137254.106889199</v>
      </c>
      <c r="F247">
        <v>21811116.111546598</v>
      </c>
      <c r="G247">
        <v>9374157.2817880698</v>
      </c>
      <c r="H247">
        <v>15290099.0781509</v>
      </c>
      <c r="I247">
        <v>1860711.3873216601</v>
      </c>
      <c r="J247">
        <v>4645010.6727576004</v>
      </c>
      <c r="K247" s="6">
        <v>101447613.596481</v>
      </c>
      <c r="L247">
        <v>1375.25</v>
      </c>
      <c r="M247" s="6">
        <f>K247+$V$1*50*($L$2-L247)</f>
        <v>100181488.596481</v>
      </c>
      <c r="N247" s="6">
        <f t="shared" si="18"/>
        <v>1266125</v>
      </c>
      <c r="O247" s="8">
        <f t="shared" si="19"/>
        <v>4.4330824335205568E-3</v>
      </c>
      <c r="P247" s="8">
        <f t="shared" si="20"/>
        <v>6.3598598114983831E-3</v>
      </c>
      <c r="Q247" s="8">
        <f t="shared" si="20"/>
        <v>2.0036429872495446E-3</v>
      </c>
      <c r="R247" s="9">
        <f t="shared" si="21"/>
        <v>1447613.5964809954</v>
      </c>
      <c r="S247" s="9">
        <f t="shared" si="22"/>
        <v>181488.59648099542</v>
      </c>
      <c r="T247" s="25">
        <f t="shared" si="23"/>
        <v>4.3562168242488389E-3</v>
      </c>
    </row>
    <row r="248" spans="1:20">
      <c r="A248" s="1">
        <v>41022</v>
      </c>
      <c r="B248">
        <v>14058704.7693095</v>
      </c>
      <c r="C248">
        <v>10554850.468936799</v>
      </c>
      <c r="D248">
        <v>12242284.0599497</v>
      </c>
      <c r="E248">
        <v>11068909.1643977</v>
      </c>
      <c r="F248">
        <v>21552063.3511202</v>
      </c>
      <c r="G248">
        <v>9526227.3327885494</v>
      </c>
      <c r="H248">
        <v>14922408.901162099</v>
      </c>
      <c r="I248">
        <v>1847283.57318634</v>
      </c>
      <c r="J248">
        <v>4637627.8743373202</v>
      </c>
      <c r="K248" s="6">
        <v>100410359.495188</v>
      </c>
      <c r="L248">
        <v>1362.75</v>
      </c>
      <c r="M248" s="6">
        <f>K248+$V$1*50*($L$2-L248)</f>
        <v>100048609.495188</v>
      </c>
      <c r="N248" s="6">
        <f t="shared" si="18"/>
        <v>361750</v>
      </c>
      <c r="O248" s="8">
        <f t="shared" si="19"/>
        <v>-1.3263837776280073E-3</v>
      </c>
      <c r="P248" s="8">
        <f t="shared" si="20"/>
        <v>-1.0224529336084627E-2</v>
      </c>
      <c r="Q248" s="8">
        <f t="shared" si="20"/>
        <v>-9.0892564988183967E-3</v>
      </c>
      <c r="R248" s="9">
        <f t="shared" si="21"/>
        <v>410359.49518799782</v>
      </c>
      <c r="S248" s="9">
        <f t="shared" si="22"/>
        <v>48609.495187997818</v>
      </c>
      <c r="T248" s="25">
        <f t="shared" si="23"/>
        <v>-1.13527283726623E-3</v>
      </c>
    </row>
    <row r="249" spans="1:20">
      <c r="A249" s="1">
        <v>41023</v>
      </c>
      <c r="B249">
        <v>14115595.5051054</v>
      </c>
      <c r="C249">
        <v>10596337.742456401</v>
      </c>
      <c r="D249">
        <v>12284057.0947311</v>
      </c>
      <c r="E249">
        <v>11302668.6778471</v>
      </c>
      <c r="F249">
        <v>21552063.3511202</v>
      </c>
      <c r="G249">
        <v>9659070.1359613799</v>
      </c>
      <c r="H249">
        <v>15027282.7317122</v>
      </c>
      <c r="I249">
        <v>1853038.35067291</v>
      </c>
      <c r="J249">
        <v>4668389.5344218099</v>
      </c>
      <c r="K249" s="6">
        <v>101058503.124028</v>
      </c>
      <c r="L249">
        <v>1370</v>
      </c>
      <c r="M249" s="6">
        <f>K249+$V$1*50*($L$2-L249)</f>
        <v>100172215.624028</v>
      </c>
      <c r="N249" s="6">
        <f t="shared" si="18"/>
        <v>886287.5</v>
      </c>
      <c r="O249" s="8">
        <f t="shared" si="19"/>
        <v>1.2354607371724089E-3</v>
      </c>
      <c r="P249" s="8">
        <f t="shared" si="20"/>
        <v>6.4549477972047362E-3</v>
      </c>
      <c r="Q249" s="8">
        <f t="shared" si="20"/>
        <v>5.320124747752706E-3</v>
      </c>
      <c r="R249" s="9">
        <f t="shared" si="21"/>
        <v>1058503.1240279973</v>
      </c>
      <c r="S249" s="9">
        <f t="shared" si="22"/>
        <v>172215.62402799726</v>
      </c>
      <c r="T249" s="25">
        <f t="shared" si="23"/>
        <v>1.1348230494520302E-3</v>
      </c>
    </row>
    <row r="250" spans="1:20">
      <c r="A250" s="1">
        <v>41024</v>
      </c>
      <c r="B250">
        <v>14289614.226363201</v>
      </c>
      <c r="C250">
        <v>10689074.0009118</v>
      </c>
      <c r="D250">
        <v>12547227.213854199</v>
      </c>
      <c r="E250">
        <v>11289792.094479199</v>
      </c>
      <c r="F250">
        <v>21642168.659094598</v>
      </c>
      <c r="G250">
        <v>9918637.9816346094</v>
      </c>
      <c r="H250">
        <v>15388655.2080654</v>
      </c>
      <c r="I250">
        <v>1883730.4972679</v>
      </c>
      <c r="J250">
        <v>4695459.7952961503</v>
      </c>
      <c r="K250" s="6">
        <v>102344359.676967</v>
      </c>
      <c r="L250">
        <v>1387.25</v>
      </c>
      <c r="M250" s="6">
        <f>K250+$V$1*50*($L$2-L250)</f>
        <v>100210034.676967</v>
      </c>
      <c r="N250" s="6">
        <f t="shared" si="18"/>
        <v>2134325</v>
      </c>
      <c r="O250" s="8">
        <f t="shared" si="19"/>
        <v>3.7754034592728133E-4</v>
      </c>
      <c r="P250" s="8">
        <f t="shared" si="20"/>
        <v>1.2723882832114385E-2</v>
      </c>
      <c r="Q250" s="8">
        <f t="shared" si="20"/>
        <v>1.2591240875912409E-2</v>
      </c>
      <c r="R250" s="9">
        <f t="shared" si="21"/>
        <v>2344359.676966995</v>
      </c>
      <c r="S250" s="9">
        <f t="shared" si="22"/>
        <v>210034.676966995</v>
      </c>
      <c r="T250" s="25">
        <f t="shared" si="23"/>
        <v>1.3264195620197629E-4</v>
      </c>
    </row>
    <row r="251" spans="1:20">
      <c r="A251" s="1">
        <v>41025</v>
      </c>
      <c r="B251">
        <v>14510484.1418058</v>
      </c>
      <c r="C251">
        <v>10879427.373530701</v>
      </c>
      <c r="D251">
        <v>12796472.9880502</v>
      </c>
      <c r="E251">
        <v>11347241.4664286</v>
      </c>
      <c r="F251">
        <v>21664694.986088201</v>
      </c>
      <c r="G251">
        <v>9908150.3919104394</v>
      </c>
      <c r="H251">
        <v>15565550.8258608</v>
      </c>
      <c r="I251">
        <v>1891403.5339166501</v>
      </c>
      <c r="J251">
        <v>4748369.8506414704</v>
      </c>
      <c r="K251" s="6">
        <v>103311795.55823299</v>
      </c>
      <c r="L251">
        <v>1396.75</v>
      </c>
      <c r="M251" s="6">
        <f>K251+$V$1*50*($L$2-L251)</f>
        <v>100490145.55823299</v>
      </c>
      <c r="N251" s="6">
        <f t="shared" si="18"/>
        <v>2821650</v>
      </c>
      <c r="O251" s="8">
        <f t="shared" si="19"/>
        <v>2.7952378438841179E-3</v>
      </c>
      <c r="P251" s="8">
        <f t="shared" si="20"/>
        <v>9.4527522993895201E-3</v>
      </c>
      <c r="Q251" s="8">
        <f t="shared" si="20"/>
        <v>6.8480807352676162E-3</v>
      </c>
      <c r="R251" s="9">
        <f t="shared" si="21"/>
        <v>3311795.5582329929</v>
      </c>
      <c r="S251" s="9">
        <f t="shared" si="22"/>
        <v>490145.55823299289</v>
      </c>
      <c r="T251" s="25">
        <f t="shared" si="23"/>
        <v>2.6046715641219039E-3</v>
      </c>
    </row>
    <row r="252" spans="1:20">
      <c r="A252" s="1">
        <v>41026</v>
      </c>
      <c r="B252">
        <v>14507137.627935501</v>
      </c>
      <c r="C252">
        <v>10952640.209153401</v>
      </c>
      <c r="D252">
        <v>12774194.0361668</v>
      </c>
      <c r="E252">
        <v>11332383.870234801</v>
      </c>
      <c r="F252">
        <v>21659063.404339802</v>
      </c>
      <c r="G252">
        <v>9953596.6140485108</v>
      </c>
      <c r="H252">
        <v>15607247.650055399</v>
      </c>
      <c r="I252">
        <v>1870302.68313259</v>
      </c>
      <c r="J252">
        <v>4788975.2419530004</v>
      </c>
      <c r="K252" s="6">
        <v>103445541.33701999</v>
      </c>
      <c r="L252">
        <v>1398.5</v>
      </c>
      <c r="M252" s="6">
        <f>K252+$V$1*50*($L$2-L252)</f>
        <v>100497278.83701999</v>
      </c>
      <c r="N252" s="6">
        <f t="shared" si="18"/>
        <v>2948262.5</v>
      </c>
      <c r="O252" s="8">
        <f t="shared" si="19"/>
        <v>7.0984858737897899E-5</v>
      </c>
      <c r="P252" s="8">
        <f t="shared" si="20"/>
        <v>1.2945838184722526E-3</v>
      </c>
      <c r="Q252" s="8">
        <f t="shared" si="20"/>
        <v>1.2529085376767495E-3</v>
      </c>
      <c r="R252" s="9">
        <f t="shared" si="21"/>
        <v>3445541.3370199949</v>
      </c>
      <c r="S252" s="9">
        <f t="shared" si="22"/>
        <v>497278.83701999485</v>
      </c>
      <c r="T252" s="25">
        <f t="shared" si="23"/>
        <v>4.1675280795503084E-5</v>
      </c>
    </row>
    <row r="253" spans="1:20">
      <c r="A253" s="1">
        <v>41029</v>
      </c>
      <c r="B253">
        <v>14426821.295047199</v>
      </c>
      <c r="C253">
        <v>10889189.0849471</v>
      </c>
      <c r="D253">
        <v>12701787.4425456</v>
      </c>
      <c r="E253">
        <v>11405681.344791001</v>
      </c>
      <c r="F253">
        <v>22098326.780714899</v>
      </c>
      <c r="G253">
        <v>9826871.5715481192</v>
      </c>
      <c r="H253">
        <v>15539016.483191499</v>
      </c>
      <c r="I253">
        <v>1866466.16480822</v>
      </c>
      <c r="J253">
        <v>4800049.4395834096</v>
      </c>
      <c r="K253" s="6">
        <v>103554209.607177</v>
      </c>
      <c r="L253">
        <v>1393.5</v>
      </c>
      <c r="M253" s="6">
        <f>K253+$V$1*50*($L$2-L253)</f>
        <v>100967697.107177</v>
      </c>
      <c r="N253" s="6">
        <f t="shared" si="18"/>
        <v>2586512.5</v>
      </c>
      <c r="O253" s="8">
        <f t="shared" si="19"/>
        <v>4.6809055488945461E-3</v>
      </c>
      <c r="P253" s="8">
        <f t="shared" si="20"/>
        <v>1.0504877131724218E-3</v>
      </c>
      <c r="Q253" s="8">
        <f t="shared" si="20"/>
        <v>-3.5752592062924561E-3</v>
      </c>
      <c r="R253" s="9">
        <f t="shared" si="21"/>
        <v>3554209.6071770042</v>
      </c>
      <c r="S253" s="9">
        <f t="shared" si="22"/>
        <v>967697.10717700422</v>
      </c>
      <c r="T253" s="25">
        <f t="shared" si="23"/>
        <v>4.6257469194648775E-3</v>
      </c>
    </row>
    <row r="254" spans="1:20">
      <c r="A254" s="1">
        <v>41030</v>
      </c>
      <c r="B254">
        <v>14654384.2382305</v>
      </c>
      <c r="C254">
        <v>10911152.9356339</v>
      </c>
      <c r="D254">
        <v>12934324.002829</v>
      </c>
      <c r="E254">
        <v>11423510.4602236</v>
      </c>
      <c r="F254">
        <v>22171537.343444001</v>
      </c>
      <c r="G254">
        <v>10034001.4686005</v>
      </c>
      <c r="H254">
        <v>15552915.424589699</v>
      </c>
      <c r="I254">
        <v>1912504.38470071</v>
      </c>
      <c r="J254">
        <v>4835732.9652814204</v>
      </c>
      <c r="K254" s="6">
        <v>104430063.223533</v>
      </c>
      <c r="L254">
        <v>1400.5</v>
      </c>
      <c r="M254" s="6">
        <f>K254+$V$1*50*($L$2-L254)</f>
        <v>101337100.723533</v>
      </c>
      <c r="N254" s="6">
        <f t="shared" si="18"/>
        <v>3092962.5</v>
      </c>
      <c r="O254" s="8">
        <f t="shared" si="19"/>
        <v>3.6586316905284975E-3</v>
      </c>
      <c r="P254" s="8">
        <f t="shared" si="20"/>
        <v>8.4579238224932358E-3</v>
      </c>
      <c r="Q254" s="8">
        <f t="shared" si="20"/>
        <v>5.0233225690706857E-3</v>
      </c>
      <c r="R254" s="9">
        <f t="shared" si="21"/>
        <v>4430063.2235330045</v>
      </c>
      <c r="S254" s="9">
        <f t="shared" si="22"/>
        <v>1337100.7235330045</v>
      </c>
      <c r="T254" s="25">
        <f t="shared" si="23"/>
        <v>3.4346012534225501E-3</v>
      </c>
    </row>
    <row r="255" spans="1:20">
      <c r="A255" s="1">
        <v>41031</v>
      </c>
      <c r="B255">
        <v>14570721.391472001</v>
      </c>
      <c r="C255">
        <v>11206444.705978701</v>
      </c>
      <c r="D255">
        <v>12863309.8437005</v>
      </c>
      <c r="E255">
        <v>11268991.4598078</v>
      </c>
      <c r="F255">
        <v>22126484.689456899</v>
      </c>
      <c r="G255">
        <v>10054102.682238501</v>
      </c>
      <c r="H255">
        <v>15439196.813149801</v>
      </c>
      <c r="I255">
        <v>1866466.16480822</v>
      </c>
      <c r="J255">
        <v>4833272.0324746603</v>
      </c>
      <c r="K255" s="6">
        <v>104228989.783087</v>
      </c>
      <c r="L255">
        <v>1397.5</v>
      </c>
      <c r="M255" s="6">
        <f>K255+$V$1*50*($L$2-L255)</f>
        <v>101353077.283087</v>
      </c>
      <c r="N255" s="6">
        <f t="shared" si="18"/>
        <v>2875912.5</v>
      </c>
      <c r="O255" s="8">
        <f t="shared" si="19"/>
        <v>1.5765755522829529E-4</v>
      </c>
      <c r="P255" s="8">
        <f t="shared" si="20"/>
        <v>-1.9254363565365817E-3</v>
      </c>
      <c r="Q255" s="8">
        <f t="shared" si="20"/>
        <v>-2.1420921099607284E-3</v>
      </c>
      <c r="R255" s="9">
        <f t="shared" si="21"/>
        <v>4228989.7830870003</v>
      </c>
      <c r="S255" s="9">
        <f t="shared" si="22"/>
        <v>1353077.2830870003</v>
      </c>
      <c r="T255" s="25">
        <f t="shared" si="23"/>
        <v>2.166557534241467E-4</v>
      </c>
    </row>
    <row r="256" spans="1:20">
      <c r="A256" s="1">
        <v>41032</v>
      </c>
      <c r="B256">
        <v>14661077.265971201</v>
      </c>
      <c r="C256">
        <v>11260134.118768699</v>
      </c>
      <c r="D256">
        <v>12506846.613565501</v>
      </c>
      <c r="E256">
        <v>11047118.023313399</v>
      </c>
      <c r="F256">
        <v>22058905.7084761</v>
      </c>
      <c r="G256">
        <v>9968454.0328244194</v>
      </c>
      <c r="H256">
        <v>14708870.6196806</v>
      </c>
      <c r="I256">
        <v>1837692.2773754101</v>
      </c>
      <c r="J256">
        <v>4776670.5779192001</v>
      </c>
      <c r="K256" s="6">
        <v>102825769.237895</v>
      </c>
      <c r="L256">
        <v>1386</v>
      </c>
      <c r="M256" s="6">
        <f>K256+$V$1*50*($L$2-L256)</f>
        <v>100781881.737895</v>
      </c>
      <c r="N256" s="6">
        <f t="shared" si="18"/>
        <v>2043887.5</v>
      </c>
      <c r="O256" s="8">
        <f t="shared" si="19"/>
        <v>-5.6357000744694692E-3</v>
      </c>
      <c r="P256" s="8">
        <f t="shared" si="20"/>
        <v>-1.3462862377465934E-2</v>
      </c>
      <c r="Q256" s="8">
        <f t="shared" si="20"/>
        <v>-8.2289803220035786E-3</v>
      </c>
      <c r="R256" s="9">
        <f t="shared" si="21"/>
        <v>2825769.237894997</v>
      </c>
      <c r="S256" s="9">
        <f t="shared" si="22"/>
        <v>781881.737894997</v>
      </c>
      <c r="T256" s="25">
        <f t="shared" si="23"/>
        <v>-5.2338820554623557E-3</v>
      </c>
    </row>
    <row r="257" spans="1:20">
      <c r="A257" s="1">
        <v>41033</v>
      </c>
      <c r="B257">
        <v>14366584.045381101</v>
      </c>
      <c r="C257">
        <v>11084423.3132743</v>
      </c>
      <c r="D257">
        <v>12236714.3219788</v>
      </c>
      <c r="E257">
        <v>10795529.3944313</v>
      </c>
      <c r="F257">
        <v>21873063.5107789</v>
      </c>
      <c r="G257">
        <v>9928251.6055484302</v>
      </c>
      <c r="H257">
        <v>14883239.157221699</v>
      </c>
      <c r="I257">
        <v>1797408.8349694801</v>
      </c>
      <c r="J257">
        <v>4740987.0522212004</v>
      </c>
      <c r="K257" s="6">
        <v>101706201.235805</v>
      </c>
      <c r="L257">
        <v>1362.5</v>
      </c>
      <c r="M257" s="6">
        <f>K257+$V$1*50*($L$2-L257)</f>
        <v>101362538.735805</v>
      </c>
      <c r="N257" s="6">
        <f t="shared" si="18"/>
        <v>343662.5</v>
      </c>
      <c r="O257" s="8">
        <f t="shared" si="19"/>
        <v>5.7615216931564293E-3</v>
      </c>
      <c r="P257" s="8">
        <f t="shared" si="20"/>
        <v>-1.0888009984148905E-2</v>
      </c>
      <c r="Q257" s="8">
        <f t="shared" si="20"/>
        <v>-1.6955266955266956E-2</v>
      </c>
      <c r="R257" s="9">
        <f t="shared" si="21"/>
        <v>1706201.2358050048</v>
      </c>
      <c r="S257" s="9">
        <f t="shared" si="22"/>
        <v>1362538.7358050048</v>
      </c>
      <c r="T257" s="25">
        <f t="shared" si="23"/>
        <v>6.0672569711180506E-3</v>
      </c>
    </row>
    <row r="258" spans="1:20">
      <c r="A258" s="1">
        <v>41036</v>
      </c>
      <c r="B258">
        <v>14664423.7798416</v>
      </c>
      <c r="C258">
        <v>11045376.4676088</v>
      </c>
      <c r="D258">
        <v>12211650.501110001</v>
      </c>
      <c r="E258">
        <v>10899532.5677881</v>
      </c>
      <c r="F258">
        <v>21704116.058327001</v>
      </c>
      <c r="G258">
        <v>9930873.5029794797</v>
      </c>
      <c r="H258">
        <v>14974214.0463736</v>
      </c>
      <c r="I258">
        <v>1789735.79832073</v>
      </c>
      <c r="J258">
        <v>4699151.1945062904</v>
      </c>
      <c r="K258" s="6">
        <v>101919073.91685501</v>
      </c>
      <c r="L258">
        <v>1365.75</v>
      </c>
      <c r="M258" s="6">
        <f>K258+$V$1*50*($L$2-L258)</f>
        <v>101340273.91685501</v>
      </c>
      <c r="N258" s="6">
        <f t="shared" si="18"/>
        <v>578800</v>
      </c>
      <c r="O258" s="8">
        <f t="shared" si="19"/>
        <v>-2.1965530093942553E-4</v>
      </c>
      <c r="P258" s="8">
        <f t="shared" si="20"/>
        <v>2.0930157499094767E-3</v>
      </c>
      <c r="Q258" s="8">
        <f t="shared" si="20"/>
        <v>2.3853211009174312E-3</v>
      </c>
      <c r="R258" s="9">
        <f t="shared" si="21"/>
        <v>1919073.9168550074</v>
      </c>
      <c r="S258" s="9">
        <f t="shared" si="22"/>
        <v>1340273.9168550074</v>
      </c>
      <c r="T258" s="25">
        <f t="shared" si="23"/>
        <v>-2.9230535100795456E-4</v>
      </c>
    </row>
    <row r="259" spans="1:20">
      <c r="A259" s="1">
        <v>41037</v>
      </c>
      <c r="B259">
        <v>14825056.445618</v>
      </c>
      <c r="C259">
        <v>11047816.8954629</v>
      </c>
      <c r="D259">
        <v>12104433.045170899</v>
      </c>
      <c r="E259">
        <v>10833168.6381223</v>
      </c>
      <c r="F259">
        <v>21754800.2940626</v>
      </c>
      <c r="G259">
        <v>9882805.3834103607</v>
      </c>
      <c r="H259">
        <v>14927463.061670501</v>
      </c>
      <c r="I259">
        <v>1766716.68837448</v>
      </c>
      <c r="J259">
        <v>4695459.7952961503</v>
      </c>
      <c r="K259" s="6">
        <v>101837720.247188</v>
      </c>
      <c r="L259">
        <v>1358.5</v>
      </c>
      <c r="M259" s="6">
        <f>K259+$V$1*50*($L$2-L259)</f>
        <v>101783457.747188</v>
      </c>
      <c r="N259" s="6">
        <f t="shared" ref="N259:N322" si="24">K259-M259</f>
        <v>54262.5</v>
      </c>
      <c r="O259" s="8">
        <f t="shared" si="19"/>
        <v>4.3732251078836262E-3</v>
      </c>
      <c r="P259" s="8">
        <f t="shared" si="20"/>
        <v>-7.9821829752273253E-4</v>
      </c>
      <c r="Q259" s="8">
        <f t="shared" si="20"/>
        <v>-5.3084385868570382E-3</v>
      </c>
      <c r="R259" s="9">
        <f t="shared" si="21"/>
        <v>1837720.2471880019</v>
      </c>
      <c r="S259" s="9">
        <f t="shared" si="22"/>
        <v>1783457.7471880019</v>
      </c>
      <c r="T259" s="25">
        <f t="shared" si="23"/>
        <v>4.5102202893343053E-3</v>
      </c>
    </row>
    <row r="260" spans="1:20">
      <c r="A260" s="1">
        <v>41038</v>
      </c>
      <c r="B260">
        <v>15066005.444282699</v>
      </c>
      <c r="C260">
        <v>11038055.1840466</v>
      </c>
      <c r="D260">
        <v>11735437.904601401</v>
      </c>
      <c r="E260">
        <v>10627143.3042347</v>
      </c>
      <c r="F260">
        <v>21450694.879649099</v>
      </c>
      <c r="G260">
        <v>9778803.4519790001</v>
      </c>
      <c r="H260">
        <v>14836488.1725186</v>
      </c>
      <c r="I260">
        <v>1755207.1334013599</v>
      </c>
      <c r="J260">
        <v>4715147.2577502299</v>
      </c>
      <c r="K260" s="6">
        <v>101002982.732464</v>
      </c>
      <c r="L260">
        <v>1351</v>
      </c>
      <c r="M260" s="6">
        <f>K260+$V$1*50*($L$2-L260)</f>
        <v>101491345.232464</v>
      </c>
      <c r="N260" s="6">
        <f t="shared" si="24"/>
        <v>-488362.5</v>
      </c>
      <c r="O260" s="8">
        <f t="shared" ref="O260:O323" si="25">(M260-M259)/M259</f>
        <v>-2.869940962799248E-3</v>
      </c>
      <c r="P260" s="8">
        <f t="shared" ref="P260:Q323" si="26">(K260-K259)/K259</f>
        <v>-8.1967419606199451E-3</v>
      </c>
      <c r="Q260" s="8">
        <f t="shared" si="26"/>
        <v>-5.5207949944792046E-3</v>
      </c>
      <c r="R260" s="9">
        <f t="shared" ref="R260:R323" si="27">K260-$K$2</f>
        <v>1002982.7324640006</v>
      </c>
      <c r="S260" s="9">
        <f t="shared" ref="S260:S323" si="28">M260-$M$2</f>
        <v>1491345.2324640006</v>
      </c>
      <c r="T260" s="25">
        <f t="shared" ref="T260:T323" si="29">P260-Q260</f>
        <v>-2.6759469661407406E-3</v>
      </c>
    </row>
    <row r="261" spans="1:20">
      <c r="A261" s="1">
        <v>41039</v>
      </c>
      <c r="B261">
        <v>15153014.8049116</v>
      </c>
      <c r="C261">
        <v>11218646.8452492</v>
      </c>
      <c r="D261">
        <v>11838478.0570623</v>
      </c>
      <c r="E261">
        <v>10531064.182181301</v>
      </c>
      <c r="F261">
        <v>21619642.332100999</v>
      </c>
      <c r="G261">
        <v>9824249.6741170697</v>
      </c>
      <c r="H261">
        <v>14931253.6820518</v>
      </c>
      <c r="I261">
        <v>1745615.8375904199</v>
      </c>
      <c r="J261">
        <v>4791436.1747597503</v>
      </c>
      <c r="K261" s="6">
        <v>101653401.59002499</v>
      </c>
      <c r="L261">
        <v>1357.5</v>
      </c>
      <c r="M261" s="6">
        <f>K261+$V$1*50*($L$2-L261)</f>
        <v>101671489.09002499</v>
      </c>
      <c r="N261" s="6">
        <f t="shared" si="24"/>
        <v>-18087.5</v>
      </c>
      <c r="O261" s="8">
        <f t="shared" si="25"/>
        <v>1.7749676797403379E-3</v>
      </c>
      <c r="P261" s="8">
        <f t="shared" si="26"/>
        <v>6.4396004946093242E-3</v>
      </c>
      <c r="Q261" s="8">
        <f t="shared" si="26"/>
        <v>4.8112509252405625E-3</v>
      </c>
      <c r="R261" s="9">
        <f t="shared" si="27"/>
        <v>1653401.5900249928</v>
      </c>
      <c r="S261" s="9">
        <f t="shared" si="28"/>
        <v>1671489.0900249928</v>
      </c>
      <c r="T261" s="25">
        <f t="shared" si="29"/>
        <v>1.6283495693687616E-3</v>
      </c>
    </row>
    <row r="262" spans="1:20">
      <c r="A262" s="1">
        <v>41040</v>
      </c>
      <c r="B262">
        <v>15246717.1932812</v>
      </c>
      <c r="C262">
        <v>11060019.0347334</v>
      </c>
      <c r="D262">
        <v>11663031.310980299</v>
      </c>
      <c r="E262">
        <v>10116041.9951672</v>
      </c>
      <c r="F262">
        <v>21416905.3891587</v>
      </c>
      <c r="G262">
        <v>9804148.4604790807</v>
      </c>
      <c r="H262">
        <v>14899665.1788741</v>
      </c>
      <c r="I262">
        <v>1743672.2827030199</v>
      </c>
      <c r="J262">
        <v>4786514.3091462404</v>
      </c>
      <c r="K262" s="6">
        <v>100736715.154523</v>
      </c>
      <c r="L262">
        <v>1350</v>
      </c>
      <c r="M262" s="6">
        <f>K262+$V$1*50*($L$2-L262)</f>
        <v>101297427.654523</v>
      </c>
      <c r="N262" s="6">
        <f t="shared" si="24"/>
        <v>-560712.5</v>
      </c>
      <c r="O262" s="8">
        <f t="shared" si="25"/>
        <v>-3.6791182941245219E-3</v>
      </c>
      <c r="P262" s="8">
        <f t="shared" si="26"/>
        <v>-9.0177644934996935E-3</v>
      </c>
      <c r="Q262" s="8">
        <f t="shared" si="26"/>
        <v>-5.5248618784530384E-3</v>
      </c>
      <c r="R262" s="9">
        <f t="shared" si="27"/>
        <v>736715.15452300012</v>
      </c>
      <c r="S262" s="9">
        <f t="shared" si="28"/>
        <v>1297427.6545230001</v>
      </c>
      <c r="T262" s="25">
        <f t="shared" si="29"/>
        <v>-3.4929026150466551E-3</v>
      </c>
    </row>
    <row r="263" spans="1:20">
      <c r="A263" s="1">
        <v>41043</v>
      </c>
      <c r="B263">
        <v>15116203.152337801</v>
      </c>
      <c r="C263">
        <v>11011210.4776516</v>
      </c>
      <c r="D263">
        <v>11370620.0675101</v>
      </c>
      <c r="E263">
        <v>9882282.4817177206</v>
      </c>
      <c r="F263">
        <v>21523905.442378201</v>
      </c>
      <c r="G263">
        <v>9707138.2555305008</v>
      </c>
      <c r="H263">
        <v>14748040.363621</v>
      </c>
      <c r="I263">
        <v>1716728.1193941401</v>
      </c>
      <c r="J263">
        <v>4823209.3478171797</v>
      </c>
      <c r="K263" s="6">
        <v>99899337.707958296</v>
      </c>
      <c r="L263">
        <v>1334</v>
      </c>
      <c r="M263" s="6">
        <f>K263+$V$1*50*($L$2-L263)</f>
        <v>101617650.2079583</v>
      </c>
      <c r="N263" s="6">
        <f t="shared" si="24"/>
        <v>-1718312.5</v>
      </c>
      <c r="O263" s="8">
        <f t="shared" si="25"/>
        <v>3.1612111072299048E-3</v>
      </c>
      <c r="P263" s="8">
        <f t="shared" si="26"/>
        <v>-8.3125347623279784E-3</v>
      </c>
      <c r="Q263" s="8">
        <f t="shared" si="26"/>
        <v>-1.1851851851851851E-2</v>
      </c>
      <c r="R263" s="9">
        <f t="shared" si="27"/>
        <v>-100662.29204170406</v>
      </c>
      <c r="S263" s="9">
        <f t="shared" si="28"/>
        <v>1617650.2079582959</v>
      </c>
      <c r="T263" s="25">
        <f t="shared" si="29"/>
        <v>3.5393170895238728E-3</v>
      </c>
    </row>
    <row r="264" spans="1:20">
      <c r="A264" s="1">
        <v>41044</v>
      </c>
      <c r="B264">
        <v>15062658.9304123</v>
      </c>
      <c r="C264">
        <v>11060019.0347334</v>
      </c>
      <c r="D264">
        <v>11125551.596792299</v>
      </c>
      <c r="E264">
        <v>9892187.5458469298</v>
      </c>
      <c r="F264">
        <v>21253589.518455099</v>
      </c>
      <c r="G264">
        <v>9824249.6741170697</v>
      </c>
      <c r="H264">
        <v>14734141.422222801</v>
      </c>
      <c r="I264">
        <v>1676311.8744308201</v>
      </c>
      <c r="J264">
        <v>4782208.3409964796</v>
      </c>
      <c r="K264" s="6">
        <v>99410917.938007206</v>
      </c>
      <c r="L264">
        <v>1328.25</v>
      </c>
      <c r="M264" s="6">
        <f>K264+$V$1*50*($L$2-L264)</f>
        <v>101545242.93800721</v>
      </c>
      <c r="N264" s="6">
        <f t="shared" si="24"/>
        <v>-2134325</v>
      </c>
      <c r="O264" s="8">
        <f t="shared" si="25"/>
        <v>-7.1254619451355478E-4</v>
      </c>
      <c r="P264" s="8">
        <f t="shared" si="26"/>
        <v>-4.8891191989572239E-3</v>
      </c>
      <c r="Q264" s="8">
        <f t="shared" si="26"/>
        <v>-4.3103448275862068E-3</v>
      </c>
      <c r="R264" s="9">
        <f t="shared" si="27"/>
        <v>-589082.06199279428</v>
      </c>
      <c r="S264" s="9">
        <f t="shared" si="28"/>
        <v>1545242.9380072057</v>
      </c>
      <c r="T264" s="25">
        <f t="shared" si="29"/>
        <v>-5.7877437137101705E-4</v>
      </c>
    </row>
    <row r="265" spans="1:20">
      <c r="A265" s="1">
        <v>41045</v>
      </c>
      <c r="B265">
        <v>15086084.527504699</v>
      </c>
      <c r="C265">
        <v>11020972.1890679</v>
      </c>
      <c r="D265">
        <v>11032258.485780399</v>
      </c>
      <c r="E265">
        <v>9726772.97488904</v>
      </c>
      <c r="F265">
        <v>21529537.0241266</v>
      </c>
      <c r="G265">
        <v>9788417.0758928191</v>
      </c>
      <c r="H265">
        <v>14850387.113916799</v>
      </c>
      <c r="I265">
        <v>1633971.0463740199</v>
      </c>
      <c r="J265">
        <v>4768541.3387229098</v>
      </c>
      <c r="K265" s="6">
        <v>99436941.776275307</v>
      </c>
      <c r="L265">
        <v>1322.5</v>
      </c>
      <c r="M265" s="6">
        <f>K265+$V$1*50*($L$2-L265)</f>
        <v>101987279.27627531</v>
      </c>
      <c r="N265" s="6">
        <f t="shared" si="24"/>
        <v>-2550337.5</v>
      </c>
      <c r="O265" s="8">
        <f t="shared" si="25"/>
        <v>4.3530974517236804E-3</v>
      </c>
      <c r="P265" s="8">
        <f t="shared" si="26"/>
        <v>2.6178048455733727E-4</v>
      </c>
      <c r="Q265" s="8">
        <f t="shared" si="26"/>
        <v>-4.329004329004329E-3</v>
      </c>
      <c r="R265" s="9">
        <f t="shared" si="27"/>
        <v>-563058.22372469306</v>
      </c>
      <c r="S265" s="9">
        <f t="shared" si="28"/>
        <v>1987279.2762753069</v>
      </c>
      <c r="T265" s="25">
        <f t="shared" si="29"/>
        <v>4.5907848135616665E-3</v>
      </c>
    </row>
    <row r="266" spans="1:20">
      <c r="A266" s="1">
        <v>41046</v>
      </c>
      <c r="B266">
        <v>14835095.987229001</v>
      </c>
      <c r="C266">
        <v>10950199.7812993</v>
      </c>
      <c r="D266">
        <v>10954282.1541884</v>
      </c>
      <c r="E266">
        <v>9615836.2566418294</v>
      </c>
      <c r="F266">
        <v>21416905.3891587</v>
      </c>
      <c r="G266">
        <v>9452814.2047193497</v>
      </c>
      <c r="H266">
        <v>14559176.8609886</v>
      </c>
      <c r="I266">
        <v>1635895.6294675099</v>
      </c>
      <c r="J266">
        <v>4751146.9721929198</v>
      </c>
      <c r="K266" s="6">
        <v>98171353.235885605</v>
      </c>
      <c r="L266">
        <v>1301.25</v>
      </c>
      <c r="M266" s="6">
        <f>K266+$V$1*50*($L$2-L266)</f>
        <v>102259128.23588561</v>
      </c>
      <c r="N266" s="6">
        <f t="shared" si="24"/>
        <v>-4087775</v>
      </c>
      <c r="O266" s="8">
        <f t="shared" si="25"/>
        <v>2.6655183032570306E-3</v>
      </c>
      <c r="P266" s="8">
        <f t="shared" si="26"/>
        <v>-1.2727548914740044E-2</v>
      </c>
      <c r="Q266" s="8">
        <f t="shared" si="26"/>
        <v>-1.6068052930056712E-2</v>
      </c>
      <c r="R266" s="9">
        <f t="shared" si="27"/>
        <v>-1828646.7641143948</v>
      </c>
      <c r="S266" s="9">
        <f t="shared" si="28"/>
        <v>2259128.2358856052</v>
      </c>
      <c r="T266" s="25">
        <f t="shared" si="29"/>
        <v>3.3405040153166674E-3</v>
      </c>
    </row>
    <row r="267" spans="1:20">
      <c r="A267" s="1">
        <v>41047</v>
      </c>
      <c r="B267">
        <v>14661077.265971201</v>
      </c>
      <c r="C267">
        <v>10842820.9557194</v>
      </c>
      <c r="D267">
        <v>11090740.7344744</v>
      </c>
      <c r="E267">
        <v>9458345.7369873207</v>
      </c>
      <c r="F267">
        <v>21298642.172442298</v>
      </c>
      <c r="G267">
        <v>9366291.5894949399</v>
      </c>
      <c r="H267">
        <v>14259157.304771399</v>
      </c>
      <c r="I267">
        <v>1622423.54781307</v>
      </c>
      <c r="J267">
        <v>4707661.0558679299</v>
      </c>
      <c r="K267" s="6">
        <v>97307160.363542005</v>
      </c>
      <c r="L267">
        <v>1290.75</v>
      </c>
      <c r="M267" s="6">
        <f>K267+$V$1*50*($L$2-L267)</f>
        <v>102154610.36354201</v>
      </c>
      <c r="N267" s="6">
        <f t="shared" si="24"/>
        <v>-4847450</v>
      </c>
      <c r="O267" s="8">
        <f t="shared" si="25"/>
        <v>-1.0220884350050769E-3</v>
      </c>
      <c r="P267" s="8">
        <f t="shared" si="26"/>
        <v>-8.8029027191580192E-3</v>
      </c>
      <c r="Q267" s="8">
        <f t="shared" si="26"/>
        <v>-8.0691642651296823E-3</v>
      </c>
      <c r="R267" s="9">
        <f t="shared" si="27"/>
        <v>-2692839.6364579946</v>
      </c>
      <c r="S267" s="9">
        <f t="shared" si="28"/>
        <v>2154610.3635420054</v>
      </c>
      <c r="T267" s="25">
        <f t="shared" si="29"/>
        <v>-7.337384540283369E-4</v>
      </c>
    </row>
    <row r="268" spans="1:20">
      <c r="A268" s="1">
        <v>41050</v>
      </c>
      <c r="B268">
        <v>14855175.070451099</v>
      </c>
      <c r="C268">
        <v>10952640.209153401</v>
      </c>
      <c r="D268">
        <v>11260617.7425857</v>
      </c>
      <c r="E268">
        <v>9559377.3911053091</v>
      </c>
      <c r="F268">
        <v>21174747.373977602</v>
      </c>
      <c r="G268">
        <v>9629355.2984095607</v>
      </c>
      <c r="H268">
        <v>14712351.402348399</v>
      </c>
      <c r="I268">
        <v>1655141.46040242</v>
      </c>
      <c r="J268">
        <v>4611992.0399529599</v>
      </c>
      <c r="K268" s="6">
        <v>98411397.988386393</v>
      </c>
      <c r="L268">
        <v>1315.75</v>
      </c>
      <c r="M268" s="6">
        <f>K268+$V$1*50*($L$2-L268)</f>
        <v>101450097.98838639</v>
      </c>
      <c r="N268" s="6">
        <f t="shared" si="24"/>
        <v>-3038700</v>
      </c>
      <c r="O268" s="8">
        <f t="shared" si="25"/>
        <v>-6.8965303929840694E-3</v>
      </c>
      <c r="P268" s="8">
        <f t="shared" si="26"/>
        <v>1.1347958574876993E-2</v>
      </c>
      <c r="Q268" s="8">
        <f t="shared" si="26"/>
        <v>1.9368584156498159E-2</v>
      </c>
      <c r="R268" s="9">
        <f t="shared" si="27"/>
        <v>-1588602.0116136074</v>
      </c>
      <c r="S268" s="9">
        <f t="shared" si="28"/>
        <v>1450097.9883863926</v>
      </c>
      <c r="T268" s="25">
        <f t="shared" si="29"/>
        <v>-8.0206255816211661E-3</v>
      </c>
    </row>
    <row r="269" spans="1:20">
      <c r="A269" s="1">
        <v>41051</v>
      </c>
      <c r="B269">
        <v>14855175.070451099</v>
      </c>
      <c r="C269">
        <v>10967282.776278</v>
      </c>
      <c r="D269">
        <v>11256440.4391075</v>
      </c>
      <c r="E269">
        <v>9660409.0452232994</v>
      </c>
      <c r="F269">
        <v>21095905.229499999</v>
      </c>
      <c r="G269">
        <v>9734231.1956512704</v>
      </c>
      <c r="H269">
        <v>14987052.8525558</v>
      </c>
      <c r="I269">
        <v>1633971.0463740199</v>
      </c>
      <c r="J269">
        <v>4605779.7661922397</v>
      </c>
      <c r="K269" s="6">
        <v>98796247.421333104</v>
      </c>
      <c r="L269">
        <v>1314.75</v>
      </c>
      <c r="M269" s="6">
        <f>K269+$V$1*50*($L$2-L269)</f>
        <v>101907297.4213331</v>
      </c>
      <c r="N269" s="6">
        <f t="shared" si="24"/>
        <v>-3111050</v>
      </c>
      <c r="O269" s="8">
        <f t="shared" si="25"/>
        <v>4.5066435815473548E-3</v>
      </c>
      <c r="P269" s="8">
        <f t="shared" si="26"/>
        <v>3.9106184935217376E-3</v>
      </c>
      <c r="Q269" s="8">
        <f t="shared" si="26"/>
        <v>-7.6002280068402056E-4</v>
      </c>
      <c r="R269" s="9">
        <f t="shared" si="27"/>
        <v>-1203752.5786668956</v>
      </c>
      <c r="S269" s="9">
        <f t="shared" si="28"/>
        <v>1907297.4213331044</v>
      </c>
      <c r="T269" s="25">
        <f t="shared" si="29"/>
        <v>4.6706412942057584E-3</v>
      </c>
    </row>
    <row r="270" spans="1:20">
      <c r="A270" s="1">
        <v>41052</v>
      </c>
      <c r="B270">
        <v>14794937.8207849</v>
      </c>
      <c r="C270">
        <v>10930676.358466599</v>
      </c>
      <c r="D270">
        <v>11294036.170410801</v>
      </c>
      <c r="E270">
        <v>9710924.8722823001</v>
      </c>
      <c r="F270">
        <v>21028326.248519201</v>
      </c>
      <c r="G270">
        <v>9831241.4005998503</v>
      </c>
      <c r="H270">
        <v>15085793.465994401</v>
      </c>
      <c r="I270">
        <v>1657066.04349591</v>
      </c>
      <c r="J270">
        <v>4573475.9426365402</v>
      </c>
      <c r="K270" s="6">
        <v>98906478.323190495</v>
      </c>
      <c r="L270">
        <v>1315.75</v>
      </c>
      <c r="M270" s="6">
        <f>K270+$V$1*50*($L$2-L270)</f>
        <v>101945178.3231905</v>
      </c>
      <c r="N270" s="6">
        <f t="shared" si="24"/>
        <v>-3038700</v>
      </c>
      <c r="O270" s="8">
        <f t="shared" si="25"/>
        <v>3.7171922733632496E-4</v>
      </c>
      <c r="P270" s="8">
        <f t="shared" si="26"/>
        <v>1.1157397647634621E-3</v>
      </c>
      <c r="Q270" s="8">
        <f t="shared" si="26"/>
        <v>7.6060087469100588E-4</v>
      </c>
      <c r="R270" s="9">
        <f t="shared" si="27"/>
        <v>-1093521.6768095046</v>
      </c>
      <c r="S270" s="9">
        <f t="shared" si="28"/>
        <v>1945178.3231904954</v>
      </c>
      <c r="T270" s="25">
        <f t="shared" si="29"/>
        <v>3.5513889007245624E-4</v>
      </c>
    </row>
    <row r="271" spans="1:20">
      <c r="A271" s="1">
        <v>41053</v>
      </c>
      <c r="B271">
        <v>14871907.6398028</v>
      </c>
      <c r="C271">
        <v>11023412.616922</v>
      </c>
      <c r="D271">
        <v>11331631.9017141</v>
      </c>
      <c r="E271">
        <v>9594045.1155575607</v>
      </c>
      <c r="F271">
        <v>21174747.373977602</v>
      </c>
      <c r="G271">
        <v>9866200.0330137592</v>
      </c>
      <c r="H271">
        <v>15161747.784024</v>
      </c>
      <c r="I271">
        <v>1660915.2096829</v>
      </c>
      <c r="J271">
        <v>4579688.2163972501</v>
      </c>
      <c r="K271" s="6">
        <v>99264295.891092002</v>
      </c>
      <c r="L271">
        <v>1322.5</v>
      </c>
      <c r="M271" s="6">
        <f>K271+$V$1*50*($L$2-L271)</f>
        <v>101814633.391092</v>
      </c>
      <c r="N271" s="6">
        <f t="shared" si="24"/>
        <v>-2550337.5</v>
      </c>
      <c r="O271" s="8">
        <f t="shared" si="25"/>
        <v>-1.2805405242868324E-3</v>
      </c>
      <c r="P271" s="8">
        <f t="shared" si="26"/>
        <v>3.6177364108778498E-3</v>
      </c>
      <c r="Q271" s="8">
        <f t="shared" si="26"/>
        <v>5.1301539046171383E-3</v>
      </c>
      <c r="R271" s="9">
        <f t="shared" si="27"/>
        <v>-735704.10890799761</v>
      </c>
      <c r="S271" s="9">
        <f t="shared" si="28"/>
        <v>1814633.3910920024</v>
      </c>
      <c r="T271" s="25">
        <f t="shared" si="29"/>
        <v>-1.5124174937392884E-3</v>
      </c>
    </row>
    <row r="272" spans="1:20">
      <c r="A272" s="1">
        <v>41054</v>
      </c>
      <c r="B272">
        <v>14891986.723024899</v>
      </c>
      <c r="C272">
        <v>10977044.487694301</v>
      </c>
      <c r="D272">
        <v>11281504.2599764</v>
      </c>
      <c r="E272">
        <v>9578197.0129508208</v>
      </c>
      <c r="F272">
        <v>21146589.465235598</v>
      </c>
      <c r="G272">
        <v>9777929.4861686509</v>
      </c>
      <c r="H272">
        <v>15111111.5720043</v>
      </c>
      <c r="I272">
        <v>1660915.2096829</v>
      </c>
      <c r="J272">
        <v>4584658.0354058202</v>
      </c>
      <c r="K272" s="6">
        <v>99009936.252143502</v>
      </c>
      <c r="L272">
        <v>1315</v>
      </c>
      <c r="M272" s="6">
        <f>K272+$V$1*50*($L$2-L272)</f>
        <v>102102898.7521435</v>
      </c>
      <c r="N272" s="6">
        <f t="shared" si="24"/>
        <v>-3092962.5</v>
      </c>
      <c r="O272" s="8">
        <f t="shared" si="25"/>
        <v>2.8312763249287586E-3</v>
      </c>
      <c r="P272" s="8">
        <f t="shared" si="26"/>
        <v>-2.5624484278573968E-3</v>
      </c>
      <c r="Q272" s="8">
        <f t="shared" si="26"/>
        <v>-5.6710775047258983E-3</v>
      </c>
      <c r="R272" s="9">
        <f t="shared" si="27"/>
        <v>-990063.74785649776</v>
      </c>
      <c r="S272" s="9">
        <f t="shared" si="28"/>
        <v>2102898.7521435022</v>
      </c>
      <c r="T272" s="25">
        <f t="shared" si="29"/>
        <v>3.1086290768685015E-3</v>
      </c>
    </row>
    <row r="273" spans="1:20">
      <c r="A273" s="1">
        <v>41058</v>
      </c>
      <c r="B273">
        <v>15219945.082318399</v>
      </c>
      <c r="C273">
        <v>11138112.7260642</v>
      </c>
      <c r="D273">
        <v>11541889.5101141</v>
      </c>
      <c r="E273">
        <v>9693095.7568497099</v>
      </c>
      <c r="F273">
        <v>21169115.792229202</v>
      </c>
      <c r="G273">
        <v>9839981.0587033294</v>
      </c>
      <c r="H273">
        <v>15226308.9543493</v>
      </c>
      <c r="I273">
        <v>1710954.3701136699</v>
      </c>
      <c r="J273">
        <v>4592112.7639186801</v>
      </c>
      <c r="K273" s="6">
        <v>100131516.014661</v>
      </c>
      <c r="L273">
        <v>1333.5</v>
      </c>
      <c r="M273" s="6">
        <f>K273+$V$1*50*($L$2-L273)</f>
        <v>101886003.514661</v>
      </c>
      <c r="N273" s="6">
        <f t="shared" si="24"/>
        <v>-1754487.5</v>
      </c>
      <c r="O273" s="8">
        <f t="shared" si="25"/>
        <v>-2.1242808983221906E-3</v>
      </c>
      <c r="P273" s="8">
        <f t="shared" si="26"/>
        <v>1.1327951567014724E-2</v>
      </c>
      <c r="Q273" s="8">
        <f t="shared" si="26"/>
        <v>1.4068441064638783E-2</v>
      </c>
      <c r="R273" s="9">
        <f t="shared" si="27"/>
        <v>131516.01466099918</v>
      </c>
      <c r="S273" s="9">
        <f t="shared" si="28"/>
        <v>1886003.5146609992</v>
      </c>
      <c r="T273" s="25">
        <f t="shared" si="29"/>
        <v>-2.7404894976240587E-3</v>
      </c>
    </row>
    <row r="274" spans="1:20">
      <c r="A274" s="1">
        <v>41059</v>
      </c>
      <c r="B274">
        <v>15126242.6939488</v>
      </c>
      <c r="C274">
        <v>11062459.4625875</v>
      </c>
      <c r="D274">
        <v>11179856.542008201</v>
      </c>
      <c r="E274">
        <v>9415231.2783054393</v>
      </c>
      <c r="F274">
        <v>21062115.7390096</v>
      </c>
      <c r="G274">
        <v>9652554.8640610594</v>
      </c>
      <c r="H274">
        <v>14873121.3755113</v>
      </c>
      <c r="I274">
        <v>1651292.2942154401</v>
      </c>
      <c r="J274">
        <v>4563536.3046193998</v>
      </c>
      <c r="K274" s="6">
        <v>98586410.554266706</v>
      </c>
      <c r="L274">
        <v>1308.5</v>
      </c>
      <c r="M274" s="6">
        <f>K274+$V$1*50*($L$2-L274)</f>
        <v>102149648.05426671</v>
      </c>
      <c r="N274" s="6">
        <f t="shared" si="24"/>
        <v>-3563237.5</v>
      </c>
      <c r="O274" s="8">
        <f t="shared" si="25"/>
        <v>2.5876423700117897E-3</v>
      </c>
      <c r="P274" s="8">
        <f t="shared" si="26"/>
        <v>-1.5430760682461481E-2</v>
      </c>
      <c r="Q274" s="8">
        <f t="shared" si="26"/>
        <v>-1.8747656542932135E-2</v>
      </c>
      <c r="R274" s="9">
        <f t="shared" si="27"/>
        <v>-1413589.4457332939</v>
      </c>
      <c r="S274" s="9">
        <f t="shared" si="28"/>
        <v>2149648.0542667061</v>
      </c>
      <c r="T274" s="25">
        <f t="shared" si="29"/>
        <v>3.3168958604706533E-3</v>
      </c>
    </row>
    <row r="275" spans="1:20">
      <c r="A275" s="1">
        <v>41060</v>
      </c>
      <c r="B275">
        <v>15296914.901336299</v>
      </c>
      <c r="C275">
        <v>10967282.776278</v>
      </c>
      <c r="D275">
        <v>11037828.223751299</v>
      </c>
      <c r="E275">
        <v>9523703.9777384102</v>
      </c>
      <c r="F275">
        <v>21163484.210480802</v>
      </c>
      <c r="G275">
        <v>9787862.8423120491</v>
      </c>
      <c r="H275">
        <v>14583229.061698001</v>
      </c>
      <c r="I275">
        <v>1645518.5449349701</v>
      </c>
      <c r="J275">
        <v>4594597.6734229596</v>
      </c>
      <c r="K275" s="6">
        <v>98600422.211952701</v>
      </c>
      <c r="L275">
        <v>1309.25</v>
      </c>
      <c r="M275" s="6">
        <f>K275+$V$1*50*($L$2-L275)</f>
        <v>102109397.2119527</v>
      </c>
      <c r="N275" s="6">
        <f t="shared" si="24"/>
        <v>-3508975</v>
      </c>
      <c r="O275" s="8">
        <f t="shared" si="25"/>
        <v>-3.9403799308854941E-4</v>
      </c>
      <c r="P275" s="8">
        <f t="shared" si="26"/>
        <v>1.4212565004871955E-4</v>
      </c>
      <c r="Q275" s="8">
        <f t="shared" si="26"/>
        <v>5.7317539166985094E-4</v>
      </c>
      <c r="R275" s="9">
        <f t="shared" si="27"/>
        <v>-1399577.7880472988</v>
      </c>
      <c r="S275" s="9">
        <f t="shared" si="28"/>
        <v>2109397.2119527012</v>
      </c>
      <c r="T275" s="25">
        <f t="shared" si="29"/>
        <v>-4.3104974162113139E-4</v>
      </c>
    </row>
    <row r="276" spans="1:20">
      <c r="A276" s="1">
        <v>41061</v>
      </c>
      <c r="B276">
        <v>14858521.5843214</v>
      </c>
      <c r="C276">
        <v>10640265.44383</v>
      </c>
      <c r="D276">
        <v>10940357.809261199</v>
      </c>
      <c r="E276">
        <v>9219184.2894220091</v>
      </c>
      <c r="F276">
        <v>20938220.940544799</v>
      </c>
      <c r="G276">
        <v>9498795.7978667505</v>
      </c>
      <c r="H276">
        <v>14209786.9980521</v>
      </c>
      <c r="I276">
        <v>1597403.9675976899</v>
      </c>
      <c r="J276">
        <v>4559808.9403629703</v>
      </c>
      <c r="K276" s="6">
        <v>96462345.771258995</v>
      </c>
      <c r="L276">
        <v>1274</v>
      </c>
      <c r="M276" s="6">
        <f>K276+$V$1*50*($L$2-L276)</f>
        <v>102521658.27125899</v>
      </c>
      <c r="N276" s="6">
        <f t="shared" si="24"/>
        <v>-6059312.5</v>
      </c>
      <c r="O276" s="8">
        <f t="shared" si="25"/>
        <v>4.0374448440876247E-3</v>
      </c>
      <c r="P276" s="8">
        <f t="shared" si="26"/>
        <v>-2.1684252386847496E-2</v>
      </c>
      <c r="Q276" s="8">
        <f t="shared" si="26"/>
        <v>-2.6923811342371588E-2</v>
      </c>
      <c r="R276" s="9">
        <f t="shared" si="27"/>
        <v>-3537654.2287410051</v>
      </c>
      <c r="S276" s="9">
        <f t="shared" si="28"/>
        <v>2521658.2712589949</v>
      </c>
      <c r="T276" s="25">
        <f t="shared" si="29"/>
        <v>5.2395589555240922E-3</v>
      </c>
    </row>
    <row r="277" spans="1:20">
      <c r="A277" s="1">
        <v>41064</v>
      </c>
      <c r="B277">
        <v>14861868.0981918</v>
      </c>
      <c r="C277">
        <v>10764727.2643885</v>
      </c>
      <c r="D277">
        <v>11161754.8936029</v>
      </c>
      <c r="E277">
        <v>9055977.6590825003</v>
      </c>
      <c r="F277">
        <v>21095905.229499999</v>
      </c>
      <c r="G277">
        <v>9352944.3407910094</v>
      </c>
      <c r="H277">
        <v>14451574.910446599</v>
      </c>
      <c r="I277">
        <v>1614725.2154391101</v>
      </c>
      <c r="J277">
        <v>4630628.8612350896</v>
      </c>
      <c r="K277" s="6">
        <v>96990106.472677395</v>
      </c>
      <c r="L277">
        <v>1273</v>
      </c>
      <c r="M277" s="6">
        <f>K277+$V$1*50*($L$2-L277)</f>
        <v>103121768.97267739</v>
      </c>
      <c r="N277" s="6">
        <f t="shared" si="24"/>
        <v>-6131662.5</v>
      </c>
      <c r="O277" s="8">
        <f t="shared" si="25"/>
        <v>5.8535017042992497E-3</v>
      </c>
      <c r="P277" s="8">
        <f t="shared" si="26"/>
        <v>5.4711576543025183E-3</v>
      </c>
      <c r="Q277" s="8">
        <f t="shared" si="26"/>
        <v>-7.8492935635792783E-4</v>
      </c>
      <c r="R277" s="9">
        <f t="shared" si="27"/>
        <v>-3009893.5273226053</v>
      </c>
      <c r="S277" s="9">
        <f t="shared" si="28"/>
        <v>3121768.9726773947</v>
      </c>
      <c r="T277" s="25">
        <f t="shared" si="29"/>
        <v>6.2560870106604461E-3</v>
      </c>
    </row>
    <row r="278" spans="1:20">
      <c r="A278" s="1">
        <v>41065</v>
      </c>
      <c r="B278">
        <v>15005768.1946165</v>
      </c>
      <c r="C278">
        <v>10745203.8415558</v>
      </c>
      <c r="D278">
        <v>11303783.2118598</v>
      </c>
      <c r="E278">
        <v>9176392.30707689</v>
      </c>
      <c r="F278">
        <v>21118431.556493599</v>
      </c>
      <c r="G278">
        <v>9408297.6046209596</v>
      </c>
      <c r="H278">
        <v>14407268.2249292</v>
      </c>
      <c r="I278">
        <v>1626272.71400005</v>
      </c>
      <c r="J278">
        <v>4630628.8612350896</v>
      </c>
      <c r="K278" s="6">
        <v>97422046.516387999</v>
      </c>
      <c r="L278">
        <v>1285</v>
      </c>
      <c r="M278" s="6">
        <f>K278+$V$1*50*($L$2-L278)</f>
        <v>102685509.016388</v>
      </c>
      <c r="N278" s="6">
        <f t="shared" si="24"/>
        <v>-5263462.5</v>
      </c>
      <c r="O278" s="8">
        <f t="shared" si="25"/>
        <v>-4.2305321236778323E-3</v>
      </c>
      <c r="P278" s="8">
        <f t="shared" si="26"/>
        <v>4.4534443709708061E-3</v>
      </c>
      <c r="Q278" s="8">
        <f t="shared" si="26"/>
        <v>9.4265514532600164E-3</v>
      </c>
      <c r="R278" s="9">
        <f t="shared" si="27"/>
        <v>-2577953.4836120009</v>
      </c>
      <c r="S278" s="9">
        <f t="shared" si="28"/>
        <v>2685509.0163879991</v>
      </c>
      <c r="T278" s="25">
        <f t="shared" si="29"/>
        <v>-4.9731070822892102E-3</v>
      </c>
    </row>
    <row r="279" spans="1:20">
      <c r="A279" s="1">
        <v>41066</v>
      </c>
      <c r="B279">
        <v>15236677.651670201</v>
      </c>
      <c r="C279">
        <v>10942878.4977371</v>
      </c>
      <c r="D279">
        <v>11775818.5048902</v>
      </c>
      <c r="E279">
        <v>9450061.9616096001</v>
      </c>
      <c r="F279">
        <v>21343694.826429501</v>
      </c>
      <c r="G279">
        <v>9680670.8075937293</v>
      </c>
      <c r="H279">
        <v>14727542.265954399</v>
      </c>
      <c r="I279">
        <v>1662839.79277639</v>
      </c>
      <c r="J279">
        <v>4652993.04677366</v>
      </c>
      <c r="K279" s="6">
        <v>99473177.355434701</v>
      </c>
      <c r="L279">
        <v>1315.5</v>
      </c>
      <c r="M279" s="6">
        <f>K279+$V$1*50*($L$2-L279)</f>
        <v>102529964.8554347</v>
      </c>
      <c r="N279" s="6">
        <f t="shared" si="24"/>
        <v>-3056787.5</v>
      </c>
      <c r="O279" s="8">
        <f t="shared" si="25"/>
        <v>-1.5147625253381593E-3</v>
      </c>
      <c r="P279" s="8">
        <f t="shared" si="26"/>
        <v>2.1054072588196634E-2</v>
      </c>
      <c r="Q279" s="8">
        <f t="shared" si="26"/>
        <v>2.3735408560311283E-2</v>
      </c>
      <c r="R279" s="9">
        <f t="shared" si="27"/>
        <v>-526822.64456529915</v>
      </c>
      <c r="S279" s="9">
        <f t="shared" si="28"/>
        <v>2529964.8554347008</v>
      </c>
      <c r="T279" s="25">
        <f t="shared" si="29"/>
        <v>-2.6813359721146492E-3</v>
      </c>
    </row>
    <row r="280" spans="1:20">
      <c r="A280" s="1">
        <v>41067</v>
      </c>
      <c r="B280">
        <v>15270142.790373599</v>
      </c>
      <c r="C280">
        <v>10847701.811427601</v>
      </c>
      <c r="D280">
        <v>11902859.011933001</v>
      </c>
      <c r="E280">
        <v>9354526.3731181808</v>
      </c>
      <c r="F280">
        <v>21585852.841610599</v>
      </c>
      <c r="G280">
        <v>9689457.0399476904</v>
      </c>
      <c r="H280">
        <v>14787039.815077599</v>
      </c>
      <c r="I280">
        <v>1645518.5449349701</v>
      </c>
      <c r="J280">
        <v>4838118.8048428902</v>
      </c>
      <c r="K280" s="6">
        <v>99921217.033266202</v>
      </c>
      <c r="L280">
        <v>1316.75</v>
      </c>
      <c r="M280" s="6">
        <f>K280+$V$1*50*($L$2-L280)</f>
        <v>102887567.0332662</v>
      </c>
      <c r="N280" s="6">
        <f t="shared" si="24"/>
        <v>-2966350</v>
      </c>
      <c r="O280" s="8">
        <f t="shared" si="25"/>
        <v>3.4877821165325965E-3</v>
      </c>
      <c r="P280" s="8">
        <f t="shared" si="26"/>
        <v>4.5041255315548864E-3</v>
      </c>
      <c r="Q280" s="8">
        <f t="shared" si="26"/>
        <v>9.5020904599011778E-4</v>
      </c>
      <c r="R280" s="9">
        <f t="shared" si="27"/>
        <v>-78782.966733798385</v>
      </c>
      <c r="S280" s="9">
        <f t="shared" si="28"/>
        <v>2887567.0332662016</v>
      </c>
      <c r="T280" s="25">
        <f t="shared" si="29"/>
        <v>3.5539164855647688E-3</v>
      </c>
    </row>
    <row r="281" spans="1:20">
      <c r="A281" s="1">
        <v>41068</v>
      </c>
      <c r="B281">
        <v>15474280.136464501</v>
      </c>
      <c r="C281">
        <v>10955080.637007499</v>
      </c>
      <c r="D281">
        <v>11918273.5927114</v>
      </c>
      <c r="E281">
        <v>9408265.1416446101</v>
      </c>
      <c r="F281">
        <v>21659063.404339802</v>
      </c>
      <c r="G281">
        <v>9721087.4764219504</v>
      </c>
      <c r="H281">
        <v>14757923.9931663</v>
      </c>
      <c r="I281">
        <v>1639744.7956544899</v>
      </c>
      <c r="J281">
        <v>4648023.2277650898</v>
      </c>
      <c r="K281" s="6">
        <v>100181742.405176</v>
      </c>
      <c r="L281">
        <v>1328.75</v>
      </c>
      <c r="M281" s="6">
        <f>K281+$V$1*50*($L$2-L281)</f>
        <v>102279892.405176</v>
      </c>
      <c r="N281" s="6">
        <f t="shared" si="24"/>
        <v>-2098150</v>
      </c>
      <c r="O281" s="8">
        <f t="shared" si="25"/>
        <v>-5.9062007744213251E-3</v>
      </c>
      <c r="P281" s="8">
        <f t="shared" si="26"/>
        <v>2.6073078335611343E-3</v>
      </c>
      <c r="Q281" s="8">
        <f t="shared" si="26"/>
        <v>9.1133472565027521E-3</v>
      </c>
      <c r="R281" s="9">
        <f t="shared" si="27"/>
        <v>181742.40517599881</v>
      </c>
      <c r="S281" s="9">
        <f t="shared" si="28"/>
        <v>2279892.4051759988</v>
      </c>
      <c r="T281" s="25">
        <f t="shared" si="29"/>
        <v>-6.5060394229416174E-3</v>
      </c>
    </row>
    <row r="282" spans="1:20">
      <c r="A282" s="1">
        <v>41071</v>
      </c>
      <c r="B282">
        <v>15327033.526169401</v>
      </c>
      <c r="C282">
        <v>10916033.7913421</v>
      </c>
      <c r="D282">
        <v>11653423.0684289</v>
      </c>
      <c r="E282">
        <v>9235106.8875039108</v>
      </c>
      <c r="F282">
        <v>21664694.986088201</v>
      </c>
      <c r="G282">
        <v>9630589.2831761595</v>
      </c>
      <c r="H282">
        <v>14728808.171254899</v>
      </c>
      <c r="I282">
        <v>1601253.1337846699</v>
      </c>
      <c r="J282">
        <v>4664175.1395429401</v>
      </c>
      <c r="K282" s="6">
        <v>99421117.987291098</v>
      </c>
      <c r="L282">
        <v>1307</v>
      </c>
      <c r="M282" s="6">
        <f>K282+$V$1*50*($L$2-L282)</f>
        <v>103092880.4872911</v>
      </c>
      <c r="N282" s="6">
        <f t="shared" si="24"/>
        <v>-3671762.5</v>
      </c>
      <c r="O282" s="8">
        <f t="shared" si="25"/>
        <v>7.9486599271584354E-3</v>
      </c>
      <c r="P282" s="8">
        <f t="shared" si="26"/>
        <v>-7.5924454858114212E-3</v>
      </c>
      <c r="Q282" s="8">
        <f t="shared" si="26"/>
        <v>-1.6368767638758233E-2</v>
      </c>
      <c r="R282" s="9">
        <f t="shared" si="27"/>
        <v>-578882.01270890236</v>
      </c>
      <c r="S282" s="9">
        <f t="shared" si="28"/>
        <v>3092880.4872910976</v>
      </c>
      <c r="T282" s="25">
        <f t="shared" si="29"/>
        <v>8.7763221529468111E-3</v>
      </c>
    </row>
    <row r="283" spans="1:20">
      <c r="A283" s="1">
        <v>41072</v>
      </c>
      <c r="B283">
        <v>15521131.3306493</v>
      </c>
      <c r="C283">
        <v>11077102.029712001</v>
      </c>
      <c r="D283">
        <v>11712278.740491699</v>
      </c>
      <c r="E283">
        <v>9358507.0226386599</v>
      </c>
      <c r="F283">
        <v>21878695.0925273</v>
      </c>
      <c r="G283">
        <v>9855516.8314375505</v>
      </c>
      <c r="H283">
        <v>14831346.500594901</v>
      </c>
      <c r="I283">
        <v>1639744.7956544899</v>
      </c>
      <c r="J283">
        <v>4684054.4155772198</v>
      </c>
      <c r="K283" s="6">
        <v>100558376.75928301</v>
      </c>
      <c r="L283">
        <v>1326.75</v>
      </c>
      <c r="M283" s="6">
        <f>K283+$V$1*50*($L$2-L283)</f>
        <v>102801226.75928301</v>
      </c>
      <c r="N283" s="6">
        <f t="shared" si="24"/>
        <v>-2242850</v>
      </c>
      <c r="O283" s="8">
        <f t="shared" si="25"/>
        <v>-2.8290385003263674E-3</v>
      </c>
      <c r="P283" s="8">
        <f t="shared" si="26"/>
        <v>1.1438804903977072E-2</v>
      </c>
      <c r="Q283" s="8">
        <f t="shared" si="26"/>
        <v>1.5110941086457537E-2</v>
      </c>
      <c r="R283" s="9">
        <f t="shared" si="27"/>
        <v>558376.75928300619</v>
      </c>
      <c r="S283" s="9">
        <f t="shared" si="28"/>
        <v>2801226.7592830062</v>
      </c>
      <c r="T283" s="25">
        <f t="shared" si="29"/>
        <v>-3.6721361824804642E-3</v>
      </c>
    </row>
    <row r="284" spans="1:20">
      <c r="A284" s="1">
        <v>41073</v>
      </c>
      <c r="B284">
        <v>15470933.622594099</v>
      </c>
      <c r="C284">
        <v>11028293.472630201</v>
      </c>
      <c r="D284">
        <v>11668837.649207201</v>
      </c>
      <c r="E284">
        <v>9227145.58846296</v>
      </c>
      <c r="F284">
        <v>21625273.913849398</v>
      </c>
      <c r="G284">
        <v>9866938.9334977008</v>
      </c>
      <c r="H284">
        <v>14545251.9026832</v>
      </c>
      <c r="I284">
        <v>1632046.4632805299</v>
      </c>
      <c r="J284">
        <v>4643053.4087565197</v>
      </c>
      <c r="K284" s="6">
        <v>99707774.954961896</v>
      </c>
      <c r="L284">
        <v>1315.5</v>
      </c>
      <c r="M284" s="6">
        <f>K284+$V$1*50*($L$2-L284)</f>
        <v>102764562.4549619</v>
      </c>
      <c r="N284" s="6">
        <f t="shared" si="24"/>
        <v>-3056787.5</v>
      </c>
      <c r="O284" s="8">
        <f t="shared" si="25"/>
        <v>-3.5665240072438575E-4</v>
      </c>
      <c r="P284" s="8">
        <f t="shared" si="26"/>
        <v>-8.458786147247422E-3</v>
      </c>
      <c r="Q284" s="8">
        <f t="shared" si="26"/>
        <v>-8.4793668739400786E-3</v>
      </c>
      <c r="R284" s="9">
        <f t="shared" si="27"/>
        <v>-292225.04503810406</v>
      </c>
      <c r="S284" s="9">
        <f t="shared" si="28"/>
        <v>2764562.4549618959</v>
      </c>
      <c r="T284" s="25">
        <f t="shared" si="29"/>
        <v>2.0580726692656648E-5</v>
      </c>
    </row>
    <row r="285" spans="1:20">
      <c r="A285" s="1">
        <v>41074</v>
      </c>
      <c r="B285">
        <v>15788852.440276699</v>
      </c>
      <c r="C285">
        <v>11179599.999583701</v>
      </c>
      <c r="D285">
        <v>11698265.485238601</v>
      </c>
      <c r="E285">
        <v>9336613.4502760395</v>
      </c>
      <c r="F285">
        <v>22083834.257059202</v>
      </c>
      <c r="G285">
        <v>9984674.4470407702</v>
      </c>
      <c r="H285">
        <v>14746530.845461801</v>
      </c>
      <c r="I285">
        <v>1664764.37586988</v>
      </c>
      <c r="J285">
        <v>4695236.5083464999</v>
      </c>
      <c r="K285" s="6">
        <v>101178371.80915301</v>
      </c>
      <c r="L285">
        <v>1333</v>
      </c>
      <c r="M285" s="6">
        <f>K285+$V$1*50*($L$2-L285)</f>
        <v>102969034.30915301</v>
      </c>
      <c r="N285" s="6">
        <f t="shared" si="24"/>
        <v>-1790662.5</v>
      </c>
      <c r="O285" s="8">
        <f t="shared" si="25"/>
        <v>1.989711718771949E-3</v>
      </c>
      <c r="P285" s="8">
        <f t="shared" si="26"/>
        <v>1.4749069015484296E-2</v>
      </c>
      <c r="Q285" s="8">
        <f t="shared" si="26"/>
        <v>1.3302926643861649E-2</v>
      </c>
      <c r="R285" s="9">
        <f t="shared" si="27"/>
        <v>1178371.8091530055</v>
      </c>
      <c r="S285" s="9">
        <f t="shared" si="28"/>
        <v>2969034.3091530055</v>
      </c>
      <c r="T285" s="25">
        <f t="shared" si="29"/>
        <v>1.4461423716226468E-3</v>
      </c>
    </row>
    <row r="286" spans="1:20">
      <c r="A286" s="1">
        <v>41075</v>
      </c>
      <c r="B286">
        <v>15758733.8154436</v>
      </c>
      <c r="C286">
        <v>11140553.1539183</v>
      </c>
      <c r="D286">
        <v>11944898.777692201</v>
      </c>
      <c r="E286">
        <v>9519723.3282179292</v>
      </c>
      <c r="F286">
        <v>22169231.9146658</v>
      </c>
      <c r="G286">
        <v>10092745.1049945</v>
      </c>
      <c r="H286">
        <v>14988318.7578563</v>
      </c>
      <c r="I286">
        <v>1697482.28845923</v>
      </c>
      <c r="J286">
        <v>4650508.1372693703</v>
      </c>
      <c r="K286" s="6">
        <v>101962195.27851699</v>
      </c>
      <c r="L286">
        <v>1336.47</v>
      </c>
      <c r="M286" s="6">
        <f>K286+$V$1*50*($L$2-L286)</f>
        <v>103501803.27851699</v>
      </c>
      <c r="N286" s="6">
        <f t="shared" si="24"/>
        <v>-1539608</v>
      </c>
      <c r="O286" s="8">
        <f t="shared" si="25"/>
        <v>5.1740697864991938E-3</v>
      </c>
      <c r="P286" s="8">
        <f t="shared" si="26"/>
        <v>7.7469468558208172E-3</v>
      </c>
      <c r="Q286" s="8">
        <f t="shared" si="26"/>
        <v>2.6031507876969448E-3</v>
      </c>
      <c r="R286" s="9">
        <f t="shared" si="27"/>
        <v>1962195.2785169929</v>
      </c>
      <c r="S286" s="9">
        <f t="shared" si="28"/>
        <v>3501803.2785169929</v>
      </c>
      <c r="T286" s="25">
        <f t="shared" si="29"/>
        <v>5.143796068123872E-3</v>
      </c>
    </row>
    <row r="287" spans="1:20">
      <c r="A287" s="1">
        <v>41078</v>
      </c>
      <c r="B287">
        <v>15762080.329314001</v>
      </c>
      <c r="C287">
        <v>11145434.0096265</v>
      </c>
      <c r="D287">
        <v>11744509.2275737</v>
      </c>
      <c r="E287">
        <v>9317705.3650537804</v>
      </c>
      <c r="F287">
        <v>22117993.320101898</v>
      </c>
      <c r="G287">
        <v>10384448.019145999</v>
      </c>
      <c r="H287">
        <v>15203522.658940401</v>
      </c>
      <c r="I287">
        <v>1672462.7082438399</v>
      </c>
      <c r="J287">
        <v>4646780.7730129501</v>
      </c>
      <c r="K287" s="6">
        <v>101994936.41101301</v>
      </c>
      <c r="L287">
        <v>1341</v>
      </c>
      <c r="M287" s="6">
        <f>K287+$V$1*50*($L$2-L287)</f>
        <v>103206798.91101301</v>
      </c>
      <c r="N287" s="6">
        <f t="shared" si="24"/>
        <v>-1211862.5</v>
      </c>
      <c r="O287" s="8">
        <f t="shared" si="25"/>
        <v>-2.8502340844260184E-3</v>
      </c>
      <c r="P287" s="8">
        <f t="shared" si="26"/>
        <v>3.211105096999874E-4</v>
      </c>
      <c r="Q287" s="8">
        <f t="shared" si="26"/>
        <v>3.389526139756203E-3</v>
      </c>
      <c r="R287" s="9">
        <f t="shared" si="27"/>
        <v>1994936.4110130072</v>
      </c>
      <c r="S287" s="9">
        <f t="shared" si="28"/>
        <v>3206798.9110130072</v>
      </c>
      <c r="T287" s="25">
        <f t="shared" si="29"/>
        <v>-3.0684156300562157E-3</v>
      </c>
    </row>
    <row r="288" spans="1:20">
      <c r="A288" s="1">
        <v>41079</v>
      </c>
      <c r="B288">
        <v>15899287.397998</v>
      </c>
      <c r="C288">
        <v>11286978.8251637</v>
      </c>
      <c r="D288">
        <v>11772535.738079799</v>
      </c>
      <c r="E288">
        <v>9590379.85720638</v>
      </c>
      <c r="F288">
        <v>22334334.052705199</v>
      </c>
      <c r="G288">
        <v>10403777.7303247</v>
      </c>
      <c r="H288">
        <v>15361760.821502199</v>
      </c>
      <c r="I288">
        <v>1712878.9532071601</v>
      </c>
      <c r="J288">
        <v>4674114.7775600804</v>
      </c>
      <c r="K288" s="6">
        <v>103036048.15374701</v>
      </c>
      <c r="L288">
        <v>1350.5</v>
      </c>
      <c r="M288" s="6">
        <f>K288+$V$1*50*($L$2-L288)</f>
        <v>103560585.65374701</v>
      </c>
      <c r="N288" s="6">
        <f t="shared" si="24"/>
        <v>-524537.5</v>
      </c>
      <c r="O288" s="8">
        <f t="shared" si="25"/>
        <v>3.427940275902193E-3</v>
      </c>
      <c r="P288" s="8">
        <f t="shared" si="26"/>
        <v>1.0207484600398114E-2</v>
      </c>
      <c r="Q288" s="8">
        <f t="shared" si="26"/>
        <v>7.0842654735272185E-3</v>
      </c>
      <c r="R288" s="9">
        <f t="shared" si="27"/>
        <v>3036048.1537470073</v>
      </c>
      <c r="S288" s="9">
        <f t="shared" si="28"/>
        <v>3560585.6537470073</v>
      </c>
      <c r="T288" s="25">
        <f t="shared" si="29"/>
        <v>3.1232191268708957E-3</v>
      </c>
    </row>
    <row r="289" spans="1:20">
      <c r="A289" s="1">
        <v>41080</v>
      </c>
      <c r="B289">
        <v>15972910.7031455</v>
      </c>
      <c r="C289">
        <v>11223527.700957401</v>
      </c>
      <c r="D289">
        <v>11828588.759091901</v>
      </c>
      <c r="E289">
        <v>9608292.7800485194</v>
      </c>
      <c r="F289">
        <v>22322947.698357601</v>
      </c>
      <c r="G289">
        <v>10305371.927960301</v>
      </c>
      <c r="H289">
        <v>15518733.0787635</v>
      </c>
      <c r="I289">
        <v>1716728.1193941401</v>
      </c>
      <c r="J289">
        <v>4611992.0399529599</v>
      </c>
      <c r="K289" s="6">
        <v>103109092.80767199</v>
      </c>
      <c r="L289">
        <v>1350.75</v>
      </c>
      <c r="M289" s="6">
        <f>K289+$V$1*50*($L$2-L289)</f>
        <v>103615542.80767199</v>
      </c>
      <c r="N289" s="6">
        <f t="shared" si="24"/>
        <v>-506450</v>
      </c>
      <c r="O289" s="8">
        <f t="shared" si="25"/>
        <v>5.3067635315171924E-4</v>
      </c>
      <c r="P289" s="8">
        <f t="shared" si="26"/>
        <v>7.0892328688685615E-4</v>
      </c>
      <c r="Q289" s="8">
        <f t="shared" si="26"/>
        <v>1.8511662347278786E-4</v>
      </c>
      <c r="R289" s="9">
        <f t="shared" si="27"/>
        <v>3109092.807671994</v>
      </c>
      <c r="S289" s="9">
        <f t="shared" si="28"/>
        <v>3615542.807671994</v>
      </c>
      <c r="T289" s="25">
        <f t="shared" si="29"/>
        <v>5.2380666341406829E-4</v>
      </c>
    </row>
    <row r="290" spans="1:20">
      <c r="A290" s="1">
        <v>41081</v>
      </c>
      <c r="B290">
        <v>15862475.7454242</v>
      </c>
      <c r="C290">
        <v>11077102.029712001</v>
      </c>
      <c r="D290">
        <v>11108307.439085601</v>
      </c>
      <c r="E290">
        <v>9344574.7493169904</v>
      </c>
      <c r="F290">
        <v>22459583.9505281</v>
      </c>
      <c r="G290">
        <v>10144583.875882801</v>
      </c>
      <c r="H290">
        <v>15125036.530309699</v>
      </c>
      <c r="I290">
        <v>1645518.5449349701</v>
      </c>
      <c r="J290">
        <v>4574718.3973886799</v>
      </c>
      <c r="K290" s="6">
        <v>101341901.262583</v>
      </c>
      <c r="L290">
        <v>1318.25</v>
      </c>
      <c r="M290" s="6">
        <f>K290+$V$1*50*($L$2-L290)</f>
        <v>104199726.262583</v>
      </c>
      <c r="N290" s="6">
        <f t="shared" si="24"/>
        <v>-2857825</v>
      </c>
      <c r="O290" s="8">
        <f t="shared" si="25"/>
        <v>5.6379905859814099E-3</v>
      </c>
      <c r="P290" s="8">
        <f t="shared" si="26"/>
        <v>-1.7139046586175578E-2</v>
      </c>
      <c r="Q290" s="8">
        <f t="shared" si="26"/>
        <v>-2.4060707014621506E-2</v>
      </c>
      <c r="R290" s="9">
        <f t="shared" si="27"/>
        <v>1341901.2625830024</v>
      </c>
      <c r="S290" s="9">
        <f t="shared" si="28"/>
        <v>4199726.2625830024</v>
      </c>
      <c r="T290" s="25">
        <f t="shared" si="29"/>
        <v>6.9216604284459277E-3</v>
      </c>
    </row>
    <row r="291" spans="1:20">
      <c r="A291" s="1">
        <v>41082</v>
      </c>
      <c r="B291">
        <v>15885901.342516599</v>
      </c>
      <c r="C291">
        <v>11201563.8502705</v>
      </c>
      <c r="D291">
        <v>11139136.600642299</v>
      </c>
      <c r="E291">
        <v>9317705.3650537804</v>
      </c>
      <c r="F291">
        <v>22875185.8842135</v>
      </c>
      <c r="G291">
        <v>10234203.4458932</v>
      </c>
      <c r="H291">
        <v>15817486.729680199</v>
      </c>
      <c r="I291">
        <v>1658990.6265894</v>
      </c>
      <c r="J291">
        <v>4584658.0354058202</v>
      </c>
      <c r="K291" s="6">
        <v>102714831.880265</v>
      </c>
      <c r="L291">
        <v>1326.75</v>
      </c>
      <c r="M291" s="6">
        <f>K291+$V$1*50*($L$2-L291)</f>
        <v>104957681.880265</v>
      </c>
      <c r="N291" s="6">
        <f t="shared" si="24"/>
        <v>-2242850</v>
      </c>
      <c r="O291" s="8">
        <f t="shared" si="25"/>
        <v>7.2740653442020485E-3</v>
      </c>
      <c r="P291" s="8">
        <f t="shared" si="26"/>
        <v>1.354751194300814E-2</v>
      </c>
      <c r="Q291" s="8">
        <f t="shared" si="26"/>
        <v>6.4479423478095961E-3</v>
      </c>
      <c r="R291" s="9">
        <f t="shared" si="27"/>
        <v>2714831.8802649975</v>
      </c>
      <c r="S291" s="9">
        <f t="shared" si="28"/>
        <v>4957681.8802649975</v>
      </c>
      <c r="T291" s="25">
        <f t="shared" si="29"/>
        <v>7.0995695951985441E-3</v>
      </c>
    </row>
    <row r="292" spans="1:20">
      <c r="A292" s="1">
        <v>41085</v>
      </c>
      <c r="B292">
        <v>15628219.774500201</v>
      </c>
      <c r="C292">
        <v>11030733.900484299</v>
      </c>
      <c r="D292">
        <v>10836450.2871766</v>
      </c>
      <c r="E292">
        <v>9077871.2314451095</v>
      </c>
      <c r="F292">
        <v>22653151.974436399</v>
      </c>
      <c r="G292">
        <v>10010154.520867299</v>
      </c>
      <c r="H292">
        <v>15351633.5790982</v>
      </c>
      <c r="I292">
        <v>1614725.2154391101</v>
      </c>
      <c r="J292">
        <v>4544899.4833372599</v>
      </c>
      <c r="K292" s="6">
        <v>100747839.966784</v>
      </c>
      <c r="L292">
        <v>1306.5</v>
      </c>
      <c r="M292" s="6">
        <f>K292+$V$1*50*($L$2-L292)</f>
        <v>104455777.466784</v>
      </c>
      <c r="N292" s="6">
        <f t="shared" si="24"/>
        <v>-3707937.5</v>
      </c>
      <c r="O292" s="8">
        <f t="shared" si="25"/>
        <v>-4.7819693088645594E-3</v>
      </c>
      <c r="P292" s="8">
        <f t="shared" si="26"/>
        <v>-1.9150028067747078E-2</v>
      </c>
      <c r="Q292" s="8">
        <f t="shared" si="26"/>
        <v>-1.5262860373092142E-2</v>
      </c>
      <c r="R292" s="9">
        <f t="shared" si="27"/>
        <v>747839.9667840004</v>
      </c>
      <c r="S292" s="9">
        <f t="shared" si="28"/>
        <v>4455777.4667840004</v>
      </c>
      <c r="T292" s="25">
        <f t="shared" si="29"/>
        <v>-3.8871676946549364E-3</v>
      </c>
    </row>
    <row r="293" spans="1:20">
      <c r="A293" s="1">
        <v>41086</v>
      </c>
      <c r="B293">
        <v>15829010.6067208</v>
      </c>
      <c r="C293">
        <v>11089304.1689824</v>
      </c>
      <c r="D293">
        <v>11074675.626478299</v>
      </c>
      <c r="E293">
        <v>9058963.1462228503</v>
      </c>
      <c r="F293">
        <v>22806867.7581282</v>
      </c>
      <c r="G293">
        <v>10076051.263521999</v>
      </c>
      <c r="H293">
        <v>15590889.6808917</v>
      </c>
      <c r="I293">
        <v>1614725.2154391101</v>
      </c>
      <c r="J293">
        <v>4544899.4833372599</v>
      </c>
      <c r="K293" s="6">
        <v>101685386.94972301</v>
      </c>
      <c r="L293">
        <v>1315.5</v>
      </c>
      <c r="M293" s="6">
        <f>K293+$V$1*50*($L$2-L293)</f>
        <v>104742174.44972301</v>
      </c>
      <c r="N293" s="6">
        <f t="shared" si="24"/>
        <v>-3056787.5</v>
      </c>
      <c r="O293" s="8">
        <f t="shared" si="25"/>
        <v>2.7418012663787466E-3</v>
      </c>
      <c r="P293" s="8">
        <f t="shared" si="26"/>
        <v>9.3058767636914983E-3</v>
      </c>
      <c r="Q293" s="8">
        <f t="shared" si="26"/>
        <v>6.8886337543053958E-3</v>
      </c>
      <c r="R293" s="9">
        <f t="shared" si="27"/>
        <v>1685386.9497230053</v>
      </c>
      <c r="S293" s="9">
        <f t="shared" si="28"/>
        <v>4742174.4497230053</v>
      </c>
      <c r="T293" s="25">
        <f t="shared" si="29"/>
        <v>2.4172430093861025E-3</v>
      </c>
    </row>
    <row r="294" spans="1:20">
      <c r="A294" s="1">
        <v>41087</v>
      </c>
      <c r="B294">
        <v>16019761.897330301</v>
      </c>
      <c r="C294">
        <v>11223527.700957401</v>
      </c>
      <c r="D294">
        <v>11251242.642666601</v>
      </c>
      <c r="E294">
        <v>9281879.5193694998</v>
      </c>
      <c r="F294">
        <v>23074447.085295402</v>
      </c>
      <c r="G294">
        <v>10085716.1191113</v>
      </c>
      <c r="H294">
        <v>15626335.0293056</v>
      </c>
      <c r="I294">
        <v>1641669.3787479801</v>
      </c>
      <c r="J294">
        <v>4636841.1349958098</v>
      </c>
      <c r="K294" s="6">
        <v>102841420.50778</v>
      </c>
      <c r="L294">
        <v>1325.5</v>
      </c>
      <c r="M294" s="6">
        <f>K294+$V$1*50*($L$2-L294)</f>
        <v>105174708.00778</v>
      </c>
      <c r="N294" s="6">
        <f t="shared" si="24"/>
        <v>-2333287.5</v>
      </c>
      <c r="O294" s="8">
        <f t="shared" si="25"/>
        <v>4.1295071477116842E-3</v>
      </c>
      <c r="P294" s="8">
        <f t="shared" si="26"/>
        <v>1.1368728513848118E-2</v>
      </c>
      <c r="Q294" s="8">
        <f t="shared" si="26"/>
        <v>7.6016723679209423E-3</v>
      </c>
      <c r="R294" s="9">
        <f t="shared" si="27"/>
        <v>2841420.5077800006</v>
      </c>
      <c r="S294" s="9">
        <f t="shared" si="28"/>
        <v>5174708.0077800006</v>
      </c>
      <c r="T294" s="25">
        <f t="shared" si="29"/>
        <v>3.7670561459271761E-3</v>
      </c>
    </row>
    <row r="295" spans="1:20">
      <c r="A295" s="1">
        <v>41088</v>
      </c>
      <c r="B295">
        <v>16003029.3279786</v>
      </c>
      <c r="C295">
        <v>11223527.700957401</v>
      </c>
      <c r="D295">
        <v>11342328.801811401</v>
      </c>
      <c r="E295">
        <v>9303773.0917321201</v>
      </c>
      <c r="F295">
        <v>23159844.742902</v>
      </c>
      <c r="G295">
        <v>10132283.1505873</v>
      </c>
      <c r="H295">
        <v>15383281.2116106</v>
      </c>
      <c r="I295">
        <v>1637820.2125609999</v>
      </c>
      <c r="J295">
        <v>4646780.7730129501</v>
      </c>
      <c r="K295" s="6">
        <v>102832669.013153</v>
      </c>
      <c r="L295">
        <v>1322.5</v>
      </c>
      <c r="M295" s="6">
        <f>K295+$V$1*50*($L$2-L295)</f>
        <v>105383006.513153</v>
      </c>
      <c r="N295" s="6">
        <f t="shared" si="24"/>
        <v>-2550337.5</v>
      </c>
      <c r="O295" s="8">
        <f t="shared" si="25"/>
        <v>1.9804999635234812E-3</v>
      </c>
      <c r="P295" s="8">
        <f t="shared" si="26"/>
        <v>-8.5096983139559482E-5</v>
      </c>
      <c r="Q295" s="8">
        <f t="shared" si="26"/>
        <v>-2.2632968691059978E-3</v>
      </c>
      <c r="R295" s="9">
        <f t="shared" si="27"/>
        <v>2832669.0131530017</v>
      </c>
      <c r="S295" s="9">
        <f t="shared" si="28"/>
        <v>5383006.5131530017</v>
      </c>
      <c r="T295" s="25">
        <f t="shared" si="29"/>
        <v>2.1781998859664383E-3</v>
      </c>
    </row>
    <row r="296" spans="1:20">
      <c r="A296" s="1">
        <v>41089</v>
      </c>
      <c r="B296">
        <v>16230592.271161901</v>
      </c>
      <c r="C296">
        <v>11404119.362159999</v>
      </c>
      <c r="D296">
        <v>12019169.030533301</v>
      </c>
      <c r="E296">
        <v>9539626.57582031</v>
      </c>
      <c r="F296">
        <v>23769014.700495601</v>
      </c>
      <c r="G296">
        <v>10482853.8215103</v>
      </c>
      <c r="H296">
        <v>15650387.230015</v>
      </c>
      <c r="I296">
        <v>1684010.2068047901</v>
      </c>
      <c r="J296">
        <v>4674114.7775600804</v>
      </c>
      <c r="K296" s="6">
        <v>105453887.976061</v>
      </c>
      <c r="L296">
        <v>1356.5</v>
      </c>
      <c r="M296" s="6">
        <f>K296+$V$1*50*($L$2-L296)</f>
        <v>105544325.476061</v>
      </c>
      <c r="N296" s="6">
        <f t="shared" si="24"/>
        <v>-90437.5</v>
      </c>
      <c r="O296" s="8">
        <f t="shared" si="25"/>
        <v>1.5307872516226353E-3</v>
      </c>
      <c r="P296" s="8">
        <f t="shared" si="26"/>
        <v>2.5490138377841073E-2</v>
      </c>
      <c r="Q296" s="8">
        <f t="shared" si="26"/>
        <v>2.5708884688090738E-2</v>
      </c>
      <c r="R296" s="9">
        <f t="shared" si="27"/>
        <v>5453887.9760610014</v>
      </c>
      <c r="S296" s="9">
        <f t="shared" si="28"/>
        <v>5544325.4760610014</v>
      </c>
      <c r="T296" s="25">
        <f t="shared" si="29"/>
        <v>-2.1874631024966507E-4</v>
      </c>
    </row>
    <row r="297" spans="1:20">
      <c r="A297" s="1">
        <v>41092</v>
      </c>
      <c r="B297">
        <v>16304215.5763095</v>
      </c>
      <c r="C297">
        <v>11667685.5704016</v>
      </c>
      <c r="D297">
        <v>12042991.564463399</v>
      </c>
      <c r="E297">
        <v>9666012.1980954092</v>
      </c>
      <c r="F297">
        <v>23825946.472233299</v>
      </c>
      <c r="G297">
        <v>10416957.0788556</v>
      </c>
      <c r="H297">
        <v>16028892.914862899</v>
      </c>
      <c r="I297">
        <v>1660915.2096829</v>
      </c>
      <c r="J297">
        <v>4682811.9608250801</v>
      </c>
      <c r="K297" s="6">
        <v>106296428.54572999</v>
      </c>
      <c r="L297">
        <v>1357.5</v>
      </c>
      <c r="M297" s="6">
        <f>K297+$V$1*50*($L$2-L297)</f>
        <v>106314516.04572999</v>
      </c>
      <c r="N297" s="6">
        <f t="shared" si="24"/>
        <v>-18087.5</v>
      </c>
      <c r="O297" s="8">
        <f t="shared" si="25"/>
        <v>7.2973186023504773E-3</v>
      </c>
      <c r="P297" s="8">
        <f t="shared" si="26"/>
        <v>7.9896586635123199E-3</v>
      </c>
      <c r="Q297" s="8">
        <f t="shared" si="26"/>
        <v>7.3719130114264651E-4</v>
      </c>
      <c r="R297" s="9">
        <f t="shared" si="27"/>
        <v>6296428.5457299948</v>
      </c>
      <c r="S297" s="9">
        <f t="shared" si="28"/>
        <v>6314516.0457299948</v>
      </c>
      <c r="T297" s="25">
        <f t="shared" si="29"/>
        <v>7.2524673623696736E-3</v>
      </c>
    </row>
    <row r="298" spans="1:20">
      <c r="A298" s="1">
        <v>41093</v>
      </c>
      <c r="B298">
        <v>16260710.895995</v>
      </c>
      <c r="C298">
        <v>11672566.4261098</v>
      </c>
      <c r="D298">
        <v>12337269.924777299</v>
      </c>
      <c r="E298">
        <v>9812301.0679729003</v>
      </c>
      <c r="F298">
        <v>23803173.7635382</v>
      </c>
      <c r="G298">
        <v>10451223.3850361</v>
      </c>
      <c r="H298">
        <v>15993447.566449</v>
      </c>
      <c r="I298">
        <v>1712878.9532071601</v>
      </c>
      <c r="J298">
        <v>4648023.2277650898</v>
      </c>
      <c r="K298" s="6">
        <v>106691595.210851</v>
      </c>
      <c r="L298">
        <v>1368</v>
      </c>
      <c r="M298" s="6">
        <f>K298+$V$1*50*($L$2-L298)</f>
        <v>105950007.710851</v>
      </c>
      <c r="N298" s="6">
        <f t="shared" si="24"/>
        <v>741587.5</v>
      </c>
      <c r="O298" s="8">
        <f t="shared" si="25"/>
        <v>-3.4285848107722828E-3</v>
      </c>
      <c r="P298" s="8">
        <f t="shared" si="26"/>
        <v>3.7175911790018287E-3</v>
      </c>
      <c r="Q298" s="8">
        <f t="shared" si="26"/>
        <v>7.7348066298342545E-3</v>
      </c>
      <c r="R298" s="9">
        <f t="shared" si="27"/>
        <v>6691595.2108509988</v>
      </c>
      <c r="S298" s="9">
        <f t="shared" si="28"/>
        <v>5950007.7108509988</v>
      </c>
      <c r="T298" s="25">
        <f t="shared" si="29"/>
        <v>-4.0172154508324263E-3</v>
      </c>
    </row>
    <row r="299" spans="1:20">
      <c r="A299" s="1">
        <v>41095</v>
      </c>
      <c r="B299">
        <v>16100078.2302186</v>
      </c>
      <c r="C299">
        <v>11740898.4060243</v>
      </c>
      <c r="D299">
        <v>12117261.8173046</v>
      </c>
      <c r="E299">
        <v>9545597.5501010194</v>
      </c>
      <c r="F299">
        <v>23700696.574410301</v>
      </c>
      <c r="G299">
        <v>10389719.758558299</v>
      </c>
      <c r="H299">
        <v>16078263.2215821</v>
      </c>
      <c r="I299">
        <v>1716728.1193941401</v>
      </c>
      <c r="J299">
        <v>4638083.5897479504</v>
      </c>
      <c r="K299" s="6">
        <v>106027327.267341</v>
      </c>
      <c r="L299">
        <v>1361.5</v>
      </c>
      <c r="M299" s="6">
        <f>K299+$V$1*50*($L$2-L299)</f>
        <v>105756014.767341</v>
      </c>
      <c r="N299" s="6">
        <f t="shared" si="24"/>
        <v>271312.5</v>
      </c>
      <c r="O299" s="8">
        <f t="shared" si="25"/>
        <v>-1.8309856478672811E-3</v>
      </c>
      <c r="P299" s="8">
        <f t="shared" si="26"/>
        <v>-6.2260569091428953E-3</v>
      </c>
      <c r="Q299" s="8">
        <f t="shared" si="26"/>
        <v>-4.7514619883040933E-3</v>
      </c>
      <c r="R299" s="9">
        <f t="shared" si="27"/>
        <v>6027327.2673410028</v>
      </c>
      <c r="S299" s="9">
        <f t="shared" si="28"/>
        <v>5756014.7673410028</v>
      </c>
      <c r="T299" s="25">
        <f t="shared" si="29"/>
        <v>-1.474594920838802E-3</v>
      </c>
    </row>
    <row r="300" spans="1:20">
      <c r="A300" s="1">
        <v>41096</v>
      </c>
      <c r="B300">
        <v>16076652.633126199</v>
      </c>
      <c r="C300">
        <v>11743338.8338784</v>
      </c>
      <c r="D300">
        <v>11946300.103217499</v>
      </c>
      <c r="E300">
        <v>9500815.2429956701</v>
      </c>
      <c r="F300">
        <v>23632378.448325001</v>
      </c>
      <c r="G300">
        <v>10257926.2732489</v>
      </c>
      <c r="H300">
        <v>15859261.6045966</v>
      </c>
      <c r="I300">
        <v>1680161.0406178101</v>
      </c>
      <c r="J300">
        <v>4640568.4992522299</v>
      </c>
      <c r="K300" s="6">
        <v>105337402.679258</v>
      </c>
      <c r="L300">
        <v>1351.75</v>
      </c>
      <c r="M300" s="6">
        <f>K300+$V$1*50*($L$2-L300)</f>
        <v>105771502.679258</v>
      </c>
      <c r="N300" s="6">
        <f t="shared" si="24"/>
        <v>-434100</v>
      </c>
      <c r="O300" s="8">
        <f t="shared" si="25"/>
        <v>1.4644946626509893E-4</v>
      </c>
      <c r="P300" s="8">
        <f t="shared" si="26"/>
        <v>-6.5070449841992065E-3</v>
      </c>
      <c r="Q300" s="8">
        <f t="shared" si="26"/>
        <v>-7.1612192434814545E-3</v>
      </c>
      <c r="R300" s="9">
        <f t="shared" si="27"/>
        <v>5337402.6792580038</v>
      </c>
      <c r="S300" s="9">
        <f t="shared" si="28"/>
        <v>5771502.6792580038</v>
      </c>
      <c r="T300" s="25">
        <f t="shared" si="29"/>
        <v>6.54174259282248E-4</v>
      </c>
    </row>
    <row r="301" spans="1:20">
      <c r="A301" s="1">
        <v>41099</v>
      </c>
      <c r="B301">
        <v>16063266.577644801</v>
      </c>
      <c r="C301">
        <v>11540783.321989</v>
      </c>
      <c r="D301">
        <v>11937892.150065601</v>
      </c>
      <c r="E301">
        <v>9401299.0049837697</v>
      </c>
      <c r="F301">
        <v>23985355.433098901</v>
      </c>
      <c r="G301">
        <v>10366875.554438099</v>
      </c>
      <c r="H301">
        <v>15652919.040615899</v>
      </c>
      <c r="I301">
        <v>1685934.7898982801</v>
      </c>
      <c r="J301">
        <v>4619446.7684658105</v>
      </c>
      <c r="K301" s="6">
        <v>105253772.64120001</v>
      </c>
      <c r="L301">
        <v>1349.25</v>
      </c>
      <c r="M301" s="6">
        <f>K301+$V$1*50*($L$2-L301)</f>
        <v>105868747.64120001</v>
      </c>
      <c r="N301" s="6">
        <f t="shared" si="24"/>
        <v>-614975</v>
      </c>
      <c r="O301" s="8">
        <f t="shared" si="25"/>
        <v>9.1938716458334015E-4</v>
      </c>
      <c r="P301" s="8">
        <f t="shared" si="26"/>
        <v>-7.9392538576865271E-4</v>
      </c>
      <c r="Q301" s="8">
        <f t="shared" si="26"/>
        <v>-1.8494544109487702E-3</v>
      </c>
      <c r="R301" s="9">
        <f t="shared" si="27"/>
        <v>5253772.641200006</v>
      </c>
      <c r="S301" s="9">
        <f t="shared" si="28"/>
        <v>5868747.641200006</v>
      </c>
      <c r="T301" s="25">
        <f t="shared" si="29"/>
        <v>1.0555290251801175E-3</v>
      </c>
    </row>
    <row r="302" spans="1:20">
      <c r="A302" s="1">
        <v>41100</v>
      </c>
      <c r="B302">
        <v>15849089.6899429</v>
      </c>
      <c r="C302">
        <v>11452927.919241801</v>
      </c>
      <c r="D302">
        <v>11664633.672631299</v>
      </c>
      <c r="E302">
        <v>9379405.4326211605</v>
      </c>
      <c r="F302">
        <v>23552673.9678922</v>
      </c>
      <c r="G302">
        <v>10232446.199422499</v>
      </c>
      <c r="H302">
        <v>15479490.014448199</v>
      </c>
      <c r="I302">
        <v>1616649.7985326</v>
      </c>
      <c r="J302">
        <v>4615719.40420938</v>
      </c>
      <c r="K302" s="6">
        <v>103843036.098942</v>
      </c>
      <c r="L302">
        <v>1335.5</v>
      </c>
      <c r="M302" s="6">
        <f>K302+$V$1*50*($L$2-L302)</f>
        <v>105452823.598942</v>
      </c>
      <c r="N302" s="6">
        <f t="shared" si="24"/>
        <v>-1609787.5</v>
      </c>
      <c r="O302" s="8">
        <f t="shared" si="25"/>
        <v>-3.928676323513511E-3</v>
      </c>
      <c r="P302" s="8">
        <f t="shared" si="26"/>
        <v>-1.3403192178840702E-2</v>
      </c>
      <c r="Q302" s="8">
        <f t="shared" si="26"/>
        <v>-1.0190846766722253E-2</v>
      </c>
      <c r="R302" s="9">
        <f t="shared" si="27"/>
        <v>3843036.0989419967</v>
      </c>
      <c r="S302" s="9">
        <f t="shared" si="28"/>
        <v>5452823.5989419967</v>
      </c>
      <c r="T302" s="25">
        <f t="shared" si="29"/>
        <v>-3.2123454121184489E-3</v>
      </c>
    </row>
    <row r="303" spans="1:20">
      <c r="A303" s="1">
        <v>41101</v>
      </c>
      <c r="B303">
        <v>15818971.065109801</v>
      </c>
      <c r="C303">
        <v>11445606.6356795</v>
      </c>
      <c r="D303">
        <v>11851009.967496799</v>
      </c>
      <c r="E303">
        <v>9466979.7220716309</v>
      </c>
      <c r="F303">
        <v>23461583.133111902</v>
      </c>
      <c r="G303">
        <v>10237717.938834799</v>
      </c>
      <c r="H303">
        <v>15284540.598172</v>
      </c>
      <c r="I303">
        <v>1607026.8830651401</v>
      </c>
      <c r="J303">
        <v>4670387.41330365</v>
      </c>
      <c r="K303" s="6">
        <v>103843823.35684501</v>
      </c>
      <c r="L303">
        <v>1336.25</v>
      </c>
      <c r="M303" s="6">
        <f>K303+$V$1*50*($L$2-L303)</f>
        <v>105399348.35684501</v>
      </c>
      <c r="N303" s="6">
        <f t="shared" si="24"/>
        <v>-1555525</v>
      </c>
      <c r="O303" s="8">
        <f t="shared" si="25"/>
        <v>-5.0710109290546168E-4</v>
      </c>
      <c r="P303" s="8">
        <f t="shared" si="26"/>
        <v>7.5812296383510118E-6</v>
      </c>
      <c r="Q303" s="8">
        <f t="shared" si="26"/>
        <v>5.6158742044178209E-4</v>
      </c>
      <c r="R303" s="9">
        <f t="shared" si="27"/>
        <v>3843823.3568450063</v>
      </c>
      <c r="S303" s="9">
        <f t="shared" si="28"/>
        <v>5399348.3568450063</v>
      </c>
      <c r="T303" s="25">
        <f t="shared" si="29"/>
        <v>-5.5400619080343111E-4</v>
      </c>
    </row>
    <row r="304" spans="1:20">
      <c r="A304" s="1">
        <v>41102</v>
      </c>
      <c r="B304">
        <v>15865822.259294599</v>
      </c>
      <c r="C304">
        <v>11596913.162633</v>
      </c>
      <c r="D304">
        <v>11762726.4594026</v>
      </c>
      <c r="E304">
        <v>9356516.6978784204</v>
      </c>
      <c r="F304">
        <v>24429423.252652999</v>
      </c>
      <c r="G304">
        <v>10217509.604420699</v>
      </c>
      <c r="H304">
        <v>15525062.605265999</v>
      </c>
      <c r="I304">
        <v>1597403.9675976899</v>
      </c>
      <c r="J304">
        <v>4665417.5942950798</v>
      </c>
      <c r="K304" s="6">
        <v>105016795.603441</v>
      </c>
      <c r="L304">
        <v>1329.25</v>
      </c>
      <c r="M304" s="6">
        <f>K304+$V$1*50*($L$2-L304)</f>
        <v>107078770.603441</v>
      </c>
      <c r="N304" s="6">
        <f t="shared" si="24"/>
        <v>-2061975</v>
      </c>
      <c r="O304" s="8">
        <f t="shared" si="25"/>
        <v>1.5933895918502857E-2</v>
      </c>
      <c r="P304" s="8">
        <f t="shared" si="26"/>
        <v>1.1295541792266604E-2</v>
      </c>
      <c r="Q304" s="8">
        <f t="shared" si="26"/>
        <v>-5.2385406922357347E-3</v>
      </c>
      <c r="R304" s="9">
        <f t="shared" si="27"/>
        <v>5016795.603441</v>
      </c>
      <c r="S304" s="9">
        <f t="shared" si="28"/>
        <v>7078770.603441</v>
      </c>
      <c r="T304" s="25">
        <f t="shared" si="29"/>
        <v>1.653408248450234E-2</v>
      </c>
    </row>
    <row r="305" spans="1:20">
      <c r="A305" s="1">
        <v>41103</v>
      </c>
      <c r="B305">
        <v>16126850.341181301</v>
      </c>
      <c r="C305">
        <v>11726255.838899801</v>
      </c>
      <c r="D305">
        <v>11957510.7074199</v>
      </c>
      <c r="E305">
        <v>9695867.0694989897</v>
      </c>
      <c r="F305">
        <v>24748241.174384199</v>
      </c>
      <c r="G305">
        <v>10380933.5262044</v>
      </c>
      <c r="H305">
        <v>15708618.8738377</v>
      </c>
      <c r="I305">
        <v>1620498.96471958</v>
      </c>
      <c r="J305">
        <v>4785935.70525291</v>
      </c>
      <c r="K305" s="6">
        <v>106750712.201399</v>
      </c>
      <c r="L305">
        <v>1351.75</v>
      </c>
      <c r="M305" s="6">
        <f>K305+$V$1*50*($L$2-L305)</f>
        <v>107184812.201399</v>
      </c>
      <c r="N305" s="6">
        <f t="shared" si="24"/>
        <v>-434100</v>
      </c>
      <c r="O305" s="8">
        <f t="shared" si="25"/>
        <v>9.9031392833894612E-4</v>
      </c>
      <c r="P305" s="8">
        <f t="shared" si="26"/>
        <v>1.6510850364407661E-2</v>
      </c>
      <c r="Q305" s="8">
        <f t="shared" si="26"/>
        <v>1.6926838442730862E-2</v>
      </c>
      <c r="R305" s="9">
        <f t="shared" si="27"/>
        <v>6750712.2013989985</v>
      </c>
      <c r="S305" s="9">
        <f t="shared" si="28"/>
        <v>7184812.2013989985</v>
      </c>
      <c r="T305" s="25">
        <f t="shared" si="29"/>
        <v>-4.1598807832320117E-4</v>
      </c>
    </row>
    <row r="306" spans="1:20">
      <c r="A306" s="1">
        <v>41106</v>
      </c>
      <c r="B306">
        <v>16016415.38346</v>
      </c>
      <c r="C306">
        <v>11731136.694607999</v>
      </c>
      <c r="D306">
        <v>11978530.5902995</v>
      </c>
      <c r="E306">
        <v>9720746.1290019602</v>
      </c>
      <c r="F306">
        <v>24679923.048299</v>
      </c>
      <c r="G306">
        <v>10364239.684731901</v>
      </c>
      <c r="H306">
        <v>16095985.8957891</v>
      </c>
      <c r="I306">
        <v>1603177.7168781599</v>
      </c>
      <c r="J306">
        <v>4779723.4314921899</v>
      </c>
      <c r="K306" s="6">
        <v>106969878.57456</v>
      </c>
      <c r="L306">
        <v>1347.5</v>
      </c>
      <c r="M306" s="6">
        <f>K306+$V$1*50*($L$2-L306)</f>
        <v>107711466.07456</v>
      </c>
      <c r="N306" s="6">
        <f t="shared" si="24"/>
        <v>-741587.5</v>
      </c>
      <c r="O306" s="8">
        <f t="shared" si="25"/>
        <v>4.9135121137444974E-3</v>
      </c>
      <c r="P306" s="8">
        <f t="shared" si="26"/>
        <v>2.0530670816276838E-3</v>
      </c>
      <c r="Q306" s="8">
        <f t="shared" si="26"/>
        <v>-3.1440724986129091E-3</v>
      </c>
      <c r="R306" s="9">
        <f t="shared" si="27"/>
        <v>6969878.5745600015</v>
      </c>
      <c r="S306" s="9">
        <f t="shared" si="28"/>
        <v>7711466.0745600015</v>
      </c>
      <c r="T306" s="25">
        <f t="shared" si="29"/>
        <v>5.1971395802405933E-3</v>
      </c>
    </row>
    <row r="307" spans="1:20">
      <c r="A307" s="1">
        <v>41107</v>
      </c>
      <c r="B307">
        <v>16515045.9501411</v>
      </c>
      <c r="C307">
        <v>11821432.5252093</v>
      </c>
      <c r="D307">
        <v>12128472.421507001</v>
      </c>
      <c r="E307">
        <v>9750601.0004055295</v>
      </c>
      <c r="F307">
        <v>25158149.930895802</v>
      </c>
      <c r="G307">
        <v>10397627.367676901</v>
      </c>
      <c r="H307">
        <v>16232703.668242499</v>
      </c>
      <c r="I307">
        <v>1593554.8014107</v>
      </c>
      <c r="J307">
        <v>4809542.3455436099</v>
      </c>
      <c r="K307" s="6">
        <v>108407130.011032</v>
      </c>
      <c r="L307">
        <v>1358.5</v>
      </c>
      <c r="M307" s="6">
        <f>K307+$V$1*50*($L$2-L307)</f>
        <v>108352867.511032</v>
      </c>
      <c r="N307" s="6">
        <f t="shared" si="24"/>
        <v>54262.5</v>
      </c>
      <c r="O307" s="8">
        <f t="shared" si="25"/>
        <v>5.954811125010665E-3</v>
      </c>
      <c r="P307" s="8">
        <f t="shared" si="26"/>
        <v>1.3436038776749733E-2</v>
      </c>
      <c r="Q307" s="8">
        <f t="shared" si="26"/>
        <v>8.1632653061224497E-3</v>
      </c>
      <c r="R307" s="9">
        <f t="shared" si="27"/>
        <v>8407130.0110320002</v>
      </c>
      <c r="S307" s="9">
        <f t="shared" si="28"/>
        <v>8352867.5110320002</v>
      </c>
      <c r="T307" s="25">
        <f t="shared" si="29"/>
        <v>5.2727734706272834E-3</v>
      </c>
    </row>
    <row r="308" spans="1:20">
      <c r="A308" s="1">
        <v>41108</v>
      </c>
      <c r="B308">
        <v>16515045.9501411</v>
      </c>
      <c r="C308">
        <v>11862919.798728799</v>
      </c>
      <c r="D308">
        <v>12183124.1169939</v>
      </c>
      <c r="E308">
        <v>9604312.1305280402</v>
      </c>
      <c r="F308">
        <v>25015820.501551501</v>
      </c>
      <c r="G308">
        <v>10420471.5717972</v>
      </c>
      <c r="H308">
        <v>16180801.5509222</v>
      </c>
      <c r="I308">
        <v>1603177.7168781599</v>
      </c>
      <c r="J308">
        <v>4824451.8025693204</v>
      </c>
      <c r="K308" s="6">
        <v>108210125.14011</v>
      </c>
      <c r="L308">
        <v>1367.25</v>
      </c>
      <c r="M308" s="6">
        <f>K308+$V$1*50*($L$2-L308)</f>
        <v>107522800.14011</v>
      </c>
      <c r="N308" s="6">
        <f t="shared" si="24"/>
        <v>687325</v>
      </c>
      <c r="O308" s="8">
        <f t="shared" si="25"/>
        <v>-7.6607789898821598E-3</v>
      </c>
      <c r="P308" s="8">
        <f t="shared" si="26"/>
        <v>-1.8172685772785528E-3</v>
      </c>
      <c r="Q308" s="8">
        <f t="shared" si="26"/>
        <v>6.4409274935590729E-3</v>
      </c>
      <c r="R308" s="9">
        <f t="shared" si="27"/>
        <v>8210125.140110001</v>
      </c>
      <c r="S308" s="9">
        <f t="shared" si="28"/>
        <v>7522800.140110001</v>
      </c>
      <c r="T308" s="25">
        <f t="shared" si="29"/>
        <v>-8.2581960708376263E-3</v>
      </c>
    </row>
    <row r="309" spans="1:20">
      <c r="A309" s="1">
        <v>41109</v>
      </c>
      <c r="B309">
        <v>16394571.4508087</v>
      </c>
      <c r="C309">
        <v>11086863.741128299</v>
      </c>
      <c r="D309">
        <v>12215354.604075801</v>
      </c>
      <c r="E309">
        <v>9454042.6111300793</v>
      </c>
      <c r="F309">
        <v>25015820.501551501</v>
      </c>
      <c r="G309">
        <v>10786857.460957401</v>
      </c>
      <c r="H309">
        <v>15873186.562902</v>
      </c>
      <c r="I309">
        <v>1612800.6323456201</v>
      </c>
      <c r="J309">
        <v>4855513.1713728895</v>
      </c>
      <c r="K309" s="6">
        <v>107295010.73627201</v>
      </c>
      <c r="L309">
        <v>1372</v>
      </c>
      <c r="M309" s="6">
        <f>K309+$V$1*50*($L$2-L309)</f>
        <v>106264023.23627201</v>
      </c>
      <c r="N309" s="6">
        <f t="shared" si="24"/>
        <v>1030987.5</v>
      </c>
      <c r="O309" s="8">
        <f t="shared" si="25"/>
        <v>-1.1707069590800428E-2</v>
      </c>
      <c r="P309" s="8">
        <f t="shared" si="26"/>
        <v>-8.456827886051399E-3</v>
      </c>
      <c r="Q309" s="8">
        <f t="shared" si="26"/>
        <v>3.4741268970561348E-3</v>
      </c>
      <c r="R309" s="9">
        <f t="shared" si="27"/>
        <v>7295010.7362720072</v>
      </c>
      <c r="S309" s="9">
        <f t="shared" si="28"/>
        <v>6264023.2362720072</v>
      </c>
      <c r="T309" s="25">
        <f t="shared" si="29"/>
        <v>-1.1930954783107534E-2</v>
      </c>
    </row>
    <row r="310" spans="1:20">
      <c r="A310" s="1">
        <v>41110</v>
      </c>
      <c r="B310">
        <v>16260710.895995</v>
      </c>
      <c r="C310">
        <v>11040921.2766666</v>
      </c>
      <c r="D310">
        <v>12219558.580651799</v>
      </c>
      <c r="E310">
        <v>9370448.9712000899</v>
      </c>
      <c r="F310">
        <v>24714082.111341599</v>
      </c>
      <c r="G310">
        <v>10508333.895336799</v>
      </c>
      <c r="H310">
        <v>15918759.1537198</v>
      </c>
      <c r="I310">
        <v>1589705.63522372</v>
      </c>
      <c r="J310">
        <v>4875392.4474071702</v>
      </c>
      <c r="K310" s="6">
        <v>106497912.96754301</v>
      </c>
      <c r="L310">
        <v>1358.25</v>
      </c>
      <c r="M310" s="6">
        <f>K310+$V$1*50*($L$2-L310)</f>
        <v>106461737.96754301</v>
      </c>
      <c r="N310" s="6">
        <f t="shared" si="24"/>
        <v>36175</v>
      </c>
      <c r="O310" s="8">
        <f t="shared" si="25"/>
        <v>1.8605989614320481E-3</v>
      </c>
      <c r="P310" s="8">
        <f t="shared" si="26"/>
        <v>-7.4290292088999765E-3</v>
      </c>
      <c r="Q310" s="8">
        <f t="shared" si="26"/>
        <v>-1.0021865889212828E-2</v>
      </c>
      <c r="R310" s="9">
        <f t="shared" si="27"/>
        <v>6497912.9675430059</v>
      </c>
      <c r="S310" s="9">
        <f t="shared" si="28"/>
        <v>6461737.9675430059</v>
      </c>
      <c r="T310" s="25">
        <f t="shared" si="29"/>
        <v>2.5928366803128515E-3</v>
      </c>
    </row>
    <row r="311" spans="1:20">
      <c r="A311" s="1">
        <v>41113</v>
      </c>
      <c r="B311">
        <v>16056573.549904101</v>
      </c>
      <c r="C311">
        <v>10974793.309836499</v>
      </c>
      <c r="D311">
        <v>11905661.6629836</v>
      </c>
      <c r="E311">
        <v>9270932.7331881896</v>
      </c>
      <c r="F311">
        <v>24634377.630908798</v>
      </c>
      <c r="G311">
        <v>10305371.927960301</v>
      </c>
      <c r="H311">
        <v>15756723.2752565</v>
      </c>
      <c r="I311">
        <v>1566610.6381018299</v>
      </c>
      <c r="J311">
        <v>4875392.4474071702</v>
      </c>
      <c r="K311" s="6">
        <v>105346437.175547</v>
      </c>
      <c r="L311">
        <v>1343.75</v>
      </c>
      <c r="M311" s="6">
        <f>K311+$V$1*50*($L$2-L311)</f>
        <v>106359337.175547</v>
      </c>
      <c r="N311" s="6">
        <f t="shared" si="24"/>
        <v>-1012900</v>
      </c>
      <c r="O311" s="8">
        <f t="shared" si="25"/>
        <v>-9.6185534776091226E-4</v>
      </c>
      <c r="P311" s="8">
        <f t="shared" si="26"/>
        <v>-1.0812191149200579E-2</v>
      </c>
      <c r="Q311" s="8">
        <f t="shared" si="26"/>
        <v>-1.0675501564513161E-2</v>
      </c>
      <c r="R311" s="9">
        <f t="shared" si="27"/>
        <v>5346437.1755470037</v>
      </c>
      <c r="S311" s="9">
        <f t="shared" si="28"/>
        <v>6359337.1755470037</v>
      </c>
      <c r="T311" s="25">
        <f t="shared" si="29"/>
        <v>-1.3668958468741887E-4</v>
      </c>
    </row>
    <row r="312" spans="1:20">
      <c r="A312" s="1">
        <v>41114</v>
      </c>
      <c r="B312">
        <v>16116810.7995703</v>
      </c>
      <c r="C312">
        <v>10920911.262789801</v>
      </c>
      <c r="D312">
        <v>11734699.948896499</v>
      </c>
      <c r="E312">
        <v>9401299.0049837697</v>
      </c>
      <c r="F312">
        <v>24304173.354830101</v>
      </c>
      <c r="G312">
        <v>10261440.766190501</v>
      </c>
      <c r="H312">
        <v>15526328.510566499</v>
      </c>
      <c r="I312">
        <v>1543515.6409799301</v>
      </c>
      <c r="J312">
        <v>4829421.6215778897</v>
      </c>
      <c r="K312" s="6">
        <v>104638600.910385</v>
      </c>
      <c r="L312">
        <v>1329.5</v>
      </c>
      <c r="M312" s="6">
        <f>K312+$V$1*50*($L$2-L312)</f>
        <v>106682488.410385</v>
      </c>
      <c r="N312" s="6">
        <f t="shared" si="24"/>
        <v>-2043887.5</v>
      </c>
      <c r="O312" s="8">
        <f t="shared" si="25"/>
        <v>3.0382968098478283E-3</v>
      </c>
      <c r="P312" s="8">
        <f t="shared" si="26"/>
        <v>-6.7191286591162368E-3</v>
      </c>
      <c r="Q312" s="8">
        <f t="shared" si="26"/>
        <v>-1.0604651162790697E-2</v>
      </c>
      <c r="R312" s="9">
        <f t="shared" si="27"/>
        <v>4638600.9103849977</v>
      </c>
      <c r="S312" s="9">
        <f t="shared" si="28"/>
        <v>6682488.4103849977</v>
      </c>
      <c r="T312" s="25">
        <f t="shared" si="29"/>
        <v>3.8855225036744604E-3</v>
      </c>
    </row>
    <row r="313" spans="1:20">
      <c r="A313" s="1">
        <v>41115</v>
      </c>
      <c r="B313">
        <v>16163661.9937551</v>
      </c>
      <c r="C313">
        <v>10908665.3430064</v>
      </c>
      <c r="D313">
        <v>11703870.787339799</v>
      </c>
      <c r="E313">
        <v>9549578.1996215004</v>
      </c>
      <c r="F313">
        <v>24264321.114613701</v>
      </c>
      <c r="G313">
        <v>10314158.160314299</v>
      </c>
      <c r="H313">
        <v>15469362.7720442</v>
      </c>
      <c r="I313">
        <v>1543515.6409799301</v>
      </c>
      <c r="J313">
        <v>4783450.7957486203</v>
      </c>
      <c r="K313" s="6">
        <v>104700584.80742399</v>
      </c>
      <c r="L313">
        <v>1335</v>
      </c>
      <c r="M313" s="6">
        <f>K313+$V$1*50*($L$2-L313)</f>
        <v>106346547.30742399</v>
      </c>
      <c r="N313" s="6">
        <f t="shared" si="24"/>
        <v>-1645962.5</v>
      </c>
      <c r="O313" s="8">
        <f t="shared" si="25"/>
        <v>-3.1489807555735794E-3</v>
      </c>
      <c r="P313" s="8">
        <f t="shared" si="26"/>
        <v>5.9236167628121019E-4</v>
      </c>
      <c r="Q313" s="8">
        <f t="shared" si="26"/>
        <v>4.1368935690109061E-3</v>
      </c>
      <c r="R313" s="9">
        <f t="shared" si="27"/>
        <v>4700584.8074239939</v>
      </c>
      <c r="S313" s="9">
        <f t="shared" si="28"/>
        <v>6346547.3074239939</v>
      </c>
      <c r="T313" s="25">
        <f t="shared" si="29"/>
        <v>-3.5445318927296958E-3</v>
      </c>
    </row>
    <row r="314" spans="1:20">
      <c r="A314" s="1">
        <v>41116</v>
      </c>
      <c r="B314">
        <v>16635520.4494734</v>
      </c>
      <c r="C314">
        <v>10913563.710919799</v>
      </c>
      <c r="D314">
        <v>12236374.486955401</v>
      </c>
      <c r="E314">
        <v>9758562.2994464803</v>
      </c>
      <c r="F314">
        <v>24668536.693951402</v>
      </c>
      <c r="G314">
        <v>10614647.3068197</v>
      </c>
      <c r="H314">
        <v>16047881.4943703</v>
      </c>
      <c r="I314">
        <v>1576233.5535692801</v>
      </c>
      <c r="J314">
        <v>4843088.6238514604</v>
      </c>
      <c r="K314" s="6">
        <v>107294408.619357</v>
      </c>
      <c r="L314">
        <v>1354.75</v>
      </c>
      <c r="M314" s="6">
        <f>K314+$V$1*50*($L$2-L314)</f>
        <v>107511458.619357</v>
      </c>
      <c r="N314" s="6">
        <f t="shared" si="24"/>
        <v>-217050</v>
      </c>
      <c r="O314" s="8">
        <f t="shared" si="25"/>
        <v>1.0953917559406171E-2</v>
      </c>
      <c r="P314" s="8">
        <f t="shared" si="26"/>
        <v>2.4773728023619317E-2</v>
      </c>
      <c r="Q314" s="8">
        <f t="shared" si="26"/>
        <v>1.4794007490636705E-2</v>
      </c>
      <c r="R314" s="9">
        <f t="shared" si="27"/>
        <v>7294408.6193570048</v>
      </c>
      <c r="S314" s="9">
        <f t="shared" si="28"/>
        <v>7511458.6193570048</v>
      </c>
      <c r="T314" s="25">
        <f t="shared" si="29"/>
        <v>9.9797205329826121E-3</v>
      </c>
    </row>
    <row r="315" spans="1:20">
      <c r="A315" s="1">
        <v>41117</v>
      </c>
      <c r="B315">
        <v>16712490.2684913</v>
      </c>
      <c r="C315">
        <v>11006632.701273199</v>
      </c>
      <c r="D315">
        <v>12418546.8052449</v>
      </c>
      <c r="E315">
        <v>10114830.431529099</v>
      </c>
      <c r="F315">
        <v>25676229.053709</v>
      </c>
      <c r="G315">
        <v>10761377.387130899</v>
      </c>
      <c r="H315">
        <v>16347901.0505875</v>
      </c>
      <c r="I315">
        <v>1626272.71400005</v>
      </c>
      <c r="J315">
        <v>4891544.3591850204</v>
      </c>
      <c r="K315" s="6">
        <v>109555824.77115101</v>
      </c>
      <c r="L315">
        <v>1382.5</v>
      </c>
      <c r="M315" s="6">
        <f>K315+$V$1*50*($L$2-L315)</f>
        <v>107765162.27115101</v>
      </c>
      <c r="N315" s="6">
        <f t="shared" si="24"/>
        <v>1790662.5</v>
      </c>
      <c r="O315" s="8">
        <f t="shared" si="25"/>
        <v>2.3597824367004088E-3</v>
      </c>
      <c r="P315" s="8">
        <f t="shared" si="26"/>
        <v>2.107673811611856E-2</v>
      </c>
      <c r="Q315" s="8">
        <f t="shared" si="26"/>
        <v>2.0483484037645321E-2</v>
      </c>
      <c r="R315" s="9">
        <f t="shared" si="27"/>
        <v>9555824.7711510062</v>
      </c>
      <c r="S315" s="9">
        <f t="shared" si="28"/>
        <v>7765162.2711510062</v>
      </c>
      <c r="T315" s="25">
        <f t="shared" si="29"/>
        <v>5.9325407847323972E-4</v>
      </c>
    </row>
    <row r="316" spans="1:20">
      <c r="A316" s="1">
        <v>41120</v>
      </c>
      <c r="B316">
        <v>16665639.074306499</v>
      </c>
      <c r="C316">
        <v>11102150.8755833</v>
      </c>
      <c r="D316">
        <v>12504027.6622885</v>
      </c>
      <c r="E316">
        <v>10039198.090639999</v>
      </c>
      <c r="F316">
        <v>25323252.0689351</v>
      </c>
      <c r="G316">
        <v>10819366.520667</v>
      </c>
      <c r="H316">
        <v>16563104.9516716</v>
      </c>
      <c r="I316">
        <v>1626272.71400005</v>
      </c>
      <c r="J316">
        <v>4906453.81621073</v>
      </c>
      <c r="K316" s="6">
        <v>109549465.774303</v>
      </c>
      <c r="L316">
        <v>1380.5</v>
      </c>
      <c r="M316" s="6">
        <f>K316+$V$1*50*($L$2-L316)</f>
        <v>107903503.274303</v>
      </c>
      <c r="N316" s="6">
        <f t="shared" si="24"/>
        <v>1645962.5</v>
      </c>
      <c r="O316" s="8">
        <f t="shared" si="25"/>
        <v>1.2837265795036263E-3</v>
      </c>
      <c r="P316" s="8">
        <f t="shared" si="26"/>
        <v>-5.8043439144246859E-5</v>
      </c>
      <c r="Q316" s="8">
        <f t="shared" si="26"/>
        <v>-1.4466546112115732E-3</v>
      </c>
      <c r="R316" s="9">
        <f t="shared" si="27"/>
        <v>9549465.7743030041</v>
      </c>
      <c r="S316" s="9">
        <f t="shared" si="28"/>
        <v>7903503.2743030041</v>
      </c>
      <c r="T316" s="25">
        <f t="shared" si="29"/>
        <v>1.3886111720673264E-3</v>
      </c>
    </row>
    <row r="317" spans="1:20">
      <c r="A317" s="1">
        <v>41121</v>
      </c>
      <c r="B317">
        <v>16444769.1588639</v>
      </c>
      <c r="C317">
        <v>11082557.403929999</v>
      </c>
      <c r="D317">
        <v>12195736.0467216</v>
      </c>
      <c r="E317">
        <v>10041188.4154003</v>
      </c>
      <c r="F317">
        <v>25146763.5765482</v>
      </c>
      <c r="G317">
        <v>10772799.489190999</v>
      </c>
      <c r="H317">
        <v>16339039.713484</v>
      </c>
      <c r="I317">
        <v>1630121.88018704</v>
      </c>
      <c r="J317">
        <v>4860482.9903814597</v>
      </c>
      <c r="K317" s="6">
        <v>108513458.674707</v>
      </c>
      <c r="L317">
        <v>1374.5</v>
      </c>
      <c r="M317" s="6">
        <f>K317+$V$1*50*($L$2-L317)</f>
        <v>107301596.174707</v>
      </c>
      <c r="N317" s="6">
        <f t="shared" si="24"/>
        <v>1211862.5</v>
      </c>
      <c r="O317" s="8">
        <f t="shared" si="25"/>
        <v>-5.5781979391891683E-3</v>
      </c>
      <c r="P317" s="8">
        <f t="shared" si="26"/>
        <v>-9.4569799338905091E-3</v>
      </c>
      <c r="Q317" s="8">
        <f t="shared" si="26"/>
        <v>-4.346251358203549E-3</v>
      </c>
      <c r="R317" s="9">
        <f t="shared" si="27"/>
        <v>8513458.6747069955</v>
      </c>
      <c r="S317" s="9">
        <f t="shared" si="28"/>
        <v>7301596.1747069955</v>
      </c>
      <c r="T317" s="25">
        <f t="shared" si="29"/>
        <v>-5.1107285756869601E-3</v>
      </c>
    </row>
    <row r="318" spans="1:20">
      <c r="A318" s="1">
        <v>41122</v>
      </c>
      <c r="B318">
        <v>16337680.715012901</v>
      </c>
      <c r="C318">
        <v>10982140.861706501</v>
      </c>
      <c r="D318">
        <v>12306440.763220601</v>
      </c>
      <c r="E318">
        <v>9960580.2626106292</v>
      </c>
      <c r="F318">
        <v>25209388.525459699</v>
      </c>
      <c r="G318">
        <v>10683179.9191806</v>
      </c>
      <c r="H318">
        <v>16135228.9601044</v>
      </c>
      <c r="I318">
        <v>1622423.54781307</v>
      </c>
      <c r="J318">
        <v>4752389.4269450596</v>
      </c>
      <c r="K318" s="6">
        <v>107989452.982054</v>
      </c>
      <c r="L318">
        <v>1370.5</v>
      </c>
      <c r="M318" s="6">
        <f>K318+$V$1*50*($L$2-L318)</f>
        <v>107066990.482054</v>
      </c>
      <c r="N318" s="6">
        <f t="shared" si="24"/>
        <v>922462.5</v>
      </c>
      <c r="O318" s="8">
        <f t="shared" si="25"/>
        <v>-2.1864138187750589E-3</v>
      </c>
      <c r="P318" s="8">
        <f t="shared" si="26"/>
        <v>-4.8289465569779956E-3</v>
      </c>
      <c r="Q318" s="8">
        <f t="shared" si="26"/>
        <v>-2.9101491451436886E-3</v>
      </c>
      <c r="R318" s="9">
        <f t="shared" si="27"/>
        <v>7989452.9820539951</v>
      </c>
      <c r="S318" s="9">
        <f t="shared" si="28"/>
        <v>7066990.4820539951</v>
      </c>
      <c r="T318" s="25">
        <f t="shared" si="29"/>
        <v>-1.918797411834307E-3</v>
      </c>
    </row>
    <row r="319" spans="1:20">
      <c r="A319" s="1">
        <v>41123</v>
      </c>
      <c r="B319">
        <v>16391224.936938399</v>
      </c>
      <c r="C319">
        <v>10999285.1494032</v>
      </c>
      <c r="D319">
        <v>12002353.124229601</v>
      </c>
      <c r="E319">
        <v>9733683.2399435006</v>
      </c>
      <c r="F319">
        <v>24998740.9700302</v>
      </c>
      <c r="G319">
        <v>10701631.007123901</v>
      </c>
      <c r="H319">
        <v>16364357.819493899</v>
      </c>
      <c r="I319">
        <v>1579911.4935023999</v>
      </c>
      <c r="J319">
        <v>4716358.2391329296</v>
      </c>
      <c r="K319" s="6">
        <v>107487545.979798</v>
      </c>
      <c r="L319">
        <v>1362</v>
      </c>
      <c r="M319" s="6">
        <f>K319+$V$1*50*($L$2-L319)</f>
        <v>107180058.479798</v>
      </c>
      <c r="N319" s="6">
        <f t="shared" si="24"/>
        <v>307487.5</v>
      </c>
      <c r="O319" s="8">
        <f t="shared" si="25"/>
        <v>1.0560490888455556E-3</v>
      </c>
      <c r="P319" s="8">
        <f t="shared" si="26"/>
        <v>-4.6477409450291366E-3</v>
      </c>
      <c r="Q319" s="8">
        <f t="shared" si="26"/>
        <v>-6.2021160160525357E-3</v>
      </c>
      <c r="R319" s="9">
        <f t="shared" si="27"/>
        <v>7487545.979798004</v>
      </c>
      <c r="S319" s="9">
        <f t="shared" si="28"/>
        <v>7180058.479798004</v>
      </c>
      <c r="T319" s="25">
        <f t="shared" si="29"/>
        <v>1.5543750710233992E-3</v>
      </c>
    </row>
    <row r="320" spans="1:20">
      <c r="A320" s="1">
        <v>41124</v>
      </c>
      <c r="B320">
        <v>16655599.5326954</v>
      </c>
      <c r="C320">
        <v>10960098.2060965</v>
      </c>
      <c r="D320">
        <v>12411540.177618399</v>
      </c>
      <c r="E320">
        <v>10049149.714441201</v>
      </c>
      <c r="F320">
        <v>25135377.222200699</v>
      </c>
      <c r="G320">
        <v>10942373.7736225</v>
      </c>
      <c r="H320">
        <v>16580827.6258785</v>
      </c>
      <c r="I320">
        <v>1616608.7042316699</v>
      </c>
      <c r="J320">
        <v>4779723.4314921899</v>
      </c>
      <c r="K320" s="6">
        <v>109131298.38827699</v>
      </c>
      <c r="L320">
        <v>1389</v>
      </c>
      <c r="M320" s="6">
        <f>K320+$V$1*50*($L$2-L320)</f>
        <v>106870360.88827699</v>
      </c>
      <c r="N320" s="6">
        <f t="shared" si="24"/>
        <v>2260937.5</v>
      </c>
      <c r="O320" s="8">
        <f t="shared" si="25"/>
        <v>-2.8895075811083237E-3</v>
      </c>
      <c r="P320" s="8">
        <f t="shared" si="26"/>
        <v>1.5292491734697608E-2</v>
      </c>
      <c r="Q320" s="8">
        <f t="shared" si="26"/>
        <v>1.9823788546255508E-2</v>
      </c>
      <c r="R320" s="9">
        <f t="shared" si="27"/>
        <v>9131298.3882769942</v>
      </c>
      <c r="S320" s="9">
        <f t="shared" si="28"/>
        <v>6870360.8882769942</v>
      </c>
      <c r="T320" s="25">
        <f t="shared" si="29"/>
        <v>-4.5312968115578996E-3</v>
      </c>
    </row>
    <row r="321" spans="1:20">
      <c r="A321" s="1">
        <v>41127</v>
      </c>
      <c r="B321">
        <v>16615441.366251299</v>
      </c>
      <c r="C321">
        <v>10996835.9654465</v>
      </c>
      <c r="D321">
        <v>12368099.086333999</v>
      </c>
      <c r="E321">
        <v>10152646.601973601</v>
      </c>
      <c r="F321">
        <v>25328945.246108901</v>
      </c>
      <c r="G321">
        <v>10841332.1015519</v>
      </c>
      <c r="H321">
        <v>16587157.152380999</v>
      </c>
      <c r="I321">
        <v>1641717.3220990701</v>
      </c>
      <c r="J321">
        <v>4728782.7866543503</v>
      </c>
      <c r="K321" s="6">
        <v>109260957.628801</v>
      </c>
      <c r="L321">
        <v>1390</v>
      </c>
      <c r="M321" s="6">
        <f>K321+$V$1*50*($L$2-L321)</f>
        <v>106927670.128801</v>
      </c>
      <c r="N321" s="6">
        <f t="shared" si="24"/>
        <v>2333287.5</v>
      </c>
      <c r="O321" s="8">
        <f t="shared" si="25"/>
        <v>5.3625008887094841E-4</v>
      </c>
      <c r="P321" s="8">
        <f t="shared" si="26"/>
        <v>1.1881031604947625E-3</v>
      </c>
      <c r="Q321" s="8">
        <f t="shared" si="26"/>
        <v>7.1994240460763136E-4</v>
      </c>
      <c r="R321" s="9">
        <f t="shared" si="27"/>
        <v>9260957.6288010031</v>
      </c>
      <c r="S321" s="9">
        <f t="shared" si="28"/>
        <v>6927670.1288010031</v>
      </c>
      <c r="T321" s="25">
        <f t="shared" si="29"/>
        <v>4.6816075588713112E-4</v>
      </c>
    </row>
    <row r="322" spans="1:20">
      <c r="A322" s="1">
        <v>41128</v>
      </c>
      <c r="B322">
        <v>16668985.5881768</v>
      </c>
      <c r="C322">
        <v>10805799.6168263</v>
      </c>
      <c r="D322">
        <v>12715627.816609399</v>
      </c>
      <c r="E322">
        <v>10274056.412348101</v>
      </c>
      <c r="F322">
        <v>25049979.564594101</v>
      </c>
      <c r="G322">
        <v>10829031.376256401</v>
      </c>
      <c r="H322">
        <v>16507405.1184498</v>
      </c>
      <c r="I322">
        <v>1661031.64353553</v>
      </c>
      <c r="J322">
        <v>4722570.5128936404</v>
      </c>
      <c r="K322" s="6">
        <v>109234487.64969</v>
      </c>
      <c r="L322">
        <v>1397</v>
      </c>
      <c r="M322" s="6">
        <f>K322+$V$1*50*($L$2-L322)</f>
        <v>106394750.14969</v>
      </c>
      <c r="N322" s="6">
        <f t="shared" si="24"/>
        <v>2839737.5</v>
      </c>
      <c r="O322" s="8">
        <f t="shared" si="25"/>
        <v>-4.9839295896849318E-3</v>
      </c>
      <c r="P322" s="8">
        <f t="shared" si="26"/>
        <v>-2.4226383957688701E-4</v>
      </c>
      <c r="Q322" s="8">
        <f t="shared" si="26"/>
        <v>5.0359712230215823E-3</v>
      </c>
      <c r="R322" s="9">
        <f t="shared" si="27"/>
        <v>9234487.6496900022</v>
      </c>
      <c r="S322" s="9">
        <f t="shared" si="28"/>
        <v>6394750.1496900022</v>
      </c>
      <c r="T322" s="25">
        <f t="shared" si="29"/>
        <v>-5.278235062598469E-3</v>
      </c>
    </row>
    <row r="323" spans="1:20">
      <c r="A323" s="1">
        <v>41129</v>
      </c>
      <c r="B323">
        <v>16896548.531360101</v>
      </c>
      <c r="C323">
        <v>11158482.1065867</v>
      </c>
      <c r="D323">
        <v>12771680.837621599</v>
      </c>
      <c r="E323">
        <v>10200414.3962193</v>
      </c>
      <c r="F323">
        <v>25084138.627636801</v>
      </c>
      <c r="G323">
        <v>10719203.471831899</v>
      </c>
      <c r="H323">
        <v>16602348.015986901</v>
      </c>
      <c r="I323">
        <v>1699660.28640845</v>
      </c>
      <c r="J323">
        <v>4746177.1531843496</v>
      </c>
      <c r="K323" s="6">
        <v>109878653.426836</v>
      </c>
      <c r="L323">
        <v>1398.25</v>
      </c>
      <c r="M323" s="6">
        <f>K323+$V$1*50*($L$2-L323)</f>
        <v>106948478.426836</v>
      </c>
      <c r="N323" s="6">
        <f t="shared" ref="N323:N386" si="30">K323-M323</f>
        <v>2930175</v>
      </c>
      <c r="O323" s="8">
        <f t="shared" si="25"/>
        <v>5.2044699232522244E-3</v>
      </c>
      <c r="P323" s="8">
        <f t="shared" si="26"/>
        <v>5.8970915779987618E-3</v>
      </c>
      <c r="Q323" s="8">
        <f t="shared" si="26"/>
        <v>8.9477451682176093E-4</v>
      </c>
      <c r="R323" s="9">
        <f t="shared" si="27"/>
        <v>9878653.4268359989</v>
      </c>
      <c r="S323" s="9">
        <f t="shared" si="28"/>
        <v>6948478.4268359989</v>
      </c>
      <c r="T323" s="25">
        <f t="shared" si="29"/>
        <v>5.002317061177001E-3</v>
      </c>
    </row>
    <row r="324" spans="1:20">
      <c r="A324" s="1">
        <v>41130</v>
      </c>
      <c r="B324">
        <v>16719183.296232</v>
      </c>
      <c r="C324">
        <v>11026226.172926599</v>
      </c>
      <c r="D324">
        <v>12683397.3295274</v>
      </c>
      <c r="E324">
        <v>10309882.2580324</v>
      </c>
      <c r="F324">
        <v>25209388.525459699</v>
      </c>
      <c r="G324">
        <v>10656821.222118801</v>
      </c>
      <c r="H324">
        <v>16268149.0166563</v>
      </c>
      <c r="I324">
        <v>1711248.8792703201</v>
      </c>
      <c r="J324">
        <v>4793390.4337657597</v>
      </c>
      <c r="K324" s="6">
        <v>109377687.13398901</v>
      </c>
      <c r="L324">
        <v>1400.5</v>
      </c>
      <c r="M324" s="6">
        <f>K324+$V$1*50*($L$2-L324)</f>
        <v>106284724.63398901</v>
      </c>
      <c r="N324" s="6">
        <f t="shared" si="30"/>
        <v>3092962.5</v>
      </c>
      <c r="O324" s="8">
        <f t="shared" ref="O324:O387" si="31">(M324-M323)/M323</f>
        <v>-6.2062948684311571E-3</v>
      </c>
      <c r="P324" s="8">
        <f t="shared" ref="P324:Q387" si="32">(K324-K323)/K323</f>
        <v>-4.5592685860549511E-3</v>
      </c>
      <c r="Q324" s="8">
        <f t="shared" si="32"/>
        <v>1.6091543000178795E-3</v>
      </c>
      <c r="R324" s="9">
        <f t="shared" ref="R324:R387" si="33">K324-$K$2</f>
        <v>9377687.1339890063</v>
      </c>
      <c r="S324" s="9">
        <f t="shared" ref="S324:S387" si="34">M324-$M$2</f>
        <v>6284724.6339890063</v>
      </c>
      <c r="T324" s="25">
        <f t="shared" ref="T324:T387" si="35">P324-Q324</f>
        <v>-6.1684228860728304E-3</v>
      </c>
    </row>
    <row r="325" spans="1:20">
      <c r="A325" s="1">
        <v>41131</v>
      </c>
      <c r="B325">
        <v>16615441.366251299</v>
      </c>
      <c r="C325">
        <v>11009081.8852299</v>
      </c>
      <c r="D325">
        <v>12808115.3012795</v>
      </c>
      <c r="E325">
        <v>10252162.839985499</v>
      </c>
      <c r="F325">
        <v>25374490.663499098</v>
      </c>
      <c r="G325">
        <v>10720082.0950673</v>
      </c>
      <c r="H325">
        <v>16341571.524085</v>
      </c>
      <c r="I325">
        <v>1734426.06499407</v>
      </c>
      <c r="J325">
        <v>4835633.8953386098</v>
      </c>
      <c r="K325" s="6">
        <v>109691005.63573</v>
      </c>
      <c r="L325">
        <v>1402.5</v>
      </c>
      <c r="M325" s="6">
        <f>K325+$V$1*50*($L$2-L325)</f>
        <v>106453343.13573</v>
      </c>
      <c r="N325" s="6">
        <f t="shared" si="30"/>
        <v>3237662.5</v>
      </c>
      <c r="O325" s="8">
        <f t="shared" si="31"/>
        <v>1.5864791701880104E-3</v>
      </c>
      <c r="P325" s="8">
        <f t="shared" si="32"/>
        <v>2.8645559249865383E-3</v>
      </c>
      <c r="Q325" s="8">
        <f t="shared" si="32"/>
        <v>1.4280614066404856E-3</v>
      </c>
      <c r="R325" s="9">
        <f t="shared" si="33"/>
        <v>9691005.6357299984</v>
      </c>
      <c r="S325" s="9">
        <f t="shared" si="34"/>
        <v>6453343.1357299984</v>
      </c>
      <c r="T325" s="25">
        <f t="shared" si="35"/>
        <v>1.4364945183460527E-3</v>
      </c>
    </row>
    <row r="326" spans="1:20">
      <c r="A326" s="1">
        <v>41134</v>
      </c>
      <c r="B326">
        <v>16685718.157528499</v>
      </c>
      <c r="C326">
        <v>10947852.2863131</v>
      </c>
      <c r="D326">
        <v>12618936.355363401</v>
      </c>
      <c r="E326">
        <v>10310877.420412499</v>
      </c>
      <c r="F326">
        <v>25289093.0058925</v>
      </c>
      <c r="G326">
        <v>10691966.1515346</v>
      </c>
      <c r="H326">
        <v>16244096.815946899</v>
      </c>
      <c r="I326">
        <v>1705454.58283938</v>
      </c>
      <c r="J326">
        <v>4758601.7007057704</v>
      </c>
      <c r="K326" s="6">
        <v>109252596.476537</v>
      </c>
      <c r="L326">
        <v>1402.5</v>
      </c>
      <c r="M326" s="6">
        <f>K326+$V$1*50*($L$2-L326)</f>
        <v>106014933.976537</v>
      </c>
      <c r="N326" s="6">
        <f t="shared" si="30"/>
        <v>3237662.5</v>
      </c>
      <c r="O326" s="8">
        <f t="shared" si="31"/>
        <v>-4.1183221332374165E-3</v>
      </c>
      <c r="P326" s="8">
        <f t="shared" si="32"/>
        <v>-3.9967648819712329E-3</v>
      </c>
      <c r="Q326" s="8">
        <f t="shared" si="32"/>
        <v>0</v>
      </c>
      <c r="R326" s="9">
        <f t="shared" si="33"/>
        <v>9252596.4765370041</v>
      </c>
      <c r="S326" s="9">
        <f t="shared" si="34"/>
        <v>6014933.9765370041</v>
      </c>
      <c r="T326" s="25">
        <f t="shared" si="35"/>
        <v>-3.9967648819712329E-3</v>
      </c>
    </row>
    <row r="327" spans="1:20">
      <c r="A327" s="1">
        <v>41135</v>
      </c>
      <c r="B327">
        <v>16628827.421732699</v>
      </c>
      <c r="C327">
        <v>10805799.6168263</v>
      </c>
      <c r="D327">
        <v>12596515.146958601</v>
      </c>
      <c r="E327">
        <v>10276046.7371083</v>
      </c>
      <c r="F327">
        <v>25283399.8287187</v>
      </c>
      <c r="G327">
        <v>10691087.528299199</v>
      </c>
      <c r="H327">
        <v>16442843.948124601</v>
      </c>
      <c r="I327">
        <v>1678414.5328283401</v>
      </c>
      <c r="J327">
        <v>4791083.9446566897</v>
      </c>
      <c r="K327" s="6">
        <v>109194018.70525301</v>
      </c>
      <c r="L327">
        <v>1401.5</v>
      </c>
      <c r="M327" s="6">
        <f>K327+$V$1*50*($L$2-L327)</f>
        <v>106028706.20525301</v>
      </c>
      <c r="N327" s="6">
        <f t="shared" si="30"/>
        <v>3165312.5</v>
      </c>
      <c r="O327" s="8">
        <f t="shared" si="31"/>
        <v>1.2990838365327807E-4</v>
      </c>
      <c r="P327" s="8">
        <f t="shared" si="32"/>
        <v>-5.3616823007569619E-4</v>
      </c>
      <c r="Q327" s="8">
        <f t="shared" si="32"/>
        <v>-7.1301247771836005E-4</v>
      </c>
      <c r="R327" s="9">
        <f t="shared" si="33"/>
        <v>9194018.705253005</v>
      </c>
      <c r="S327" s="9">
        <f t="shared" si="34"/>
        <v>6028706.205253005</v>
      </c>
      <c r="T327" s="25">
        <f t="shared" si="35"/>
        <v>1.7684424764266387E-4</v>
      </c>
    </row>
    <row r="328" spans="1:20">
      <c r="A328" s="1">
        <v>41136</v>
      </c>
      <c r="B328">
        <v>16695757.699139601</v>
      </c>
      <c r="C328">
        <v>10830291.456393</v>
      </c>
      <c r="D328">
        <v>12476001.151782401</v>
      </c>
      <c r="E328">
        <v>10263109.6261668</v>
      </c>
      <c r="F328">
        <v>25084138.627636801</v>
      </c>
      <c r="G328">
        <v>10869448.045084599</v>
      </c>
      <c r="H328">
        <v>16337773.808183501</v>
      </c>
      <c r="I328">
        <v>1686140.2614029199</v>
      </c>
      <c r="J328">
        <v>4758337.3141201297</v>
      </c>
      <c r="K328" s="6">
        <v>109000997.98991001</v>
      </c>
      <c r="L328">
        <v>1403.5</v>
      </c>
      <c r="M328" s="6">
        <f>K328+$V$1*50*($L$2-L328)</f>
        <v>105690985.48991001</v>
      </c>
      <c r="N328" s="6">
        <f t="shared" si="30"/>
        <v>3310012.5</v>
      </c>
      <c r="O328" s="8">
        <f t="shared" si="31"/>
        <v>-3.1851818948844886E-3</v>
      </c>
      <c r="P328" s="8">
        <f t="shared" si="32"/>
        <v>-1.7676857911422656E-3</v>
      </c>
      <c r="Q328" s="8">
        <f t="shared" si="32"/>
        <v>1.4270424545130217E-3</v>
      </c>
      <c r="R328" s="9">
        <f t="shared" si="33"/>
        <v>9000997.9899100065</v>
      </c>
      <c r="S328" s="9">
        <f t="shared" si="34"/>
        <v>5690985.4899100065</v>
      </c>
      <c r="T328" s="25">
        <f t="shared" si="35"/>
        <v>-3.1947282456552873E-3</v>
      </c>
    </row>
    <row r="329" spans="1:20">
      <c r="A329" s="1">
        <v>41137</v>
      </c>
      <c r="B329">
        <v>16816232.1984719</v>
      </c>
      <c r="C329">
        <v>10960098.2060965</v>
      </c>
      <c r="D329">
        <v>12508231.6388644</v>
      </c>
      <c r="E329">
        <v>10298935.471851099</v>
      </c>
      <c r="F329">
        <v>25015820.501551501</v>
      </c>
      <c r="G329">
        <v>10975761.4565675</v>
      </c>
      <c r="H329">
        <v>16444243.6435095</v>
      </c>
      <c r="I329">
        <v>1693865.9899775099</v>
      </c>
      <c r="J329">
        <v>4720552.7404241003</v>
      </c>
      <c r="K329" s="6">
        <v>109433741.847314</v>
      </c>
      <c r="L329">
        <v>1413</v>
      </c>
      <c r="M329" s="6">
        <f>K329+$V$1*50*($L$2-L329)</f>
        <v>105436404.347314</v>
      </c>
      <c r="N329" s="6">
        <f t="shared" si="30"/>
        <v>3997337.5</v>
      </c>
      <c r="O329" s="8">
        <f t="shared" si="31"/>
        <v>-2.4087308999527729E-3</v>
      </c>
      <c r="P329" s="8">
        <f t="shared" si="32"/>
        <v>3.9700907825087235E-3</v>
      </c>
      <c r="Q329" s="8">
        <f t="shared" si="32"/>
        <v>6.7687923049519058E-3</v>
      </c>
      <c r="R329" s="9">
        <f t="shared" si="33"/>
        <v>9433741.8473140001</v>
      </c>
      <c r="S329" s="9">
        <f t="shared" si="34"/>
        <v>5436404.3473140001</v>
      </c>
      <c r="T329" s="25">
        <f t="shared" si="35"/>
        <v>-2.7987015224431823E-3</v>
      </c>
    </row>
    <row r="330" spans="1:20">
      <c r="A330" s="1">
        <v>41138</v>
      </c>
      <c r="B330">
        <v>16886508.9897491</v>
      </c>
      <c r="C330">
        <v>11097252.50767</v>
      </c>
      <c r="D330">
        <v>12431158.7349727</v>
      </c>
      <c r="E330">
        <v>10309882.2580324</v>
      </c>
      <c r="F330">
        <v>24674229.871125199</v>
      </c>
      <c r="G330">
        <v>10983669.065686099</v>
      </c>
      <c r="H330">
        <v>16318705.3862064</v>
      </c>
      <c r="I330">
        <v>1690003.1256902199</v>
      </c>
      <c r="J330">
        <v>4721812.2262139702</v>
      </c>
      <c r="K330" s="6">
        <v>109113222.165346</v>
      </c>
      <c r="L330">
        <v>1415.25</v>
      </c>
      <c r="M330" s="6">
        <f>K330+$V$1*50*($L$2-L330)</f>
        <v>104953097.165346</v>
      </c>
      <c r="N330" s="6">
        <f t="shared" si="30"/>
        <v>4160125</v>
      </c>
      <c r="O330" s="8">
        <f t="shared" si="31"/>
        <v>-4.5838738997202519E-3</v>
      </c>
      <c r="P330" s="8">
        <f t="shared" si="32"/>
        <v>-2.9288926482583808E-3</v>
      </c>
      <c r="Q330" s="8">
        <f t="shared" si="32"/>
        <v>1.5923566878980893E-3</v>
      </c>
      <c r="R330" s="9">
        <f t="shared" si="33"/>
        <v>9113222.1653459966</v>
      </c>
      <c r="S330" s="9">
        <f t="shared" si="34"/>
        <v>4953097.1653459966</v>
      </c>
      <c r="T330" s="25">
        <f t="shared" si="35"/>
        <v>-4.5212493361564705E-3</v>
      </c>
    </row>
    <row r="331" spans="1:20">
      <c r="A331" s="1">
        <v>41141</v>
      </c>
      <c r="B331">
        <v>16883162.475878701</v>
      </c>
      <c r="C331">
        <v>11219711.705503499</v>
      </c>
      <c r="D331">
        <v>12418546.8052449</v>
      </c>
      <c r="E331">
        <v>10477069.537892399</v>
      </c>
      <c r="F331">
        <v>24907650.135249801</v>
      </c>
      <c r="G331">
        <v>10923044.0624438</v>
      </c>
      <c r="H331">
        <v>16251498.036336999</v>
      </c>
      <c r="I331">
        <v>1699660.28640845</v>
      </c>
      <c r="J331">
        <v>4745742.4562214604</v>
      </c>
      <c r="K331" s="6">
        <v>109526085.50117999</v>
      </c>
      <c r="L331">
        <v>1414.75</v>
      </c>
      <c r="M331" s="6">
        <f>K331+$V$1*50*($L$2-L331)</f>
        <v>105402135.50117999</v>
      </c>
      <c r="N331" s="6">
        <f t="shared" si="30"/>
        <v>4123950</v>
      </c>
      <c r="O331" s="8">
        <f t="shared" si="31"/>
        <v>4.2784667433545974E-3</v>
      </c>
      <c r="P331" s="8">
        <f t="shared" si="32"/>
        <v>3.7838066518497571E-3</v>
      </c>
      <c r="Q331" s="8">
        <f t="shared" si="32"/>
        <v>-3.5329447094152979E-4</v>
      </c>
      <c r="R331" s="9">
        <f t="shared" si="33"/>
        <v>9526085.5011799932</v>
      </c>
      <c r="S331" s="9">
        <f t="shared" si="34"/>
        <v>5402135.5011799932</v>
      </c>
      <c r="T331" s="25">
        <f t="shared" si="35"/>
        <v>4.1371011227912865E-3</v>
      </c>
    </row>
    <row r="332" spans="1:20">
      <c r="A332" s="1">
        <v>41142</v>
      </c>
      <c r="B332">
        <v>16612094.852381</v>
      </c>
      <c r="C332">
        <v>11175626.394283401</v>
      </c>
      <c r="D332">
        <v>12349881.854505001</v>
      </c>
      <c r="E332">
        <v>10481050.1874128</v>
      </c>
      <c r="F332">
        <v>24446502.784174401</v>
      </c>
      <c r="G332">
        <v>10958188.9918596</v>
      </c>
      <c r="H332">
        <v>16170341.991211699</v>
      </c>
      <c r="I332">
        <v>1703523.15069574</v>
      </c>
      <c r="J332">
        <v>4718033.7688443698</v>
      </c>
      <c r="K332" s="6">
        <v>108615243.97536799</v>
      </c>
      <c r="L332">
        <v>1412.5</v>
      </c>
      <c r="M332" s="6">
        <f>K332+$V$1*50*($L$2-L332)</f>
        <v>104654081.47536799</v>
      </c>
      <c r="N332" s="6">
        <f t="shared" si="30"/>
        <v>3961162.5</v>
      </c>
      <c r="O332" s="8">
        <f t="shared" si="31"/>
        <v>-7.0971429777494923E-3</v>
      </c>
      <c r="P332" s="8">
        <f t="shared" si="32"/>
        <v>-8.3162063324374626E-3</v>
      </c>
      <c r="Q332" s="8">
        <f t="shared" si="32"/>
        <v>-1.5903869941685811E-3</v>
      </c>
      <c r="R332" s="9">
        <f t="shared" si="33"/>
        <v>8615243.9753679931</v>
      </c>
      <c r="S332" s="9">
        <f t="shared" si="34"/>
        <v>4654081.4753679931</v>
      </c>
      <c r="T332" s="25">
        <f t="shared" si="35"/>
        <v>-6.7258193382688817E-3</v>
      </c>
    </row>
    <row r="333" spans="1:20">
      <c r="A333" s="1">
        <v>41143</v>
      </c>
      <c r="B333">
        <v>16618787.8801217</v>
      </c>
      <c r="C333">
        <v>11192770.6819801</v>
      </c>
      <c r="D333">
        <v>12447974.6412763</v>
      </c>
      <c r="E333">
        <v>10416364.6327051</v>
      </c>
      <c r="F333">
        <v>24429423.252652999</v>
      </c>
      <c r="G333">
        <v>10955553.1221534</v>
      </c>
      <c r="H333">
        <v>16243889.6571065</v>
      </c>
      <c r="I333">
        <v>1713180.3114139701</v>
      </c>
      <c r="J333">
        <v>4668913.8230395298</v>
      </c>
      <c r="K333" s="6">
        <v>108686858.00245</v>
      </c>
      <c r="L333">
        <v>1412.25</v>
      </c>
      <c r="M333" s="6">
        <f>K333+$V$1*50*($L$2-L333)</f>
        <v>104743783.00245</v>
      </c>
      <c r="N333" s="6">
        <f t="shared" si="30"/>
        <v>3943075</v>
      </c>
      <c r="O333" s="8">
        <f t="shared" si="31"/>
        <v>8.5712402055837435E-4</v>
      </c>
      <c r="P333" s="8">
        <f t="shared" si="32"/>
        <v>6.5933679712814426E-4</v>
      </c>
      <c r="Q333" s="8">
        <f t="shared" si="32"/>
        <v>-1.7699115044247788E-4</v>
      </c>
      <c r="R333" s="9">
        <f t="shared" si="33"/>
        <v>8686858.0024500042</v>
      </c>
      <c r="S333" s="9">
        <f t="shared" si="34"/>
        <v>4743783.0024500042</v>
      </c>
      <c r="T333" s="25">
        <f t="shared" si="35"/>
        <v>8.3632794757062211E-4</v>
      </c>
    </row>
    <row r="334" spans="1:20">
      <c r="A334" s="1">
        <v>41144</v>
      </c>
      <c r="B334">
        <v>16454808.700474899</v>
      </c>
      <c r="C334">
        <v>11107049.243496601</v>
      </c>
      <c r="D334">
        <v>12227966.533803601</v>
      </c>
      <c r="E334">
        <v>10357650.0522781</v>
      </c>
      <c r="F334">
        <v>24366798.3037416</v>
      </c>
      <c r="G334">
        <v>10876477.0309678</v>
      </c>
      <c r="H334">
        <v>16123423.6526237</v>
      </c>
      <c r="I334">
        <v>1666825.93996646</v>
      </c>
      <c r="J334">
        <v>4642464.6214522999</v>
      </c>
      <c r="K334" s="6">
        <v>107823464.078805</v>
      </c>
      <c r="L334">
        <v>1400</v>
      </c>
      <c r="M334" s="6">
        <f>K334+$V$1*50*($L$2-L334)</f>
        <v>104766676.578805</v>
      </c>
      <c r="N334" s="6">
        <f t="shared" si="30"/>
        <v>3056787.5</v>
      </c>
      <c r="O334" s="8">
        <f t="shared" si="31"/>
        <v>2.1856740036265329E-4</v>
      </c>
      <c r="P334" s="8">
        <f t="shared" si="32"/>
        <v>-7.9438668070204235E-3</v>
      </c>
      <c r="Q334" s="8">
        <f t="shared" si="32"/>
        <v>-8.6741016109045856E-3</v>
      </c>
      <c r="R334" s="9">
        <f t="shared" si="33"/>
        <v>7823464.0788049996</v>
      </c>
      <c r="S334" s="9">
        <f t="shared" si="34"/>
        <v>4766676.5788049996</v>
      </c>
      <c r="T334" s="25">
        <f t="shared" si="35"/>
        <v>7.3023480388416211E-4</v>
      </c>
    </row>
    <row r="335" spans="1:20">
      <c r="A335" s="1">
        <v>41145</v>
      </c>
      <c r="B335">
        <v>16585322.7414182</v>
      </c>
      <c r="C335">
        <v>11158482.1065867</v>
      </c>
      <c r="D335">
        <v>12317651.367423</v>
      </c>
      <c r="E335">
        <v>10445224.3417286</v>
      </c>
      <c r="F335">
        <v>24548979.9733022</v>
      </c>
      <c r="G335">
        <v>10894049.4956757</v>
      </c>
      <c r="H335">
        <v>16061288.5555746</v>
      </c>
      <c r="I335">
        <v>1666825.93996646</v>
      </c>
      <c r="J335">
        <v>4638686.1640827004</v>
      </c>
      <c r="K335" s="6">
        <v>108316510.68575799</v>
      </c>
      <c r="L335">
        <v>1409.75</v>
      </c>
      <c r="M335" s="6">
        <f>K335+$V$1*50*($L$2-L335)</f>
        <v>104554310.68575799</v>
      </c>
      <c r="N335" s="6">
        <f t="shared" si="30"/>
        <v>3762200</v>
      </c>
      <c r="O335" s="8">
        <f t="shared" si="31"/>
        <v>-2.0270366492657075E-3</v>
      </c>
      <c r="P335" s="8">
        <f t="shared" si="32"/>
        <v>4.5727208930390305E-3</v>
      </c>
      <c r="Q335" s="8">
        <f t="shared" si="32"/>
        <v>6.9642857142857145E-3</v>
      </c>
      <c r="R335" s="9">
        <f t="shared" si="33"/>
        <v>8316510.6857579947</v>
      </c>
      <c r="S335" s="9">
        <f t="shared" si="34"/>
        <v>4554310.6857579947</v>
      </c>
      <c r="T335" s="25">
        <f t="shared" si="35"/>
        <v>-2.391564821246684E-3</v>
      </c>
    </row>
    <row r="336" spans="1:20">
      <c r="A336" s="1">
        <v>41148</v>
      </c>
      <c r="B336">
        <v>16608748.338510601</v>
      </c>
      <c r="C336">
        <v>11129091.8991067</v>
      </c>
      <c r="D336">
        <v>12261598.3464109</v>
      </c>
      <c r="E336">
        <v>10461146.9398105</v>
      </c>
      <c r="F336">
        <v>24509127.7330858</v>
      </c>
      <c r="G336">
        <v>10864176.3056722</v>
      </c>
      <c r="H336">
        <v>16188094.876082901</v>
      </c>
      <c r="I336">
        <v>1637854.45781177</v>
      </c>
      <c r="J336">
        <v>4666394.85145979</v>
      </c>
      <c r="K336" s="6">
        <v>108326233.747951</v>
      </c>
      <c r="L336">
        <v>1408.25</v>
      </c>
      <c r="M336" s="6">
        <f>K336+$V$1*50*($L$2-L336)</f>
        <v>104672558.747951</v>
      </c>
      <c r="N336" s="6">
        <f t="shared" si="30"/>
        <v>3653675</v>
      </c>
      <c r="O336" s="8">
        <f t="shared" si="31"/>
        <v>1.1309726152602677E-3</v>
      </c>
      <c r="P336" s="8">
        <f t="shared" si="32"/>
        <v>8.9765282609724189E-5</v>
      </c>
      <c r="Q336" s="8">
        <f t="shared" si="32"/>
        <v>-1.064018442986345E-3</v>
      </c>
      <c r="R336" s="9">
        <f t="shared" si="33"/>
        <v>8326233.7479510009</v>
      </c>
      <c r="S336" s="9">
        <f t="shared" si="34"/>
        <v>4672558.7479510009</v>
      </c>
      <c r="T336" s="25">
        <f t="shared" si="35"/>
        <v>1.1537837255960691E-3</v>
      </c>
    </row>
    <row r="337" spans="1:20">
      <c r="A337" s="1">
        <v>41149</v>
      </c>
      <c r="B337">
        <v>16608748.338510601</v>
      </c>
      <c r="C337">
        <v>11109498.4274533</v>
      </c>
      <c r="D337">
        <v>12254591.718784399</v>
      </c>
      <c r="E337">
        <v>10452190.478389399</v>
      </c>
      <c r="F337">
        <v>24383877.835262898</v>
      </c>
      <c r="G337">
        <v>10850996.957141301</v>
      </c>
      <c r="H337">
        <v>16155125.232750701</v>
      </c>
      <c r="I337">
        <v>1641717.3220990701</v>
      </c>
      <c r="J337">
        <v>4641205.1356624402</v>
      </c>
      <c r="K337" s="6">
        <v>108097951.446054</v>
      </c>
      <c r="L337">
        <v>1407.75</v>
      </c>
      <c r="M337" s="6">
        <f>K337+$V$1*50*($L$2-L337)</f>
        <v>104480451.446054</v>
      </c>
      <c r="N337" s="6">
        <f t="shared" si="30"/>
        <v>3617500</v>
      </c>
      <c r="O337" s="8">
        <f t="shared" si="31"/>
        <v>-1.8353167649182438E-3</v>
      </c>
      <c r="P337" s="8">
        <f t="shared" si="32"/>
        <v>-2.1073593533045935E-3</v>
      </c>
      <c r="Q337" s="8">
        <f t="shared" si="32"/>
        <v>-3.5505059470974611E-4</v>
      </c>
      <c r="R337" s="9">
        <f t="shared" si="33"/>
        <v>8097951.4460539967</v>
      </c>
      <c r="S337" s="9">
        <f t="shared" si="34"/>
        <v>4480451.4460539967</v>
      </c>
      <c r="T337" s="25">
        <f t="shared" si="35"/>
        <v>-1.7523087585948475E-3</v>
      </c>
    </row>
    <row r="338" spans="1:20">
      <c r="A338" s="1">
        <v>41150</v>
      </c>
      <c r="B338">
        <v>16745955.4071947</v>
      </c>
      <c r="C338">
        <v>11126642.715150001</v>
      </c>
      <c r="D338">
        <v>12083630.0046973</v>
      </c>
      <c r="E338">
        <v>10547943.992566301</v>
      </c>
      <c r="F338">
        <v>24514820.910259601</v>
      </c>
      <c r="G338">
        <v>10787736.084192799</v>
      </c>
      <c r="H338">
        <v>16233745.1514658</v>
      </c>
      <c r="I338">
        <v>1649443.0506736501</v>
      </c>
      <c r="J338">
        <v>4603420.5619664099</v>
      </c>
      <c r="K338" s="6">
        <v>108293337.87816601</v>
      </c>
      <c r="L338">
        <v>1407.25</v>
      </c>
      <c r="M338" s="6">
        <f>K338+$V$1*50*($L$2-L338)</f>
        <v>104712012.87816601</v>
      </c>
      <c r="N338" s="6">
        <f t="shared" si="30"/>
        <v>3581325</v>
      </c>
      <c r="O338" s="8">
        <f t="shared" si="31"/>
        <v>2.2163134721098483E-3</v>
      </c>
      <c r="P338" s="8">
        <f t="shared" si="32"/>
        <v>1.8074943095430947E-3</v>
      </c>
      <c r="Q338" s="8">
        <f t="shared" si="32"/>
        <v>-3.551767004084532E-4</v>
      </c>
      <c r="R338" s="9">
        <f t="shared" si="33"/>
        <v>8293337.878166005</v>
      </c>
      <c r="S338" s="9">
        <f t="shared" si="34"/>
        <v>4712012.878166005</v>
      </c>
      <c r="T338" s="25">
        <f t="shared" si="35"/>
        <v>2.162671009951548E-3</v>
      </c>
    </row>
    <row r="339" spans="1:20">
      <c r="A339" s="1">
        <v>41151</v>
      </c>
      <c r="B339">
        <v>16538471.5472335</v>
      </c>
      <c r="C339">
        <v>11070311.484146601</v>
      </c>
      <c r="D339">
        <v>11810371.527263001</v>
      </c>
      <c r="E339">
        <v>10466982.800166201</v>
      </c>
      <c r="F339">
        <v>24548979.9733022</v>
      </c>
      <c r="G339">
        <v>10718610.9485879</v>
      </c>
      <c r="H339">
        <v>16066360.808395</v>
      </c>
      <c r="I339">
        <v>1630128.72923719</v>
      </c>
      <c r="J339">
        <v>4608458.5051258802</v>
      </c>
      <c r="K339" s="6">
        <v>107458676.323457</v>
      </c>
      <c r="L339">
        <v>1397</v>
      </c>
      <c r="M339" s="6">
        <f>K339+$V$1*50*($L$2-L339)</f>
        <v>104618938.823457</v>
      </c>
      <c r="N339" s="6">
        <f t="shared" si="30"/>
        <v>2839737.5</v>
      </c>
      <c r="O339" s="8">
        <f t="shared" si="31"/>
        <v>-8.8885746869650408E-4</v>
      </c>
      <c r="P339" s="8">
        <f t="shared" si="32"/>
        <v>-7.7074136882550187E-3</v>
      </c>
      <c r="Q339" s="8">
        <f t="shared" si="32"/>
        <v>-7.2837093622313024E-3</v>
      </c>
      <c r="R339" s="9">
        <f t="shared" si="33"/>
        <v>7458676.3234570026</v>
      </c>
      <c r="S339" s="9">
        <f t="shared" si="34"/>
        <v>4618938.8234570026</v>
      </c>
      <c r="T339" s="25">
        <f t="shared" si="35"/>
        <v>-4.2370432602371628E-4</v>
      </c>
    </row>
    <row r="340" spans="1:20">
      <c r="A340" s="1">
        <v>41152</v>
      </c>
      <c r="B340">
        <v>16555204.116585201</v>
      </c>
      <c r="C340">
        <v>11156032.922630001</v>
      </c>
      <c r="D340">
        <v>11912668.2906102</v>
      </c>
      <c r="E340">
        <v>10566934.889549</v>
      </c>
      <c r="F340">
        <v>24509127.7330858</v>
      </c>
      <c r="G340">
        <v>10722142.6161163</v>
      </c>
      <c r="H340">
        <v>16262910.6051827</v>
      </c>
      <c r="I340">
        <v>1653305.9149609399</v>
      </c>
      <c r="J340">
        <v>4593344.6756474599</v>
      </c>
      <c r="K340" s="6">
        <v>107931671.764368</v>
      </c>
      <c r="L340">
        <v>1405</v>
      </c>
      <c r="M340" s="6">
        <f>K340+$V$1*50*($L$2-L340)</f>
        <v>104513134.264368</v>
      </c>
      <c r="N340" s="6">
        <f t="shared" si="30"/>
        <v>3418537.5</v>
      </c>
      <c r="O340" s="8">
        <f t="shared" si="31"/>
        <v>-1.0113327498718822E-3</v>
      </c>
      <c r="P340" s="8">
        <f t="shared" si="32"/>
        <v>4.4016496116818958E-3</v>
      </c>
      <c r="Q340" s="8">
        <f t="shared" si="32"/>
        <v>5.7265569076592696E-3</v>
      </c>
      <c r="R340" s="9">
        <f t="shared" si="33"/>
        <v>7931671.7643679976</v>
      </c>
      <c r="S340" s="9">
        <f t="shared" si="34"/>
        <v>4513134.2643679976</v>
      </c>
      <c r="T340" s="25">
        <f t="shared" si="35"/>
        <v>-1.3249072959773739E-3</v>
      </c>
    </row>
    <row r="341" spans="1:20">
      <c r="A341" s="1">
        <v>41156</v>
      </c>
      <c r="B341">
        <v>16618787.8801217</v>
      </c>
      <c r="C341">
        <v>11249101.912983499</v>
      </c>
      <c r="D341">
        <v>11646416.440802399</v>
      </c>
      <c r="E341">
        <v>10635901.8312231</v>
      </c>
      <c r="F341">
        <v>24622991.276561301</v>
      </c>
      <c r="G341">
        <v>10794541.800447799</v>
      </c>
      <c r="H341">
        <v>16297148.311720001</v>
      </c>
      <c r="I341">
        <v>1626265.8649499</v>
      </c>
      <c r="J341">
        <v>4548003.1872122297</v>
      </c>
      <c r="K341" s="6">
        <v>108039158.50602201</v>
      </c>
      <c r="L341">
        <v>1406</v>
      </c>
      <c r="M341" s="6">
        <f>K341+$V$1*50*($L$2-L341)</f>
        <v>104548271.00602201</v>
      </c>
      <c r="N341" s="6">
        <f t="shared" si="30"/>
        <v>3490887.5</v>
      </c>
      <c r="O341" s="8">
        <f t="shared" si="31"/>
        <v>3.3619450704759803E-4</v>
      </c>
      <c r="P341" s="8">
        <f t="shared" si="32"/>
        <v>9.9587766868532591E-4</v>
      </c>
      <c r="Q341" s="8">
        <f t="shared" si="32"/>
        <v>7.1174377224199293E-4</v>
      </c>
      <c r="R341" s="9">
        <f t="shared" si="33"/>
        <v>8039158.5060220063</v>
      </c>
      <c r="S341" s="9">
        <f t="shared" si="34"/>
        <v>4548271.0060220063</v>
      </c>
      <c r="T341" s="25">
        <f t="shared" si="35"/>
        <v>2.8413389644333297E-4</v>
      </c>
    </row>
    <row r="342" spans="1:20">
      <c r="A342" s="1">
        <v>41157</v>
      </c>
      <c r="B342">
        <v>16996943.9474704</v>
      </c>
      <c r="C342">
        <v>11151134.554716701</v>
      </c>
      <c r="D342">
        <v>11581955.466638399</v>
      </c>
      <c r="E342">
        <v>10988732.706744401</v>
      </c>
      <c r="F342">
        <v>24731161.642862901</v>
      </c>
      <c r="G342">
        <v>10527017.985174101</v>
      </c>
      <c r="H342">
        <v>16181754.5600575</v>
      </c>
      <c r="I342">
        <v>1645580.1863863601</v>
      </c>
      <c r="J342">
        <v>4508959.1277263304</v>
      </c>
      <c r="K342" s="6">
        <v>108313240.17777701</v>
      </c>
      <c r="L342">
        <v>1403.5</v>
      </c>
      <c r="M342" s="6">
        <f>K342+$V$1*50*($L$2-L342)</f>
        <v>105003227.67777701</v>
      </c>
      <c r="N342" s="6">
        <f t="shared" si="30"/>
        <v>3310012.5</v>
      </c>
      <c r="O342" s="8">
        <f t="shared" si="31"/>
        <v>4.3516422354683924E-3</v>
      </c>
      <c r="P342" s="8">
        <f t="shared" si="32"/>
        <v>2.5368734405657547E-3</v>
      </c>
      <c r="Q342" s="8">
        <f t="shared" si="32"/>
        <v>-1.7780938833570413E-3</v>
      </c>
      <c r="R342" s="9">
        <f t="shared" si="33"/>
        <v>8313240.1777770072</v>
      </c>
      <c r="S342" s="9">
        <f t="shared" si="34"/>
        <v>5003227.6777770072</v>
      </c>
      <c r="T342" s="25">
        <f t="shared" si="35"/>
        <v>4.314967323922796E-3</v>
      </c>
    </row>
    <row r="343" spans="1:20">
      <c r="A343" s="1">
        <v>41158</v>
      </c>
      <c r="B343">
        <v>17355020.931597099</v>
      </c>
      <c r="C343">
        <v>11388705.398513701</v>
      </c>
      <c r="D343">
        <v>11813174.1783136</v>
      </c>
      <c r="E343">
        <v>11348560.228522399</v>
      </c>
      <c r="F343">
        <v>25186615.816764601</v>
      </c>
      <c r="G343">
        <v>10704484.2784745</v>
      </c>
      <c r="H343">
        <v>16421418.505818</v>
      </c>
      <c r="I343">
        <v>1691934.5578338599</v>
      </c>
      <c r="J343">
        <v>4559338.5593210403</v>
      </c>
      <c r="K343" s="6">
        <v>110469252.45515899</v>
      </c>
      <c r="L343">
        <v>1431</v>
      </c>
      <c r="M343" s="6">
        <f>K343+$V$1*50*($L$2-L343)</f>
        <v>105169614.95515899</v>
      </c>
      <c r="N343" s="6">
        <f t="shared" si="30"/>
        <v>5299637.5</v>
      </c>
      <c r="O343" s="8">
        <f t="shared" si="31"/>
        <v>1.5845920269477655E-3</v>
      </c>
      <c r="P343" s="8">
        <f t="shared" si="32"/>
        <v>1.9905343740463068E-2</v>
      </c>
      <c r="Q343" s="8">
        <f t="shared" si="32"/>
        <v>1.9593872461702886E-2</v>
      </c>
      <c r="R343" s="9">
        <f t="shared" si="33"/>
        <v>10469252.455158994</v>
      </c>
      <c r="S343" s="9">
        <f t="shared" si="34"/>
        <v>5169614.9551589936</v>
      </c>
      <c r="T343" s="25">
        <f t="shared" si="35"/>
        <v>3.1147127876018227E-4</v>
      </c>
    </row>
    <row r="344" spans="1:20">
      <c r="A344" s="1">
        <v>41159</v>
      </c>
      <c r="B344">
        <v>17314862.765152901</v>
      </c>
      <c r="C344">
        <v>11280941.304420199</v>
      </c>
      <c r="D344">
        <v>12290781.823186999</v>
      </c>
      <c r="E344">
        <v>11627426.557900401</v>
      </c>
      <c r="F344">
        <v>25078445.450463001</v>
      </c>
      <c r="G344">
        <v>10793658.8835657</v>
      </c>
      <c r="H344">
        <v>16448047.8331248</v>
      </c>
      <c r="I344">
        <v>1757603.2507178199</v>
      </c>
      <c r="J344">
        <v>4553041.1303717</v>
      </c>
      <c r="K344" s="6">
        <v>111144808.998904</v>
      </c>
      <c r="L344">
        <v>1438.25</v>
      </c>
      <c r="M344" s="6">
        <f>K344+$V$1*50*($L$2-L344)</f>
        <v>105320633.998904</v>
      </c>
      <c r="N344" s="6">
        <f t="shared" si="30"/>
        <v>5824175</v>
      </c>
      <c r="O344" s="8">
        <f t="shared" si="31"/>
        <v>1.4359569901382719E-3</v>
      </c>
      <c r="P344" s="8">
        <f t="shared" si="32"/>
        <v>6.1153355230608528E-3</v>
      </c>
      <c r="Q344" s="8">
        <f t="shared" si="32"/>
        <v>5.0663871418588401E-3</v>
      </c>
      <c r="R344" s="9">
        <f t="shared" si="33"/>
        <v>11144808.998904005</v>
      </c>
      <c r="S344" s="9">
        <f t="shared" si="34"/>
        <v>5320633.9989040047</v>
      </c>
      <c r="T344" s="25">
        <f t="shared" si="35"/>
        <v>1.0489483812020127E-3</v>
      </c>
    </row>
    <row r="345" spans="1:20">
      <c r="A345" s="1">
        <v>41162</v>
      </c>
      <c r="B345">
        <v>17241239.460005399</v>
      </c>
      <c r="C345">
        <v>11312780.695856901</v>
      </c>
      <c r="D345">
        <v>12173726.758204199</v>
      </c>
      <c r="E345">
        <v>11462505.6104188</v>
      </c>
      <c r="F345">
        <v>25198002.171112198</v>
      </c>
      <c r="G345">
        <v>10847516.813373299</v>
      </c>
      <c r="H345">
        <v>16317437.323001301</v>
      </c>
      <c r="I345">
        <v>1747946.0899995901</v>
      </c>
      <c r="J345">
        <v>4496364.2698276499</v>
      </c>
      <c r="K345" s="6">
        <v>110797519.191799</v>
      </c>
      <c r="L345">
        <v>1426.5</v>
      </c>
      <c r="M345" s="6">
        <f>K345+$V$1*50*($L$2-L345)</f>
        <v>105823456.691799</v>
      </c>
      <c r="N345" s="6">
        <f t="shared" si="30"/>
        <v>4974062.5</v>
      </c>
      <c r="O345" s="8">
        <f t="shared" si="31"/>
        <v>4.7742087547652601E-3</v>
      </c>
      <c r="P345" s="8">
        <f t="shared" si="32"/>
        <v>-3.1246606137802567E-3</v>
      </c>
      <c r="Q345" s="8">
        <f t="shared" si="32"/>
        <v>-8.1696506170693545E-3</v>
      </c>
      <c r="R345" s="9">
        <f t="shared" si="33"/>
        <v>10797519.191799</v>
      </c>
      <c r="S345" s="9">
        <f t="shared" si="34"/>
        <v>5823456.6917989999</v>
      </c>
      <c r="T345" s="25">
        <f t="shared" si="35"/>
        <v>5.0449900032890974E-3</v>
      </c>
    </row>
    <row r="346" spans="1:20">
      <c r="A346" s="1">
        <v>41163</v>
      </c>
      <c r="B346">
        <v>17254625.515486799</v>
      </c>
      <c r="C346">
        <v>11278492.1204635</v>
      </c>
      <c r="D346">
        <v>12190650.382057199</v>
      </c>
      <c r="E346">
        <v>11663409.3100782</v>
      </c>
      <c r="F346">
        <v>25237854.411328599</v>
      </c>
      <c r="G346">
        <v>10964944.7586914</v>
      </c>
      <c r="H346">
        <v>16673763.0836295</v>
      </c>
      <c r="I346">
        <v>1802026.19002168</v>
      </c>
      <c r="J346">
        <v>4469915.0682404302</v>
      </c>
      <c r="K346" s="6">
        <v>111535680.83999699</v>
      </c>
      <c r="L346">
        <v>1430.5</v>
      </c>
      <c r="M346" s="6">
        <f>K346+$V$1*50*($L$2-L346)</f>
        <v>106272218.33999699</v>
      </c>
      <c r="N346" s="6">
        <f t="shared" si="30"/>
        <v>5263462.5</v>
      </c>
      <c r="O346" s="8">
        <f t="shared" si="31"/>
        <v>4.2406632917404152E-3</v>
      </c>
      <c r="P346" s="8">
        <f t="shared" si="32"/>
        <v>6.6622579059751261E-3</v>
      </c>
      <c r="Q346" s="8">
        <f t="shared" si="32"/>
        <v>2.8040658955485456E-3</v>
      </c>
      <c r="R346" s="9">
        <f t="shared" si="33"/>
        <v>11535680.839996994</v>
      </c>
      <c r="S346" s="9">
        <f t="shared" si="34"/>
        <v>6272218.3399969935</v>
      </c>
      <c r="T346" s="25">
        <f t="shared" si="35"/>
        <v>3.8581920104265805E-3</v>
      </c>
    </row>
    <row r="347" spans="1:20">
      <c r="A347" s="1">
        <v>41164</v>
      </c>
      <c r="B347">
        <v>17301476.709671602</v>
      </c>
      <c r="C347">
        <v>11381357.846643601</v>
      </c>
      <c r="D347">
        <v>12249883.0655424</v>
      </c>
      <c r="E347">
        <v>11818335.0486216</v>
      </c>
      <c r="F347">
        <v>25351717.954804</v>
      </c>
      <c r="G347">
        <v>11031163.5248482</v>
      </c>
      <c r="H347">
        <v>16923571.5350307</v>
      </c>
      <c r="I347">
        <v>1805889.05430897</v>
      </c>
      <c r="J347">
        <v>4391826.9492686298</v>
      </c>
      <c r="K347" s="6">
        <v>112255221.68874</v>
      </c>
      <c r="L347">
        <v>1439.5</v>
      </c>
      <c r="M347" s="6">
        <f>K347+$V$1*50*($L$2-L347)</f>
        <v>106340609.18874</v>
      </c>
      <c r="N347" s="6">
        <f t="shared" si="30"/>
        <v>5914612.5</v>
      </c>
      <c r="O347" s="8">
        <f t="shared" si="31"/>
        <v>6.4354400248053131E-4</v>
      </c>
      <c r="P347" s="8">
        <f t="shared" si="32"/>
        <v>6.4512167166955355E-3</v>
      </c>
      <c r="Q347" s="8">
        <f t="shared" si="32"/>
        <v>6.2915064662705349E-3</v>
      </c>
      <c r="R347" s="9">
        <f t="shared" si="33"/>
        <v>12255221.68874</v>
      </c>
      <c r="S347" s="9">
        <f t="shared" si="34"/>
        <v>6340609.1887400001</v>
      </c>
      <c r="T347" s="25">
        <f t="shared" si="35"/>
        <v>1.5971025042500059E-4</v>
      </c>
    </row>
    <row r="348" spans="1:20">
      <c r="A348" s="1">
        <v>41165</v>
      </c>
      <c r="B348">
        <v>17602662.9580024</v>
      </c>
      <c r="C348">
        <v>11621377.8743973</v>
      </c>
      <c r="D348">
        <v>12757591.7811302</v>
      </c>
      <c r="E348">
        <v>12061218.625821801</v>
      </c>
      <c r="F348">
        <v>25425729.258063</v>
      </c>
      <c r="G348">
        <v>11166249.8078082</v>
      </c>
      <c r="H348">
        <v>17116317.142203201</v>
      </c>
      <c r="I348">
        <v>1859969.1543310599</v>
      </c>
      <c r="J348">
        <v>4479990.9545593699</v>
      </c>
      <c r="K348" s="6">
        <v>114091107.556317</v>
      </c>
      <c r="L348">
        <v>1457.25</v>
      </c>
      <c r="M348" s="6">
        <f>K348+$V$1*50*($L$2-L348)</f>
        <v>106892282.556317</v>
      </c>
      <c r="N348" s="6">
        <f t="shared" si="30"/>
        <v>7198825</v>
      </c>
      <c r="O348" s="8">
        <f t="shared" si="31"/>
        <v>5.1877958174741771E-3</v>
      </c>
      <c r="P348" s="8">
        <f t="shared" si="32"/>
        <v>1.6354569880655753E-2</v>
      </c>
      <c r="Q348" s="8">
        <f t="shared" si="32"/>
        <v>1.2330670371656825E-2</v>
      </c>
      <c r="R348" s="9">
        <f t="shared" si="33"/>
        <v>14091107.556317002</v>
      </c>
      <c r="S348" s="9">
        <f t="shared" si="34"/>
        <v>6892282.5563170016</v>
      </c>
      <c r="T348" s="25">
        <f t="shared" si="35"/>
        <v>4.0238995089989273E-3</v>
      </c>
    </row>
    <row r="349" spans="1:20">
      <c r="A349" s="1">
        <v>41166</v>
      </c>
      <c r="B349">
        <v>17519000.1112439</v>
      </c>
      <c r="C349">
        <v>11503817.0444771</v>
      </c>
      <c r="D349">
        <v>12967726.777303999</v>
      </c>
      <c r="E349">
        <v>12130185.567495899</v>
      </c>
      <c r="F349">
        <v>25067184.024768099</v>
      </c>
      <c r="G349">
        <v>11339301.5166981</v>
      </c>
      <c r="H349">
        <v>17023748.528232198</v>
      </c>
      <c r="I349">
        <v>1900529.2293476299</v>
      </c>
      <c r="J349">
        <v>4526591.9287844803</v>
      </c>
      <c r="K349" s="6">
        <v>113978084.728351</v>
      </c>
      <c r="L349">
        <v>1465.75</v>
      </c>
      <c r="M349" s="6">
        <f>K349+$V$1*50*($L$2-L349)</f>
        <v>106164284.728351</v>
      </c>
      <c r="N349" s="6">
        <f t="shared" si="30"/>
        <v>7813800</v>
      </c>
      <c r="O349" s="8">
        <f t="shared" si="31"/>
        <v>-6.8105742580850349E-3</v>
      </c>
      <c r="P349" s="8">
        <f t="shared" si="32"/>
        <v>-9.9063660952028996E-4</v>
      </c>
      <c r="Q349" s="8">
        <f t="shared" si="32"/>
        <v>5.832904443300738E-3</v>
      </c>
      <c r="R349" s="9">
        <f t="shared" si="33"/>
        <v>13978084.728350997</v>
      </c>
      <c r="S349" s="9">
        <f t="shared" si="34"/>
        <v>6164284.728350997</v>
      </c>
      <c r="T349" s="25">
        <f t="shared" si="35"/>
        <v>-6.8235410528210277E-3</v>
      </c>
    </row>
    <row r="350" spans="1:20">
      <c r="A350" s="1">
        <v>41169</v>
      </c>
      <c r="B350">
        <v>17452069.833836999</v>
      </c>
      <c r="C350">
        <v>11486672.756780401</v>
      </c>
      <c r="D350">
        <v>12701179.7016204</v>
      </c>
      <c r="E350">
        <v>11984255.516997</v>
      </c>
      <c r="F350">
        <v>25285559.309715699</v>
      </c>
      <c r="G350">
        <v>11205098.1506202</v>
      </c>
      <c r="H350">
        <v>16975562.126439098</v>
      </c>
      <c r="I350">
        <v>1850311.9936128301</v>
      </c>
      <c r="J350">
        <v>4471174.5540303001</v>
      </c>
      <c r="K350" s="6">
        <v>113411883.943653</v>
      </c>
      <c r="L350">
        <v>1460.75</v>
      </c>
      <c r="M350" s="6">
        <f>K350+$V$1*50*($L$2-L350)</f>
        <v>105959833.943653</v>
      </c>
      <c r="N350" s="6">
        <f t="shared" si="30"/>
        <v>7452050</v>
      </c>
      <c r="O350" s="8">
        <f t="shared" si="31"/>
        <v>-1.9257962809351113E-3</v>
      </c>
      <c r="P350" s="8">
        <f t="shared" si="32"/>
        <v>-4.9676285230397226E-3</v>
      </c>
      <c r="Q350" s="8">
        <f t="shared" si="32"/>
        <v>-3.4112229234180454E-3</v>
      </c>
      <c r="R350" s="9">
        <f t="shared" si="33"/>
        <v>13411883.943653002</v>
      </c>
      <c r="S350" s="9">
        <f t="shared" si="34"/>
        <v>5959833.9436530024</v>
      </c>
      <c r="T350" s="25">
        <f t="shared" si="35"/>
        <v>-1.5564055996216773E-3</v>
      </c>
    </row>
    <row r="351" spans="1:20">
      <c r="A351" s="1">
        <v>41170</v>
      </c>
      <c r="B351">
        <v>17368406.987078398</v>
      </c>
      <c r="C351">
        <v>11609131.9546139</v>
      </c>
      <c r="D351">
        <v>12586945.2406132</v>
      </c>
      <c r="E351">
        <v>11982256.4752094</v>
      </c>
      <c r="F351">
        <v>25331533.053915199</v>
      </c>
      <c r="G351">
        <v>11179493.561039601</v>
      </c>
      <c r="H351">
        <v>16948932.799132399</v>
      </c>
      <c r="I351">
        <v>1832929.1043200199</v>
      </c>
      <c r="J351">
        <v>4467396.0966606997</v>
      </c>
      <c r="K351" s="6">
        <v>113307025.27258299</v>
      </c>
      <c r="L351">
        <v>1459.25</v>
      </c>
      <c r="M351" s="6">
        <f>K351+$V$1*50*($L$2-L351)</f>
        <v>105963500.27258299</v>
      </c>
      <c r="N351" s="6">
        <f t="shared" si="30"/>
        <v>7343525</v>
      </c>
      <c r="O351" s="8">
        <f t="shared" si="31"/>
        <v>3.4601120004965271E-5</v>
      </c>
      <c r="P351" s="8">
        <f t="shared" si="32"/>
        <v>-9.24582745862038E-4</v>
      </c>
      <c r="Q351" s="8">
        <f t="shared" si="32"/>
        <v>-1.0268697586856067E-3</v>
      </c>
      <c r="R351" s="9">
        <f t="shared" si="33"/>
        <v>13307025.272582993</v>
      </c>
      <c r="S351" s="9">
        <f t="shared" si="34"/>
        <v>5963500.2725829929</v>
      </c>
      <c r="T351" s="25">
        <f t="shared" si="35"/>
        <v>1.0228701282356866E-4</v>
      </c>
    </row>
    <row r="352" spans="1:20">
      <c r="A352" s="1">
        <v>41171</v>
      </c>
      <c r="B352">
        <v>17636128.096705802</v>
      </c>
      <c r="C352">
        <v>11685056.6572707</v>
      </c>
      <c r="D352">
        <v>12335911.4867948</v>
      </c>
      <c r="E352">
        <v>11896297.6783402</v>
      </c>
      <c r="F352">
        <v>25578641.928987399</v>
      </c>
      <c r="G352">
        <v>11040875.610551201</v>
      </c>
      <c r="H352">
        <v>17092223.941306699</v>
      </c>
      <c r="I352">
        <v>1829066.2400327199</v>
      </c>
      <c r="J352">
        <v>4471174.5540303001</v>
      </c>
      <c r="K352" s="6">
        <v>113565376.19402</v>
      </c>
      <c r="L352">
        <v>1459.5</v>
      </c>
      <c r="M352" s="6">
        <f>K352+$V$1*50*($L$2-L352)</f>
        <v>106203763.69402</v>
      </c>
      <c r="N352" s="6">
        <f t="shared" si="30"/>
        <v>7361612.5</v>
      </c>
      <c r="O352" s="8">
        <f t="shared" si="31"/>
        <v>2.2674168069094633E-3</v>
      </c>
      <c r="P352" s="8">
        <f t="shared" si="32"/>
        <v>2.2800962324753889E-3</v>
      </c>
      <c r="Q352" s="8">
        <f t="shared" si="32"/>
        <v>1.7132088401576153E-4</v>
      </c>
      <c r="R352" s="9">
        <f t="shared" si="33"/>
        <v>13565376.194020003</v>
      </c>
      <c r="S352" s="9">
        <f t="shared" si="34"/>
        <v>6203763.6940200031</v>
      </c>
      <c r="T352" s="25">
        <f t="shared" si="35"/>
        <v>2.1087753484596273E-3</v>
      </c>
    </row>
    <row r="353" spans="1:20">
      <c r="A353" s="1">
        <v>41172</v>
      </c>
      <c r="B353">
        <v>17622742.041224498</v>
      </c>
      <c r="C353">
        <v>11709548.4968374</v>
      </c>
      <c r="D353">
        <v>12354245.412635401</v>
      </c>
      <c r="E353">
        <v>11757364.2740981</v>
      </c>
      <c r="F353">
        <v>25797017.213934898</v>
      </c>
      <c r="G353">
        <v>10678879.688893801</v>
      </c>
      <c r="H353">
        <v>17069398.803615201</v>
      </c>
      <c r="I353">
        <v>1786574.7328725101</v>
      </c>
      <c r="J353">
        <v>4464877.1250809599</v>
      </c>
      <c r="K353" s="6">
        <v>113240647.789193</v>
      </c>
      <c r="L353">
        <v>1460.5</v>
      </c>
      <c r="M353" s="6">
        <f>K353+$V$1*50*($L$2-L353)</f>
        <v>105806685.289193</v>
      </c>
      <c r="N353" s="6">
        <f t="shared" si="30"/>
        <v>7433962.5</v>
      </c>
      <c r="O353" s="8">
        <f t="shared" si="31"/>
        <v>-3.7388355272512525E-3</v>
      </c>
      <c r="P353" s="8">
        <f t="shared" si="32"/>
        <v>-2.8593961972372519E-3</v>
      </c>
      <c r="Q353" s="8">
        <f t="shared" si="32"/>
        <v>6.8516615279205209E-4</v>
      </c>
      <c r="R353" s="9">
        <f t="shared" si="33"/>
        <v>13240647.789193004</v>
      </c>
      <c r="S353" s="9">
        <f t="shared" si="34"/>
        <v>5806685.2891930044</v>
      </c>
      <c r="T353" s="25">
        <f t="shared" si="35"/>
        <v>-3.544562350029304E-3</v>
      </c>
    </row>
    <row r="354" spans="1:20">
      <c r="A354" s="1">
        <v>41173</v>
      </c>
      <c r="B354">
        <v>17649514.152187198</v>
      </c>
      <c r="C354">
        <v>11724243.600577399</v>
      </c>
      <c r="D354">
        <v>12324629.0708928</v>
      </c>
      <c r="E354">
        <v>11666407.8727597</v>
      </c>
      <c r="F354">
        <v>25808510.649984799</v>
      </c>
      <c r="G354">
        <v>10539378.8215234</v>
      </c>
      <c r="H354">
        <v>17118853.268613402</v>
      </c>
      <c r="I354">
        <v>1763397.5471487599</v>
      </c>
      <c r="J354">
        <v>4456060.72455189</v>
      </c>
      <c r="K354" s="6">
        <v>113050995.708239</v>
      </c>
      <c r="L354">
        <v>1467.17</v>
      </c>
      <c r="M354" s="6">
        <f>K354+$V$1*50*($L$2-L354)</f>
        <v>105134458.708239</v>
      </c>
      <c r="N354" s="6">
        <f t="shared" si="30"/>
        <v>7916537</v>
      </c>
      <c r="O354" s="8">
        <f t="shared" si="31"/>
        <v>-6.3533469469973175E-3</v>
      </c>
      <c r="P354" s="8">
        <f t="shared" si="32"/>
        <v>-1.6747703643223029E-3</v>
      </c>
      <c r="Q354" s="8">
        <f t="shared" si="32"/>
        <v>4.5669291338583176E-3</v>
      </c>
      <c r="R354" s="9">
        <f t="shared" si="33"/>
        <v>13050995.708239004</v>
      </c>
      <c r="S354" s="9">
        <f t="shared" si="34"/>
        <v>5134458.708239004</v>
      </c>
      <c r="T354" s="25">
        <f t="shared" si="35"/>
        <v>-6.2416994981806207E-3</v>
      </c>
    </row>
    <row r="355" spans="1:20">
      <c r="A355" s="1">
        <v>41176</v>
      </c>
      <c r="B355">
        <v>17709751.401853401</v>
      </c>
      <c r="C355">
        <v>11773227.279710799</v>
      </c>
      <c r="D355">
        <v>12242831.5556037</v>
      </c>
      <c r="E355">
        <v>11654413.622033801</v>
      </c>
      <c r="F355">
        <v>25940685.164558299</v>
      </c>
      <c r="G355">
        <v>10693006.359007301</v>
      </c>
      <c r="H355">
        <v>16959077.304772999</v>
      </c>
      <c r="I355">
        <v>1749877.5221432401</v>
      </c>
      <c r="J355">
        <v>4517775.5282554002</v>
      </c>
      <c r="K355" s="6">
        <v>113240645.737939</v>
      </c>
      <c r="L355">
        <v>1451.5</v>
      </c>
      <c r="M355" s="6">
        <f>K355+$V$1*50*($L$2-L355)</f>
        <v>106457833.237939</v>
      </c>
      <c r="N355" s="6">
        <f t="shared" si="30"/>
        <v>6782812.5</v>
      </c>
      <c r="O355" s="8">
        <f t="shared" si="31"/>
        <v>1.2587447978141235E-2</v>
      </c>
      <c r="P355" s="8">
        <f t="shared" si="32"/>
        <v>1.6775617809633736E-3</v>
      </c>
      <c r="Q355" s="8">
        <f t="shared" si="32"/>
        <v>-1.0680425581221039E-2</v>
      </c>
      <c r="R355" s="9">
        <f t="shared" si="33"/>
        <v>13240645.737939</v>
      </c>
      <c r="S355" s="9">
        <f t="shared" si="34"/>
        <v>6457833.2379390001</v>
      </c>
      <c r="T355" s="25">
        <f t="shared" si="35"/>
        <v>1.2357987362184412E-2</v>
      </c>
    </row>
    <row r="356" spans="1:20">
      <c r="A356" s="1">
        <v>41177</v>
      </c>
      <c r="B356">
        <v>17582583.874780402</v>
      </c>
      <c r="C356">
        <v>11665463.1856173</v>
      </c>
      <c r="D356">
        <v>12034106.861417601</v>
      </c>
      <c r="E356">
        <v>11344562.1449471</v>
      </c>
      <c r="F356">
        <v>25923445.0104835</v>
      </c>
      <c r="G356">
        <v>10628553.426614599</v>
      </c>
      <c r="H356">
        <v>17063058.487589799</v>
      </c>
      <c r="I356">
        <v>1707386.01498303</v>
      </c>
      <c r="J356">
        <v>4485028.8977188403</v>
      </c>
      <c r="K356" s="6">
        <v>112434187.90415201</v>
      </c>
      <c r="L356">
        <v>1437.25</v>
      </c>
      <c r="M356" s="6">
        <f>K356+$V$1*50*($L$2-L356)</f>
        <v>106682362.90415201</v>
      </c>
      <c r="N356" s="6">
        <f t="shared" si="30"/>
        <v>5751825</v>
      </c>
      <c r="O356" s="8">
        <f t="shared" si="31"/>
        <v>2.1090948348645219E-3</v>
      </c>
      <c r="P356" s="8">
        <f t="shared" si="32"/>
        <v>-7.1216287096533817E-3</v>
      </c>
      <c r="Q356" s="8">
        <f t="shared" si="32"/>
        <v>-9.8174302445745779E-3</v>
      </c>
      <c r="R356" s="9">
        <f t="shared" si="33"/>
        <v>12434187.904152006</v>
      </c>
      <c r="S356" s="9">
        <f t="shared" si="34"/>
        <v>6682362.9041520059</v>
      </c>
      <c r="T356" s="25">
        <f t="shared" si="35"/>
        <v>2.6958015349211962E-3</v>
      </c>
    </row>
    <row r="357" spans="1:20">
      <c r="A357" s="1">
        <v>41178</v>
      </c>
      <c r="B357">
        <v>17381793.042559799</v>
      </c>
      <c r="C357">
        <v>11714446.8647507</v>
      </c>
      <c r="D357">
        <v>11988977.197809801</v>
      </c>
      <c r="E357">
        <v>11302582.2674064</v>
      </c>
      <c r="F357">
        <v>25865977.8302342</v>
      </c>
      <c r="G357">
        <v>10499647.561829301</v>
      </c>
      <c r="H357">
        <v>16804373.593752999</v>
      </c>
      <c r="I357">
        <v>1717043.1757012601</v>
      </c>
      <c r="J357">
        <v>4483769.4119289797</v>
      </c>
      <c r="K357" s="6">
        <v>111758610.94597299</v>
      </c>
      <c r="L357">
        <v>1427</v>
      </c>
      <c r="M357" s="6">
        <f>K357+$V$1*50*($L$2-L357)</f>
        <v>106748373.44597299</v>
      </c>
      <c r="N357" s="6">
        <f t="shared" si="30"/>
        <v>5010237.5</v>
      </c>
      <c r="O357" s="8">
        <f t="shared" si="31"/>
        <v>6.1875777798711445E-4</v>
      </c>
      <c r="P357" s="8">
        <f t="shared" si="32"/>
        <v>-6.0086435520388904E-3</v>
      </c>
      <c r="Q357" s="8">
        <f t="shared" si="32"/>
        <v>-7.1316750739258998E-3</v>
      </c>
      <c r="R357" s="9">
        <f t="shared" si="33"/>
        <v>11758610.945972994</v>
      </c>
      <c r="S357" s="9">
        <f t="shared" si="34"/>
        <v>6748373.445972994</v>
      </c>
      <c r="T357" s="25">
        <f t="shared" si="35"/>
        <v>1.1230315218870093E-3</v>
      </c>
    </row>
    <row r="358" spans="1:20">
      <c r="A358" s="1">
        <v>41179</v>
      </c>
      <c r="B358">
        <v>17595969.930261701</v>
      </c>
      <c r="C358">
        <v>11814863.4069742</v>
      </c>
      <c r="D358">
        <v>12165264.946277799</v>
      </c>
      <c r="E358">
        <v>11517479.2595794</v>
      </c>
      <c r="F358">
        <v>25992405.6267827</v>
      </c>
      <c r="G358">
        <v>10463447.9696636</v>
      </c>
      <c r="H358">
        <v>16980634.3792594</v>
      </c>
      <c r="I358">
        <v>1736357.49713772</v>
      </c>
      <c r="J358">
        <v>4490066.8408783097</v>
      </c>
      <c r="K358" s="6">
        <v>112756489.856815</v>
      </c>
      <c r="L358">
        <v>1441</v>
      </c>
      <c r="M358" s="6">
        <f>K358+$V$1*50*($L$2-L358)</f>
        <v>106733352.356815</v>
      </c>
      <c r="N358" s="6">
        <f t="shared" si="30"/>
        <v>6023137.5</v>
      </c>
      <c r="O358" s="8">
        <f t="shared" si="31"/>
        <v>-1.4071492307656536E-4</v>
      </c>
      <c r="P358" s="8">
        <f t="shared" si="32"/>
        <v>8.928877179087363E-3</v>
      </c>
      <c r="Q358" s="8">
        <f t="shared" si="32"/>
        <v>9.8107918710581641E-3</v>
      </c>
      <c r="R358" s="9">
        <f t="shared" si="33"/>
        <v>12756489.856814995</v>
      </c>
      <c r="S358" s="9">
        <f t="shared" si="34"/>
        <v>6733352.3568149954</v>
      </c>
      <c r="T358" s="25">
        <f t="shared" si="35"/>
        <v>-8.8191469197080111E-4</v>
      </c>
    </row>
    <row r="359" spans="1:20">
      <c r="A359" s="1">
        <v>41180</v>
      </c>
      <c r="B359">
        <v>17495574.514151499</v>
      </c>
      <c r="C359">
        <v>11858948.7181942</v>
      </c>
      <c r="D359">
        <v>12137058.9065229</v>
      </c>
      <c r="E359">
        <v>11362553.521036001</v>
      </c>
      <c r="F359">
        <v>25917698.292458601</v>
      </c>
      <c r="G359">
        <v>10480223.3904233</v>
      </c>
      <c r="H359">
        <v>17027552.7178475</v>
      </c>
      <c r="I359">
        <v>1711248.8792703201</v>
      </c>
      <c r="J359">
        <v>4481250.4403492399</v>
      </c>
      <c r="K359" s="6">
        <v>112472109.380254</v>
      </c>
      <c r="L359">
        <v>1434.25</v>
      </c>
      <c r="M359" s="6">
        <f>K359+$V$1*50*($L$2-L359)</f>
        <v>106937334.380254</v>
      </c>
      <c r="N359" s="6">
        <f t="shared" si="30"/>
        <v>5534775</v>
      </c>
      <c r="O359" s="8">
        <f t="shared" si="31"/>
        <v>1.9111366684809337E-3</v>
      </c>
      <c r="P359" s="8">
        <f t="shared" si="32"/>
        <v>-2.5220763516327839E-3</v>
      </c>
      <c r="Q359" s="8">
        <f t="shared" si="32"/>
        <v>-4.684247050659264E-3</v>
      </c>
      <c r="R359" s="9">
        <f t="shared" si="33"/>
        <v>12472109.380254</v>
      </c>
      <c r="S359" s="9">
        <f t="shared" si="34"/>
        <v>6937334.3802540004</v>
      </c>
      <c r="T359" s="25">
        <f t="shared" si="35"/>
        <v>2.1621706990264801E-3</v>
      </c>
    </row>
    <row r="360" spans="1:20">
      <c r="A360" s="1">
        <v>41183</v>
      </c>
      <c r="B360">
        <v>17425297.722874299</v>
      </c>
      <c r="C360">
        <v>11920178.317111</v>
      </c>
      <c r="D360">
        <v>12182188.5701307</v>
      </c>
      <c r="E360">
        <v>11680401.165273299</v>
      </c>
      <c r="F360">
        <v>25986658.908757798</v>
      </c>
      <c r="G360">
        <v>10465213.8034277</v>
      </c>
      <c r="H360">
        <v>17338228.203092702</v>
      </c>
      <c r="I360">
        <v>1720906.0399885499</v>
      </c>
      <c r="J360">
        <v>4458579.6961316196</v>
      </c>
      <c r="K360" s="6">
        <v>113177652.426788</v>
      </c>
      <c r="L360">
        <v>1437</v>
      </c>
      <c r="M360" s="6">
        <f>K360+$V$1*50*($L$2-L360)</f>
        <v>107443914.926788</v>
      </c>
      <c r="N360" s="6">
        <f t="shared" si="30"/>
        <v>5733737.5</v>
      </c>
      <c r="O360" s="8">
        <f t="shared" si="31"/>
        <v>4.7371720033031047E-3</v>
      </c>
      <c r="P360" s="8">
        <f t="shared" si="32"/>
        <v>6.2730489400589957E-3</v>
      </c>
      <c r="Q360" s="8">
        <f t="shared" si="32"/>
        <v>1.9173784207774098E-3</v>
      </c>
      <c r="R360" s="9">
        <f t="shared" si="33"/>
        <v>13177652.426788002</v>
      </c>
      <c r="S360" s="9">
        <f t="shared" si="34"/>
        <v>7443914.9267880023</v>
      </c>
      <c r="T360" s="25">
        <f t="shared" si="35"/>
        <v>4.3556705192815855E-3</v>
      </c>
    </row>
    <row r="361" spans="1:20">
      <c r="A361" s="1">
        <v>41184</v>
      </c>
      <c r="B361">
        <v>17281397.626449499</v>
      </c>
      <c r="C361">
        <v>11876093.0058909</v>
      </c>
      <c r="D361">
        <v>12008721.425638201</v>
      </c>
      <c r="E361">
        <v>11719382.4801326</v>
      </c>
      <c r="F361">
        <v>26130326.859381199</v>
      </c>
      <c r="G361">
        <v>10515540.065706899</v>
      </c>
      <c r="H361">
        <v>17245659.589121699</v>
      </c>
      <c r="I361">
        <v>1709317.4471266801</v>
      </c>
      <c r="J361">
        <v>4474953.0113998996</v>
      </c>
      <c r="K361" s="6">
        <v>112961391.510848</v>
      </c>
      <c r="L361">
        <v>1441</v>
      </c>
      <c r="M361" s="6">
        <f>K361+$V$1*50*($L$2-L361)</f>
        <v>106938254.010848</v>
      </c>
      <c r="N361" s="6">
        <f t="shared" si="30"/>
        <v>6023137.5</v>
      </c>
      <c r="O361" s="8">
        <f t="shared" si="31"/>
        <v>-4.7062778407186449E-3</v>
      </c>
      <c r="P361" s="8">
        <f t="shared" si="32"/>
        <v>-1.9108093453333976E-3</v>
      </c>
      <c r="Q361" s="8">
        <f t="shared" si="32"/>
        <v>2.7835768963117608E-3</v>
      </c>
      <c r="R361" s="9">
        <f t="shared" si="33"/>
        <v>12961391.510848001</v>
      </c>
      <c r="S361" s="9">
        <f t="shared" si="34"/>
        <v>6938254.0108480006</v>
      </c>
      <c r="T361" s="25">
        <f t="shared" si="35"/>
        <v>-4.6943862416451588E-3</v>
      </c>
    </row>
    <row r="362" spans="1:20">
      <c r="A362" s="1">
        <v>41185</v>
      </c>
      <c r="B362">
        <v>17559158.277688</v>
      </c>
      <c r="C362">
        <v>11966712.812287699</v>
      </c>
      <c r="D362">
        <v>11801407.033439901</v>
      </c>
      <c r="E362">
        <v>11785350.859125299</v>
      </c>
      <c r="F362">
        <v>26308475.118154202</v>
      </c>
      <c r="G362">
        <v>10651509.265549</v>
      </c>
      <c r="H362">
        <v>17565211.5168024</v>
      </c>
      <c r="I362">
        <v>1695797.42212115</v>
      </c>
      <c r="J362">
        <v>4490066.8408783097</v>
      </c>
      <c r="K362" s="6">
        <v>113823689.146046</v>
      </c>
      <c r="L362">
        <v>1444.75</v>
      </c>
      <c r="M362" s="6">
        <f>K362+$V$1*50*($L$2-L362)</f>
        <v>107529239.146046</v>
      </c>
      <c r="N362" s="6">
        <f t="shared" si="30"/>
        <v>6294450</v>
      </c>
      <c r="O362" s="8">
        <f t="shared" si="31"/>
        <v>5.5264146648405779E-3</v>
      </c>
      <c r="P362" s="8">
        <f t="shared" si="32"/>
        <v>7.6335606676303045E-3</v>
      </c>
      <c r="Q362" s="8">
        <f t="shared" si="32"/>
        <v>2.6023594725884803E-3</v>
      </c>
      <c r="R362" s="9">
        <f t="shared" si="33"/>
        <v>13823689.146045998</v>
      </c>
      <c r="S362" s="9">
        <f t="shared" si="34"/>
        <v>7529239.1460459977</v>
      </c>
      <c r="T362" s="25">
        <f t="shared" si="35"/>
        <v>5.0312011950418237E-3</v>
      </c>
    </row>
    <row r="363" spans="1:20">
      <c r="A363" s="1">
        <v>41186</v>
      </c>
      <c r="B363">
        <v>17612702.499613401</v>
      </c>
      <c r="C363">
        <v>11971611.180201</v>
      </c>
      <c r="D363">
        <v>12042568.6733441</v>
      </c>
      <c r="E363">
        <v>11984255.516997</v>
      </c>
      <c r="F363">
        <v>26503863.531002</v>
      </c>
      <c r="G363">
        <v>10733620.5355835</v>
      </c>
      <c r="H363">
        <v>17711038.785386901</v>
      </c>
      <c r="I363">
        <v>1751808.9542868901</v>
      </c>
      <c r="J363">
        <v>4541705.7582628904</v>
      </c>
      <c r="K363" s="6">
        <v>114853175.434678</v>
      </c>
      <c r="L363">
        <v>1455.75</v>
      </c>
      <c r="M363" s="6">
        <f>K363+$V$1*50*($L$2-L363)</f>
        <v>107762875.434678</v>
      </c>
      <c r="N363" s="6">
        <f t="shared" si="30"/>
        <v>7090300</v>
      </c>
      <c r="O363" s="8">
        <f t="shared" si="31"/>
        <v>2.1727698483449799E-3</v>
      </c>
      <c r="P363" s="8">
        <f t="shared" si="32"/>
        <v>9.0445696880469429E-3</v>
      </c>
      <c r="Q363" s="8">
        <f t="shared" si="32"/>
        <v>7.6137740093441776E-3</v>
      </c>
      <c r="R363" s="9">
        <f t="shared" si="33"/>
        <v>14853175.434678003</v>
      </c>
      <c r="S363" s="9">
        <f t="shared" si="34"/>
        <v>7762875.4346780032</v>
      </c>
      <c r="T363" s="25">
        <f t="shared" si="35"/>
        <v>1.4307956787027653E-3</v>
      </c>
    </row>
    <row r="364" spans="1:20">
      <c r="A364" s="1">
        <v>41187</v>
      </c>
      <c r="B364">
        <v>17726483.9712051</v>
      </c>
      <c r="C364">
        <v>11966712.812287699</v>
      </c>
      <c r="D364">
        <v>11988977.197809801</v>
      </c>
      <c r="E364">
        <v>11925283.784261201</v>
      </c>
      <c r="F364">
        <v>26595811.019400999</v>
      </c>
      <c r="G364">
        <v>10785712.6316269</v>
      </c>
      <c r="H364">
        <v>17785854.514486801</v>
      </c>
      <c r="I364">
        <v>1755671.8185741799</v>
      </c>
      <c r="J364">
        <v>4522813.4714148697</v>
      </c>
      <c r="K364" s="6">
        <v>115053321.221067</v>
      </c>
      <c r="L364">
        <v>1455.5</v>
      </c>
      <c r="M364" s="6">
        <f>K364+$V$1*50*($L$2-L364)</f>
        <v>107981108.721067</v>
      </c>
      <c r="N364" s="6">
        <f t="shared" si="30"/>
        <v>7072212.5</v>
      </c>
      <c r="O364" s="8">
        <f t="shared" si="31"/>
        <v>2.0251249375883486E-3</v>
      </c>
      <c r="P364" s="8">
        <f t="shared" si="32"/>
        <v>1.742623010913833E-3</v>
      </c>
      <c r="Q364" s="8">
        <f t="shared" si="32"/>
        <v>-1.7173278378842521E-4</v>
      </c>
      <c r="R364" s="9">
        <f t="shared" si="33"/>
        <v>15053321.221066996</v>
      </c>
      <c r="S364" s="9">
        <f t="shared" si="34"/>
        <v>7981108.7210669965</v>
      </c>
      <c r="T364" s="25">
        <f t="shared" si="35"/>
        <v>1.9143557947022582E-3</v>
      </c>
    </row>
    <row r="365" spans="1:20">
      <c r="A365" s="1">
        <v>41190</v>
      </c>
      <c r="B365">
        <v>17512307.083503202</v>
      </c>
      <c r="C365">
        <v>11910381.581284299</v>
      </c>
      <c r="D365">
        <v>11874742.7368026</v>
      </c>
      <c r="E365">
        <v>11940276.597668599</v>
      </c>
      <c r="F365">
        <v>26630291.327550601</v>
      </c>
      <c r="G365">
        <v>10828092.6419672</v>
      </c>
      <c r="H365">
        <v>17589304.717698999</v>
      </c>
      <c r="I365">
        <v>1761466.1150051199</v>
      </c>
      <c r="J365">
        <v>4527851.4145743502</v>
      </c>
      <c r="K365" s="6">
        <v>114574714.21605501</v>
      </c>
      <c r="L365">
        <v>1449.75</v>
      </c>
      <c r="M365" s="6">
        <f>K365+$V$1*50*($L$2-L365)</f>
        <v>107918514.21605501</v>
      </c>
      <c r="N365" s="6">
        <f t="shared" si="30"/>
        <v>6656200</v>
      </c>
      <c r="O365" s="8">
        <f t="shared" si="31"/>
        <v>-5.7968014732727544E-4</v>
      </c>
      <c r="P365" s="8">
        <f t="shared" si="32"/>
        <v>-4.1598712660574173E-3</v>
      </c>
      <c r="Q365" s="8">
        <f t="shared" si="32"/>
        <v>-3.9505324630711098E-3</v>
      </c>
      <c r="R365" s="9">
        <f t="shared" si="33"/>
        <v>14574714.216055006</v>
      </c>
      <c r="S365" s="9">
        <f t="shared" si="34"/>
        <v>7918514.2160550058</v>
      </c>
      <c r="T365" s="25">
        <f t="shared" si="35"/>
        <v>-2.0933880298630754E-4</v>
      </c>
    </row>
    <row r="366" spans="1:20">
      <c r="A366" s="1">
        <v>41191</v>
      </c>
      <c r="B366">
        <v>17237892.9461351</v>
      </c>
      <c r="C366">
        <v>11760981.359927399</v>
      </c>
      <c r="D366">
        <v>11763328.8797708</v>
      </c>
      <c r="E366">
        <v>11957268.452863701</v>
      </c>
      <c r="F366">
        <v>26532597.1211267</v>
      </c>
      <c r="G366">
        <v>10706250.1122387</v>
      </c>
      <c r="H366">
        <v>17339496.266297799</v>
      </c>
      <c r="I366">
        <v>1763397.5471487599</v>
      </c>
      <c r="J366">
        <v>4551781.6445818301</v>
      </c>
      <c r="K366" s="6">
        <v>113612994.330091</v>
      </c>
      <c r="L366">
        <v>1436</v>
      </c>
      <c r="M366" s="6">
        <f>K366+$V$1*50*($L$2-L366)</f>
        <v>107951606.830091</v>
      </c>
      <c r="N366" s="6">
        <f t="shared" si="30"/>
        <v>5661387.5</v>
      </c>
      <c r="O366" s="8">
        <f t="shared" si="31"/>
        <v>3.0664445555413918E-4</v>
      </c>
      <c r="P366" s="8">
        <f t="shared" si="32"/>
        <v>-8.3938231270686715E-3</v>
      </c>
      <c r="Q366" s="8">
        <f t="shared" si="32"/>
        <v>-9.4843938610105188E-3</v>
      </c>
      <c r="R366" s="9">
        <f t="shared" si="33"/>
        <v>13612994.330091</v>
      </c>
      <c r="S366" s="9">
        <f t="shared" si="34"/>
        <v>7951606.8300909996</v>
      </c>
      <c r="T366" s="25">
        <f t="shared" si="35"/>
        <v>1.0905707339418473E-3</v>
      </c>
    </row>
    <row r="367" spans="1:20">
      <c r="A367" s="1">
        <v>41192</v>
      </c>
      <c r="B367">
        <v>17137497.5300248</v>
      </c>
      <c r="C367">
        <v>11770778.0957541</v>
      </c>
      <c r="D367">
        <v>11595502.943229301</v>
      </c>
      <c r="E367">
        <v>12002246.893085901</v>
      </c>
      <c r="F367">
        <v>26205034.193705399</v>
      </c>
      <c r="G367">
        <v>10677113.8551296</v>
      </c>
      <c r="H367">
        <v>17425724.564243399</v>
      </c>
      <c r="I367">
        <v>1682277.3971156301</v>
      </c>
      <c r="J367">
        <v>4571933.4172197096</v>
      </c>
      <c r="K367" s="6">
        <v>113068108.88950799</v>
      </c>
      <c r="L367">
        <v>1426.25</v>
      </c>
      <c r="M367" s="6">
        <f>K367+$V$1*50*($L$2-L367)</f>
        <v>108112133.88950799</v>
      </c>
      <c r="N367" s="6">
        <f t="shared" si="30"/>
        <v>4955975</v>
      </c>
      <c r="O367" s="8">
        <f t="shared" si="31"/>
        <v>1.4870279760601794E-3</v>
      </c>
      <c r="P367" s="8">
        <f t="shared" si="32"/>
        <v>-4.7959781695383922E-3</v>
      </c>
      <c r="Q367" s="8">
        <f t="shared" si="32"/>
        <v>-6.7896935933147631E-3</v>
      </c>
      <c r="R367" s="9">
        <f t="shared" si="33"/>
        <v>13068108.889507994</v>
      </c>
      <c r="S367" s="9">
        <f t="shared" si="34"/>
        <v>8112133.8895079941</v>
      </c>
      <c r="T367" s="25">
        <f t="shared" si="35"/>
        <v>1.9937154237763708E-3</v>
      </c>
    </row>
    <row r="368" spans="1:20">
      <c r="A368" s="1">
        <v>41193</v>
      </c>
      <c r="B368">
        <v>16846350.823305</v>
      </c>
      <c r="C368">
        <v>11658115.6337473</v>
      </c>
      <c r="D368">
        <v>11651915.022739001</v>
      </c>
      <c r="E368">
        <v>12193155.3838071</v>
      </c>
      <c r="F368">
        <v>26118833.423331302</v>
      </c>
      <c r="G368">
        <v>10676230.938247601</v>
      </c>
      <c r="H368">
        <v>17632418.866671801</v>
      </c>
      <c r="I368">
        <v>1693865.9899775099</v>
      </c>
      <c r="J368">
        <v>4595863.6472271997</v>
      </c>
      <c r="K368" s="6">
        <v>113066749.729054</v>
      </c>
      <c r="L368">
        <v>1428.5</v>
      </c>
      <c r="M368" s="6">
        <f>K368+$V$1*50*($L$2-L368)</f>
        <v>107947987.229054</v>
      </c>
      <c r="N368" s="6">
        <f t="shared" si="30"/>
        <v>5118762.5</v>
      </c>
      <c r="O368" s="8">
        <f t="shared" si="31"/>
        <v>-1.5183000700157313E-3</v>
      </c>
      <c r="P368" s="8">
        <f t="shared" si="32"/>
        <v>-1.202072332631207E-5</v>
      </c>
      <c r="Q368" s="8">
        <f t="shared" si="32"/>
        <v>1.5775635407537247E-3</v>
      </c>
      <c r="R368" s="9">
        <f t="shared" si="33"/>
        <v>13066749.729054004</v>
      </c>
      <c r="S368" s="9">
        <f t="shared" si="34"/>
        <v>7947987.229054004</v>
      </c>
      <c r="T368" s="25">
        <f t="shared" si="35"/>
        <v>-1.5895842640800367E-3</v>
      </c>
    </row>
    <row r="369" spans="1:20">
      <c r="A369" s="1">
        <v>41194</v>
      </c>
      <c r="B369">
        <v>16930013.670063499</v>
      </c>
      <c r="C369">
        <v>11530758.068000499</v>
      </c>
      <c r="D369">
        <v>11554604.1855847</v>
      </c>
      <c r="E369">
        <v>12014241.1438119</v>
      </c>
      <c r="F369">
        <v>26216527.629755199</v>
      </c>
      <c r="G369">
        <v>10687708.8577147</v>
      </c>
      <c r="H369">
        <v>17641295.3091074</v>
      </c>
      <c r="I369">
        <v>1678414.5328283401</v>
      </c>
      <c r="J369">
        <v>4548003.1872122297</v>
      </c>
      <c r="K369" s="6">
        <v>112801566.584079</v>
      </c>
      <c r="L369">
        <v>1421.5</v>
      </c>
      <c r="M369" s="6">
        <f>K369+$V$1*50*($L$2-L369)</f>
        <v>108189254.084079</v>
      </c>
      <c r="N369" s="6">
        <f t="shared" si="30"/>
        <v>4612312.5</v>
      </c>
      <c r="O369" s="8">
        <f t="shared" si="31"/>
        <v>2.2350287505875505E-3</v>
      </c>
      <c r="P369" s="8">
        <f t="shared" si="32"/>
        <v>-2.3453680733767856E-3</v>
      </c>
      <c r="Q369" s="8">
        <f t="shared" si="32"/>
        <v>-4.9002450122506121E-3</v>
      </c>
      <c r="R369" s="9">
        <f t="shared" si="33"/>
        <v>12801566.584078997</v>
      </c>
      <c r="S369" s="9">
        <f t="shared" si="34"/>
        <v>8189254.0840789974</v>
      </c>
      <c r="T369" s="25">
        <f t="shared" si="35"/>
        <v>2.5548769388738265E-3</v>
      </c>
    </row>
    <row r="370" spans="1:20">
      <c r="A370" s="1">
        <v>41197</v>
      </c>
      <c r="B370">
        <v>16996943.9474704</v>
      </c>
      <c r="C370">
        <v>11528308.8840438</v>
      </c>
      <c r="D370">
        <v>11522167.239866599</v>
      </c>
      <c r="E370">
        <v>12444035.128157901</v>
      </c>
      <c r="F370">
        <v>26773959.278174002</v>
      </c>
      <c r="G370">
        <v>10677113.8551296</v>
      </c>
      <c r="H370">
        <v>17738936.175898701</v>
      </c>
      <c r="I370">
        <v>1699660.28640845</v>
      </c>
      <c r="J370">
        <v>4604680.0477562696</v>
      </c>
      <c r="K370" s="6">
        <v>113985804.842906</v>
      </c>
      <c r="L370">
        <v>1435.5</v>
      </c>
      <c r="M370" s="6">
        <f>K370+$V$1*50*($L$2-L370)</f>
        <v>108360592.342906</v>
      </c>
      <c r="N370" s="6">
        <f t="shared" si="30"/>
        <v>5625212.5</v>
      </c>
      <c r="O370" s="8">
        <f t="shared" si="31"/>
        <v>1.583690175863915E-3</v>
      </c>
      <c r="P370" s="8">
        <f t="shared" si="32"/>
        <v>1.0498420320646027E-2</v>
      </c>
      <c r="Q370" s="8">
        <f t="shared" si="32"/>
        <v>9.8487513190291948E-3</v>
      </c>
      <c r="R370" s="9">
        <f t="shared" si="33"/>
        <v>13985804.842905998</v>
      </c>
      <c r="S370" s="9">
        <f t="shared" si="34"/>
        <v>8360592.3429059982</v>
      </c>
      <c r="T370" s="25">
        <f t="shared" si="35"/>
        <v>6.4966900161683196E-4</v>
      </c>
    </row>
    <row r="371" spans="1:20">
      <c r="A371" s="1">
        <v>41198</v>
      </c>
      <c r="B371">
        <v>17147537.071635801</v>
      </c>
      <c r="C371">
        <v>11486672.756780401</v>
      </c>
      <c r="D371">
        <v>11729481.632064899</v>
      </c>
      <c r="E371">
        <v>12316096.4537479</v>
      </c>
      <c r="F371">
        <v>27107268.923620202</v>
      </c>
      <c r="G371">
        <v>10895194.3250062</v>
      </c>
      <c r="H371">
        <v>17899980.2029442</v>
      </c>
      <c r="I371">
        <v>1726700.3364194899</v>
      </c>
      <c r="J371">
        <v>4595863.6472271997</v>
      </c>
      <c r="K371" s="6">
        <v>114904795.349446</v>
      </c>
      <c r="L371">
        <v>1449.25</v>
      </c>
      <c r="M371" s="6">
        <f>K371+$V$1*50*($L$2-L371)</f>
        <v>108284770.349446</v>
      </c>
      <c r="N371" s="6">
        <f t="shared" si="30"/>
        <v>6620025</v>
      </c>
      <c r="O371" s="8">
        <f t="shared" si="31"/>
        <v>-6.9971925974769158E-4</v>
      </c>
      <c r="P371" s="8">
        <f t="shared" si="32"/>
        <v>8.0623241447173467E-3</v>
      </c>
      <c r="Q371" s="8">
        <f t="shared" si="32"/>
        <v>9.5785440613026813E-3</v>
      </c>
      <c r="R371" s="9">
        <f t="shared" si="33"/>
        <v>14904795.349445999</v>
      </c>
      <c r="S371" s="9">
        <f t="shared" si="34"/>
        <v>8284770.3494459987</v>
      </c>
      <c r="T371" s="25">
        <f t="shared" si="35"/>
        <v>-1.5162199165853346E-3</v>
      </c>
    </row>
    <row r="372" spans="1:20">
      <c r="A372" s="1">
        <v>41199</v>
      </c>
      <c r="B372">
        <v>17498921.028021801</v>
      </c>
      <c r="C372">
        <v>11425443.157863701</v>
      </c>
      <c r="D372">
        <v>11931154.8163123</v>
      </c>
      <c r="E372">
        <v>12486015.005698601</v>
      </c>
      <c r="F372">
        <v>27233696.720168799</v>
      </c>
      <c r="G372">
        <v>10924330.582115199</v>
      </c>
      <c r="H372">
        <v>18077509.051655799</v>
      </c>
      <c r="I372">
        <v>1773054.70786699</v>
      </c>
      <c r="J372">
        <v>4673951.7661990002</v>
      </c>
      <c r="K372" s="6">
        <v>116024076.83590201</v>
      </c>
      <c r="L372">
        <v>1457</v>
      </c>
      <c r="M372" s="6">
        <f>K372+$V$1*50*($L$2-L372)</f>
        <v>108843339.33590201</v>
      </c>
      <c r="N372" s="6">
        <f t="shared" si="30"/>
        <v>7180737.5</v>
      </c>
      <c r="O372" s="8">
        <f t="shared" si="31"/>
        <v>5.1583337587866483E-3</v>
      </c>
      <c r="P372" s="8">
        <f t="shared" si="32"/>
        <v>9.7409466946272519E-3</v>
      </c>
      <c r="Q372" s="8">
        <f t="shared" si="32"/>
        <v>5.3475935828877002E-3</v>
      </c>
      <c r="R372" s="9">
        <f t="shared" si="33"/>
        <v>16024076.835902005</v>
      </c>
      <c r="S372" s="9">
        <f t="shared" si="34"/>
        <v>8843339.3359020054</v>
      </c>
      <c r="T372" s="25">
        <f t="shared" si="35"/>
        <v>4.3933531117395517E-3</v>
      </c>
    </row>
    <row r="373" spans="1:20">
      <c r="A373" s="1">
        <v>41200</v>
      </c>
      <c r="B373">
        <v>17542425.708336201</v>
      </c>
      <c r="C373">
        <v>11410748.0541237</v>
      </c>
      <c r="D373">
        <v>12060902.599184699</v>
      </c>
      <c r="E373">
        <v>12509003.9862567</v>
      </c>
      <c r="F373">
        <v>27561259.647590101</v>
      </c>
      <c r="G373">
        <v>11066480.200131901</v>
      </c>
      <c r="H373">
        <v>17991280.753710199</v>
      </c>
      <c r="I373">
        <v>1778849.00429793</v>
      </c>
      <c r="J373">
        <v>4720552.7404241003</v>
      </c>
      <c r="K373" s="6">
        <v>116641502.694056</v>
      </c>
      <c r="L373">
        <v>1451.5</v>
      </c>
      <c r="M373" s="6">
        <f>K373+$V$1*50*($L$2-L373)</f>
        <v>109858690.194056</v>
      </c>
      <c r="N373" s="6">
        <f t="shared" si="30"/>
        <v>6782812.5</v>
      </c>
      <c r="O373" s="8">
        <f t="shared" si="31"/>
        <v>9.3285529858700787E-3</v>
      </c>
      <c r="P373" s="8">
        <f t="shared" si="32"/>
        <v>5.3215321766985624E-3</v>
      </c>
      <c r="Q373" s="8">
        <f t="shared" si="32"/>
        <v>-3.7748798901853123E-3</v>
      </c>
      <c r="R373" s="9">
        <f t="shared" si="33"/>
        <v>16641502.694056004</v>
      </c>
      <c r="S373" s="9">
        <f t="shared" si="34"/>
        <v>9858690.1940560043</v>
      </c>
      <c r="T373" s="25">
        <f t="shared" si="35"/>
        <v>9.0964120668838751E-3</v>
      </c>
    </row>
    <row r="374" spans="1:20">
      <c r="A374" s="1">
        <v>41201</v>
      </c>
      <c r="B374">
        <v>17368406.987078398</v>
      </c>
      <c r="C374">
        <v>11354817.397959299</v>
      </c>
      <c r="D374">
        <v>11895897.266618701</v>
      </c>
      <c r="E374">
        <v>12356077.289501</v>
      </c>
      <c r="F374">
        <v>27026814.8712711</v>
      </c>
      <c r="G374">
        <v>10927862.2496436</v>
      </c>
      <c r="H374">
        <v>17749080.681539401</v>
      </c>
      <c r="I374">
        <v>1740220.36142501</v>
      </c>
      <c r="J374">
        <v>4661356.9083003197</v>
      </c>
      <c r="K374" s="6">
        <v>115080534.013337</v>
      </c>
      <c r="L374">
        <v>1424</v>
      </c>
      <c r="M374" s="6">
        <f>K374+$V$1*50*($L$2-L374)</f>
        <v>110287346.513337</v>
      </c>
      <c r="N374" s="6">
        <f t="shared" si="30"/>
        <v>4793187.5</v>
      </c>
      <c r="O374" s="8">
        <f t="shared" si="31"/>
        <v>3.9018881303227999E-3</v>
      </c>
      <c r="P374" s="8">
        <f t="shared" si="32"/>
        <v>-1.338261806188604E-2</v>
      </c>
      <c r="Q374" s="8">
        <f t="shared" si="32"/>
        <v>-1.8945918015845678E-2</v>
      </c>
      <c r="R374" s="9">
        <f t="shared" si="33"/>
        <v>15080534.013337001</v>
      </c>
      <c r="S374" s="9">
        <f t="shared" si="34"/>
        <v>10287346.513337001</v>
      </c>
      <c r="T374" s="25">
        <f t="shared" si="35"/>
        <v>5.5632999539596377E-3</v>
      </c>
    </row>
    <row r="375" spans="1:20">
      <c r="A375" s="1">
        <v>41204</v>
      </c>
      <c r="B375">
        <v>17331595.334504701</v>
      </c>
      <c r="C375">
        <v>11369563.9140605</v>
      </c>
      <c r="D375">
        <v>11678710.7605062</v>
      </c>
      <c r="E375">
        <v>12271118.0135256</v>
      </c>
      <c r="F375">
        <v>26710745.379899699</v>
      </c>
      <c r="G375">
        <v>10978188.511922801</v>
      </c>
      <c r="H375">
        <v>17626078.550646398</v>
      </c>
      <c r="I375">
        <v>1757603.2507178199</v>
      </c>
      <c r="J375">
        <v>4639945.6498725703</v>
      </c>
      <c r="K375" s="6">
        <v>114363549.365656</v>
      </c>
      <c r="L375">
        <v>1430</v>
      </c>
      <c r="M375" s="6">
        <f>K375+$V$1*50*($L$2-L375)</f>
        <v>109136261.865656</v>
      </c>
      <c r="N375" s="6">
        <f t="shared" si="30"/>
        <v>5227287.5</v>
      </c>
      <c r="O375" s="8">
        <f t="shared" si="31"/>
        <v>-1.0437141558590293E-2</v>
      </c>
      <c r="P375" s="8">
        <f t="shared" si="32"/>
        <v>-6.2302860673022643E-3</v>
      </c>
      <c r="Q375" s="8">
        <f t="shared" si="32"/>
        <v>4.2134831460674156E-3</v>
      </c>
      <c r="R375" s="9">
        <f t="shared" si="33"/>
        <v>14363549.365656003</v>
      </c>
      <c r="S375" s="9">
        <f t="shared" si="34"/>
        <v>9136261.8656560034</v>
      </c>
      <c r="T375" s="25">
        <f t="shared" si="35"/>
        <v>-1.044376921336968E-2</v>
      </c>
    </row>
    <row r="376" spans="1:20">
      <c r="A376" s="1">
        <v>41205</v>
      </c>
      <c r="B376">
        <v>16986904.4058594</v>
      </c>
      <c r="C376">
        <v>11276169.312085999</v>
      </c>
      <c r="D376">
        <v>11462934.556381401</v>
      </c>
      <c r="E376">
        <v>11894298.6365525</v>
      </c>
      <c r="F376">
        <v>26371689.0164285</v>
      </c>
      <c r="G376">
        <v>10879301.821128501</v>
      </c>
      <c r="H376">
        <v>17326815.634246901</v>
      </c>
      <c r="I376">
        <v>1695797.42212115</v>
      </c>
      <c r="J376">
        <v>4566895.4740602402</v>
      </c>
      <c r="K376" s="6">
        <v>112460806.27886499</v>
      </c>
      <c r="L376">
        <v>1406.75</v>
      </c>
      <c r="M376" s="6">
        <f>K376+$V$1*50*($L$2-L376)</f>
        <v>108915656.27886499</v>
      </c>
      <c r="N376" s="6">
        <f t="shared" si="30"/>
        <v>3545150</v>
      </c>
      <c r="O376" s="8">
        <f t="shared" si="31"/>
        <v>-2.02137752402193E-3</v>
      </c>
      <c r="P376" s="8">
        <f t="shared" si="32"/>
        <v>-1.6637670808094147E-2</v>
      </c>
      <c r="Q376" s="8">
        <f t="shared" si="32"/>
        <v>-1.6258741258741258E-2</v>
      </c>
      <c r="R376" s="9">
        <f t="shared" si="33"/>
        <v>12460806.278864995</v>
      </c>
      <c r="S376" s="9">
        <f t="shared" si="34"/>
        <v>8915656.2788649946</v>
      </c>
      <c r="T376" s="25">
        <f t="shared" si="35"/>
        <v>-3.7892954935288964E-4</v>
      </c>
    </row>
    <row r="377" spans="1:20">
      <c r="A377" s="1">
        <v>41206</v>
      </c>
      <c r="B377">
        <v>16950092.753285602</v>
      </c>
      <c r="C377">
        <v>11293373.5808708</v>
      </c>
      <c r="D377">
        <v>11378316.437116699</v>
      </c>
      <c r="E377">
        <v>11971261.7453773</v>
      </c>
      <c r="F377">
        <v>26365942.298403502</v>
      </c>
      <c r="G377">
        <v>10671816.353837101</v>
      </c>
      <c r="H377">
        <v>17307794.686170701</v>
      </c>
      <c r="I377">
        <v>1680345.9649719901</v>
      </c>
      <c r="J377">
        <v>4517775.5282554002</v>
      </c>
      <c r="K377" s="6">
        <v>112136719.348289</v>
      </c>
      <c r="L377">
        <v>1405.25</v>
      </c>
      <c r="M377" s="6">
        <f>K377+$V$1*50*($L$2-L377)</f>
        <v>108700094.348289</v>
      </c>
      <c r="N377" s="6">
        <f t="shared" si="30"/>
        <v>3436625</v>
      </c>
      <c r="O377" s="8">
        <f t="shared" si="31"/>
        <v>-1.9791638589045191E-3</v>
      </c>
      <c r="P377" s="8">
        <f t="shared" si="32"/>
        <v>-2.8817766944722947E-3</v>
      </c>
      <c r="Q377" s="8">
        <f t="shared" si="32"/>
        <v>-1.0662875422072153E-3</v>
      </c>
      <c r="R377" s="9">
        <f t="shared" si="33"/>
        <v>12136719.348288998</v>
      </c>
      <c r="S377" s="9">
        <f t="shared" si="34"/>
        <v>8700094.348288998</v>
      </c>
      <c r="T377" s="25">
        <f t="shared" si="35"/>
        <v>-1.8154891522650794E-3</v>
      </c>
    </row>
    <row r="378" spans="1:20">
      <c r="A378" s="1">
        <v>41207</v>
      </c>
      <c r="B378">
        <v>16819578.712342199</v>
      </c>
      <c r="C378">
        <v>11332697.6238074</v>
      </c>
      <c r="D378">
        <v>11637812.0028616</v>
      </c>
      <c r="E378">
        <v>11966264.1409081</v>
      </c>
      <c r="F378">
        <v>26607304.455450799</v>
      </c>
      <c r="G378">
        <v>10739800.9537581</v>
      </c>
      <c r="H378">
        <v>17442209.385909401</v>
      </c>
      <c r="I378">
        <v>1686140.2614029199</v>
      </c>
      <c r="J378">
        <v>4488807.35508845</v>
      </c>
      <c r="K378" s="6">
        <v>112720614.89152899</v>
      </c>
      <c r="L378">
        <v>1408.25</v>
      </c>
      <c r="M378" s="6">
        <f>K378+$V$1*50*($L$2-L378)</f>
        <v>109066939.89152899</v>
      </c>
      <c r="N378" s="6">
        <f t="shared" si="30"/>
        <v>3653675</v>
      </c>
      <c r="O378" s="8">
        <f t="shared" si="31"/>
        <v>3.3748410747885447E-3</v>
      </c>
      <c r="P378" s="8">
        <f t="shared" si="32"/>
        <v>5.2069968395138805E-3</v>
      </c>
      <c r="Q378" s="8">
        <f t="shared" si="32"/>
        <v>2.134851449919943E-3</v>
      </c>
      <c r="R378" s="9">
        <f t="shared" si="33"/>
        <v>12720614.891528994</v>
      </c>
      <c r="S378" s="9">
        <f t="shared" si="34"/>
        <v>9066939.8915289938</v>
      </c>
      <c r="T378" s="25">
        <f t="shared" si="35"/>
        <v>3.0721453895939375E-3</v>
      </c>
    </row>
    <row r="379" spans="1:20">
      <c r="A379" s="1">
        <v>41208</v>
      </c>
      <c r="B379">
        <v>16759341.4626761</v>
      </c>
      <c r="C379">
        <v>11320408.8603897</v>
      </c>
      <c r="D379">
        <v>11344469.189410901</v>
      </c>
      <c r="E379">
        <v>11938277.5558809</v>
      </c>
      <c r="F379">
        <v>26521103.685076799</v>
      </c>
      <c r="G379">
        <v>10913735.579530099</v>
      </c>
      <c r="H379">
        <v>17538582.189495701</v>
      </c>
      <c r="I379">
        <v>1670688.80425376</v>
      </c>
      <c r="J379">
        <v>4469915.0682404302</v>
      </c>
      <c r="K379" s="6">
        <v>112476522.394954</v>
      </c>
      <c r="L379">
        <v>1407.5</v>
      </c>
      <c r="M379" s="6">
        <f>K379+$V$1*50*($L$2-L379)</f>
        <v>108877109.894954</v>
      </c>
      <c r="N379" s="6">
        <f t="shared" si="30"/>
        <v>3599412.5</v>
      </c>
      <c r="O379" s="8">
        <f t="shared" si="31"/>
        <v>-1.7404907184871115E-3</v>
      </c>
      <c r="P379" s="8">
        <f t="shared" si="32"/>
        <v>-2.1654645586336452E-3</v>
      </c>
      <c r="Q379" s="8">
        <f t="shared" si="32"/>
        <v>-5.325758920646192E-4</v>
      </c>
      <c r="R379" s="9">
        <f t="shared" si="33"/>
        <v>12476522.394953996</v>
      </c>
      <c r="S379" s="9">
        <f t="shared" si="34"/>
        <v>8877109.8949539959</v>
      </c>
      <c r="T379" s="25">
        <f t="shared" si="35"/>
        <v>-1.632888666569026E-3</v>
      </c>
    </row>
    <row r="380" spans="1:20">
      <c r="A380" s="1">
        <v>41213</v>
      </c>
      <c r="B380">
        <v>16438076.1311232</v>
      </c>
      <c r="C380">
        <v>11403972.451630101</v>
      </c>
      <c r="D380">
        <v>11135744.4952248</v>
      </c>
      <c r="E380">
        <v>12233136.2195602</v>
      </c>
      <c r="F380">
        <v>26222274.347780202</v>
      </c>
      <c r="G380">
        <v>10862526.4003688</v>
      </c>
      <c r="H380">
        <v>17595645.033724401</v>
      </c>
      <c r="I380">
        <v>1655237.3471045899</v>
      </c>
      <c r="J380">
        <v>4506440.1561465897</v>
      </c>
      <c r="K380" s="6">
        <v>112053052.582663</v>
      </c>
      <c r="L380">
        <v>1406.75</v>
      </c>
      <c r="M380" s="6">
        <f>K380+$V$1*50*($L$2-L380)</f>
        <v>108507902.582663</v>
      </c>
      <c r="N380" s="6">
        <f t="shared" si="30"/>
        <v>3545150</v>
      </c>
      <c r="O380" s="8">
        <f t="shared" si="31"/>
        <v>-3.3910462230969593E-3</v>
      </c>
      <c r="P380" s="8">
        <f t="shared" si="32"/>
        <v>-3.7649618184674096E-3</v>
      </c>
      <c r="Q380" s="8">
        <f t="shared" si="32"/>
        <v>-5.3285968028419183E-4</v>
      </c>
      <c r="R380" s="9">
        <f t="shared" si="33"/>
        <v>12053052.582663</v>
      </c>
      <c r="S380" s="9">
        <f t="shared" si="34"/>
        <v>8507902.5826629996</v>
      </c>
      <c r="T380" s="25">
        <f t="shared" si="35"/>
        <v>-3.2321021381832176E-3</v>
      </c>
    </row>
    <row r="381" spans="1:20">
      <c r="A381" s="1">
        <v>41214</v>
      </c>
      <c r="B381">
        <v>16658946.046565801</v>
      </c>
      <c r="C381">
        <v>11426092.225782</v>
      </c>
      <c r="D381">
        <v>11149847.515102301</v>
      </c>
      <c r="E381">
        <v>12479018.3594418</v>
      </c>
      <c r="F381">
        <v>26400422.606553201</v>
      </c>
      <c r="G381">
        <v>11122103.963703601</v>
      </c>
      <c r="H381">
        <v>18244893.3947266</v>
      </c>
      <c r="I381">
        <v>1695919.1226296199</v>
      </c>
      <c r="J381">
        <v>4229353.2823756998</v>
      </c>
      <c r="K381" s="6">
        <v>113406596.516881</v>
      </c>
      <c r="L381">
        <v>1423.25</v>
      </c>
      <c r="M381" s="6">
        <f>K381+$V$1*50*($L$2-L381)</f>
        <v>108667671.516881</v>
      </c>
      <c r="N381" s="6">
        <f t="shared" si="30"/>
        <v>4738925</v>
      </c>
      <c r="O381" s="8">
        <f t="shared" si="31"/>
        <v>1.4724174960094717E-3</v>
      </c>
      <c r="P381" s="8">
        <f t="shared" si="32"/>
        <v>1.207949183909539E-2</v>
      </c>
      <c r="Q381" s="8">
        <f t="shared" si="32"/>
        <v>1.1729162964279368E-2</v>
      </c>
      <c r="R381" s="9">
        <f t="shared" si="33"/>
        <v>13406596.516881004</v>
      </c>
      <c r="S381" s="9">
        <f t="shared" si="34"/>
        <v>8667671.516881004</v>
      </c>
      <c r="T381" s="25">
        <f t="shared" si="35"/>
        <v>3.5032887481602215E-4</v>
      </c>
    </row>
    <row r="382" spans="1:20">
      <c r="A382" s="1">
        <v>41215</v>
      </c>
      <c r="B382">
        <v>16685718.157528499</v>
      </c>
      <c r="C382">
        <v>11443296.4945668</v>
      </c>
      <c r="D382">
        <v>11046895.469997</v>
      </c>
      <c r="E382">
        <v>12319095.0164294</v>
      </c>
      <c r="F382">
        <v>26434902.914702799</v>
      </c>
      <c r="G382">
        <v>10946403.504167501</v>
      </c>
      <c r="H382">
        <v>18184026.360882699</v>
      </c>
      <c r="I382">
        <v>1676537.18979957</v>
      </c>
      <c r="J382">
        <v>4127334.93339642</v>
      </c>
      <c r="K382" s="6">
        <v>112864210.041471</v>
      </c>
      <c r="L382">
        <v>1405.5</v>
      </c>
      <c r="M382" s="6">
        <f>K382+$V$1*50*($L$2-L382)</f>
        <v>109409497.541471</v>
      </c>
      <c r="N382" s="6">
        <f t="shared" si="30"/>
        <v>3454712.5</v>
      </c>
      <c r="O382" s="8">
        <f t="shared" si="31"/>
        <v>6.8265567324202895E-3</v>
      </c>
      <c r="P382" s="8">
        <f t="shared" si="32"/>
        <v>-4.7826713089768385E-3</v>
      </c>
      <c r="Q382" s="8">
        <f t="shared" si="32"/>
        <v>-1.2471456174249078E-2</v>
      </c>
      <c r="R382" s="9">
        <f t="shared" si="33"/>
        <v>12864210.041471004</v>
      </c>
      <c r="S382" s="9">
        <f t="shared" si="34"/>
        <v>9409497.5414710045</v>
      </c>
      <c r="T382" s="25">
        <f t="shared" si="35"/>
        <v>7.688784865272239E-3</v>
      </c>
    </row>
    <row r="383" spans="1:20">
      <c r="A383" s="1">
        <v>41218</v>
      </c>
      <c r="B383">
        <v>16839657.795564301</v>
      </c>
      <c r="C383">
        <v>11460500.763351601</v>
      </c>
      <c r="D383">
        <v>10976380.370609799</v>
      </c>
      <c r="E383">
        <v>12402055.2506171</v>
      </c>
      <c r="F383">
        <v>26245261.219879899</v>
      </c>
      <c r="G383">
        <v>10925213.498997301</v>
      </c>
      <c r="H383">
        <v>17943094.351916999</v>
      </c>
      <c r="I383">
        <v>1668784.4166675501</v>
      </c>
      <c r="J383">
        <v>4031614.0133664799</v>
      </c>
      <c r="K383" s="6">
        <v>112492561.680971</v>
      </c>
      <c r="L383">
        <v>1412</v>
      </c>
      <c r="M383" s="6">
        <f>K383+$V$1*50*($L$2-L383)</f>
        <v>108567574.180971</v>
      </c>
      <c r="N383" s="6">
        <f t="shared" si="30"/>
        <v>3924987.5</v>
      </c>
      <c r="O383" s="8">
        <f t="shared" si="31"/>
        <v>-7.6951579105907324E-3</v>
      </c>
      <c r="P383" s="8">
        <f t="shared" si="32"/>
        <v>-3.2928805363848187E-3</v>
      </c>
      <c r="Q383" s="8">
        <f t="shared" si="32"/>
        <v>4.6246887228744218E-3</v>
      </c>
      <c r="R383" s="9">
        <f t="shared" si="33"/>
        <v>12492561.680970997</v>
      </c>
      <c r="S383" s="9">
        <f t="shared" si="34"/>
        <v>8567574.1809709966</v>
      </c>
      <c r="T383" s="25">
        <f t="shared" si="35"/>
        <v>-7.9175692592592401E-3</v>
      </c>
    </row>
    <row r="384" spans="1:20">
      <c r="A384" s="1">
        <v>41219</v>
      </c>
      <c r="B384">
        <v>16889855.503619399</v>
      </c>
      <c r="C384">
        <v>11521944.5804401</v>
      </c>
      <c r="D384">
        <v>11223183.2184649</v>
      </c>
      <c r="E384">
        <v>12618951.2845778</v>
      </c>
      <c r="F384">
        <v>26388929.1705033</v>
      </c>
      <c r="G384">
        <v>11015271.0209706</v>
      </c>
      <c r="H384">
        <v>18242357.2683165</v>
      </c>
      <c r="I384">
        <v>1693980.9293466201</v>
      </c>
      <c r="J384">
        <v>4024057.0986272702</v>
      </c>
      <c r="K384" s="6">
        <v>113618530.074866</v>
      </c>
      <c r="L384">
        <v>1425.25</v>
      </c>
      <c r="M384" s="6">
        <f>K384+$V$1*50*($L$2-L384)</f>
        <v>108734905.074866</v>
      </c>
      <c r="N384" s="6">
        <f t="shared" si="30"/>
        <v>4883625</v>
      </c>
      <c r="O384" s="8">
        <f t="shared" si="31"/>
        <v>1.5412603178926777E-3</v>
      </c>
      <c r="P384" s="8">
        <f t="shared" si="32"/>
        <v>1.000926974254749E-2</v>
      </c>
      <c r="Q384" s="8">
        <f t="shared" si="32"/>
        <v>9.3838526912181312E-3</v>
      </c>
      <c r="R384" s="9">
        <f t="shared" si="33"/>
        <v>13618530.074865997</v>
      </c>
      <c r="S384" s="9">
        <f t="shared" si="34"/>
        <v>8734905.0748659968</v>
      </c>
      <c r="T384" s="25">
        <f t="shared" si="35"/>
        <v>6.2541705132935881E-4</v>
      </c>
    </row>
    <row r="385" spans="1:20">
      <c r="A385" s="1">
        <v>41220</v>
      </c>
      <c r="B385">
        <v>16759341.4626761</v>
      </c>
      <c r="C385">
        <v>11475247.279452801</v>
      </c>
      <c r="D385">
        <v>10922788.8950755</v>
      </c>
      <c r="E385">
        <v>11792347.505382</v>
      </c>
      <c r="F385">
        <v>25549908.338862699</v>
      </c>
      <c r="G385">
        <v>10783946.797862699</v>
      </c>
      <c r="H385">
        <v>18077509.051655799</v>
      </c>
      <c r="I385">
        <v>1643587.9039884801</v>
      </c>
      <c r="J385">
        <v>3959823.3233440202</v>
      </c>
      <c r="K385" s="6">
        <v>110964500.5583</v>
      </c>
      <c r="L385">
        <v>1389</v>
      </c>
      <c r="M385" s="6">
        <f>K385+$V$1*50*($L$2-L385)</f>
        <v>108703563.0583</v>
      </c>
      <c r="N385" s="6">
        <f t="shared" si="30"/>
        <v>2260937.5</v>
      </c>
      <c r="O385" s="8">
        <f t="shared" si="31"/>
        <v>-2.8824246036186698E-4</v>
      </c>
      <c r="P385" s="8">
        <f t="shared" si="32"/>
        <v>-2.3359125618129271E-2</v>
      </c>
      <c r="Q385" s="8">
        <f t="shared" si="32"/>
        <v>-2.5434134362392561E-2</v>
      </c>
      <c r="R385" s="9">
        <f t="shared" si="33"/>
        <v>10964500.558300003</v>
      </c>
      <c r="S385" s="9">
        <f t="shared" si="34"/>
        <v>8703563.0583000034</v>
      </c>
      <c r="T385" s="25">
        <f t="shared" si="35"/>
        <v>2.0750087442632896E-3</v>
      </c>
    </row>
    <row r="386" spans="1:20">
      <c r="A386" s="1">
        <v>41221</v>
      </c>
      <c r="B386">
        <v>16745955.4071947</v>
      </c>
      <c r="C386">
        <v>11411345.709680701</v>
      </c>
      <c r="D386">
        <v>10776117.4883502</v>
      </c>
      <c r="E386">
        <v>11521477.3431547</v>
      </c>
      <c r="F386">
        <v>25193611.8213167</v>
      </c>
      <c r="G386">
        <v>10685943.023950599</v>
      </c>
      <c r="H386">
        <v>18014105.8914016</v>
      </c>
      <c r="I386">
        <v>1626144.16444143</v>
      </c>
      <c r="J386">
        <v>3991310.4680907102</v>
      </c>
      <c r="K386" s="6">
        <v>109966011.317581</v>
      </c>
      <c r="L386">
        <v>1375.25</v>
      </c>
      <c r="M386" s="6">
        <f>K386+$V$1*50*($L$2-L386)</f>
        <v>108699886.317581</v>
      </c>
      <c r="N386" s="6">
        <f t="shared" si="30"/>
        <v>1266125</v>
      </c>
      <c r="O386" s="8">
        <f t="shared" si="31"/>
        <v>-3.382355293205571E-5</v>
      </c>
      <c r="P386" s="8">
        <f t="shared" si="32"/>
        <v>-8.9982763468971407E-3</v>
      </c>
      <c r="Q386" s="8">
        <f t="shared" si="32"/>
        <v>-9.899208063354932E-3</v>
      </c>
      <c r="R386" s="9">
        <f t="shared" si="33"/>
        <v>9966011.3175809979</v>
      </c>
      <c r="S386" s="9">
        <f t="shared" si="34"/>
        <v>8699886.3175809979</v>
      </c>
      <c r="T386" s="25">
        <f t="shared" si="35"/>
        <v>9.0093171645779131E-4</v>
      </c>
    </row>
    <row r="387" spans="1:20">
      <c r="A387" s="1">
        <v>41222</v>
      </c>
      <c r="B387">
        <v>15748694.273832601</v>
      </c>
      <c r="C387">
        <v>11394141.440896001</v>
      </c>
      <c r="D387">
        <v>10809964.736056</v>
      </c>
      <c r="E387">
        <v>11609435.1818115</v>
      </c>
      <c r="F387">
        <v>25314292.8998404</v>
      </c>
      <c r="G387">
        <v>10617075.5071474</v>
      </c>
      <c r="H387">
        <v>18124427.390243798</v>
      </c>
      <c r="I387">
        <v>1633896.9375734499</v>
      </c>
      <c r="J387">
        <v>3918260.2922783801</v>
      </c>
      <c r="K387" s="6">
        <v>109170188.65967999</v>
      </c>
      <c r="L387">
        <v>1375.75</v>
      </c>
      <c r="M387" s="6">
        <f>K387+$V$1*50*($L$2-L387)</f>
        <v>107867888.65967999</v>
      </c>
      <c r="N387" s="6">
        <f t="shared" ref="N387:N450" si="36">K387-M387</f>
        <v>1302300</v>
      </c>
      <c r="O387" s="8">
        <f t="shared" si="31"/>
        <v>-7.6540802947135883E-3</v>
      </c>
      <c r="P387" s="8">
        <f t="shared" si="32"/>
        <v>-7.2369875779405533E-3</v>
      </c>
      <c r="Q387" s="8">
        <f t="shared" si="32"/>
        <v>3.6357025995273584E-4</v>
      </c>
      <c r="R387" s="9">
        <f t="shared" si="33"/>
        <v>9170188.659679994</v>
      </c>
      <c r="S387" s="9">
        <f t="shared" si="34"/>
        <v>7867888.659679994</v>
      </c>
      <c r="T387" s="25">
        <f t="shared" si="35"/>
        <v>-7.6005578378932894E-3</v>
      </c>
    </row>
    <row r="388" spans="1:20">
      <c r="A388" s="1">
        <v>41225</v>
      </c>
      <c r="B388">
        <v>15879208.314775901</v>
      </c>
      <c r="C388">
        <v>11367106.161377</v>
      </c>
      <c r="D388">
        <v>10793041.112203101</v>
      </c>
      <c r="E388">
        <v>11718382.959238799</v>
      </c>
      <c r="F388">
        <v>25297052.7457656</v>
      </c>
      <c r="G388">
        <v>10751278.8732253</v>
      </c>
      <c r="H388">
        <v>18163737.349601399</v>
      </c>
      <c r="I388">
        <v>1633896.9375734499</v>
      </c>
      <c r="J388">
        <v>3875437.77542288</v>
      </c>
      <c r="K388" s="6">
        <v>109479142.229183</v>
      </c>
      <c r="L388">
        <v>1378.25</v>
      </c>
      <c r="M388" s="6">
        <f>K388+$V$1*50*($L$2-L388)</f>
        <v>107995967.229183</v>
      </c>
      <c r="N388" s="6">
        <f t="shared" si="36"/>
        <v>1483175</v>
      </c>
      <c r="O388" s="8">
        <f t="shared" ref="O388:O451" si="37">(M388-M387)/M387</f>
        <v>1.1873651287186442E-3</v>
      </c>
      <c r="P388" s="8">
        <f t="shared" ref="P388:Q451" si="38">(K388-K387)/K387</f>
        <v>2.8300177300794173E-3</v>
      </c>
      <c r="Q388" s="8">
        <f t="shared" si="38"/>
        <v>1.8171906232963837E-3</v>
      </c>
      <c r="R388" s="9">
        <f t="shared" ref="R388:R451" si="39">K388-$K$2</f>
        <v>9479142.2291830033</v>
      </c>
      <c r="S388" s="9">
        <f t="shared" ref="S388:S451" si="40">M388-$M$2</f>
        <v>7995967.2291830033</v>
      </c>
      <c r="T388" s="25">
        <f t="shared" ref="T388:T451" si="41">P388-Q388</f>
        <v>1.0128271067830336E-3</v>
      </c>
    </row>
    <row r="389" spans="1:20">
      <c r="A389" s="1">
        <v>41226</v>
      </c>
      <c r="B389">
        <v>16049880.5221634</v>
      </c>
      <c r="C389">
        <v>11362190.656009899</v>
      </c>
      <c r="D389">
        <v>10557520.6802499</v>
      </c>
      <c r="E389">
        <v>11641419.850414</v>
      </c>
      <c r="F389">
        <v>25101664.332917798</v>
      </c>
      <c r="G389">
        <v>10711547.6135312</v>
      </c>
      <c r="H389">
        <v>18063560.356399901</v>
      </c>
      <c r="I389">
        <v>1610638.61817739</v>
      </c>
      <c r="J389">
        <v>3770900.4548638598</v>
      </c>
      <c r="K389" s="6">
        <v>108869323.084727</v>
      </c>
      <c r="L389">
        <v>1371</v>
      </c>
      <c r="M389" s="6">
        <f>K389+$V$1*50*($L$2-L389)</f>
        <v>107910685.584727</v>
      </c>
      <c r="N389" s="6">
        <f t="shared" si="36"/>
        <v>958637.5</v>
      </c>
      <c r="O389" s="8">
        <f t="shared" si="37"/>
        <v>-7.8967434288559316E-4</v>
      </c>
      <c r="P389" s="8">
        <f t="shared" si="38"/>
        <v>-5.5701856265863619E-3</v>
      </c>
      <c r="Q389" s="8">
        <f t="shared" si="38"/>
        <v>-5.2602938508978774E-3</v>
      </c>
      <c r="R389" s="9">
        <f t="shared" si="39"/>
        <v>8869323.0847270042</v>
      </c>
      <c r="S389" s="9">
        <f t="shared" si="40"/>
        <v>7910685.5847270042</v>
      </c>
      <c r="T389" s="25">
        <f t="shared" si="41"/>
        <v>-3.0989177568848444E-4</v>
      </c>
    </row>
    <row r="390" spans="1:20">
      <c r="A390" s="1">
        <v>41227</v>
      </c>
      <c r="B390">
        <v>15785505.9264063</v>
      </c>
      <c r="C390">
        <v>11160654.9359596</v>
      </c>
      <c r="D390">
        <v>10432003.8033407</v>
      </c>
      <c r="E390">
        <v>11418526.691090399</v>
      </c>
      <c r="F390">
        <v>24739621.097346801</v>
      </c>
      <c r="G390">
        <v>10370741.697044</v>
      </c>
      <c r="H390">
        <v>17746544.5551292</v>
      </c>
      <c r="I390">
        <v>1575751.13908329</v>
      </c>
      <c r="J390">
        <v>3763973.9140245002</v>
      </c>
      <c r="K390" s="6">
        <v>106993323.759425</v>
      </c>
      <c r="L390">
        <v>1353</v>
      </c>
      <c r="M390" s="6">
        <f>K390+$V$1*50*($L$2-L390)</f>
        <v>107336986.259425</v>
      </c>
      <c r="N390" s="6">
        <f t="shared" si="36"/>
        <v>-343662.5</v>
      </c>
      <c r="O390" s="8">
        <f t="shared" si="37"/>
        <v>-5.3164273972808734E-3</v>
      </c>
      <c r="P390" s="8">
        <f t="shared" si="38"/>
        <v>-1.7231661519949176E-2</v>
      </c>
      <c r="Q390" s="8">
        <f t="shared" si="38"/>
        <v>-1.3129102844638949E-2</v>
      </c>
      <c r="R390" s="9">
        <f t="shared" si="39"/>
        <v>6993323.7594249994</v>
      </c>
      <c r="S390" s="9">
        <f t="shared" si="40"/>
        <v>7336986.2594249994</v>
      </c>
      <c r="T390" s="25">
        <f t="shared" si="41"/>
        <v>-4.1025586753102271E-3</v>
      </c>
    </row>
    <row r="391" spans="1:20">
      <c r="A391" s="1">
        <v>41228</v>
      </c>
      <c r="B391">
        <v>15885901.342516599</v>
      </c>
      <c r="C391">
        <v>10986154.495428201</v>
      </c>
      <c r="D391">
        <v>10424952.293401999</v>
      </c>
      <c r="E391">
        <v>11538469.1983498</v>
      </c>
      <c r="F391">
        <v>24595953.146723401</v>
      </c>
      <c r="G391">
        <v>10417536.291794799</v>
      </c>
      <c r="H391">
        <v>17794745.9072924</v>
      </c>
      <c r="I391">
        <v>1560245.59281925</v>
      </c>
      <c r="J391">
        <v>3763973.9140245002</v>
      </c>
      <c r="K391" s="6">
        <v>106967932.18235099</v>
      </c>
      <c r="L391">
        <v>1351.25</v>
      </c>
      <c r="M391" s="6">
        <f>K391+$V$1*50*($L$2-L391)</f>
        <v>107438207.18235099</v>
      </c>
      <c r="N391" s="6">
        <f t="shared" si="36"/>
        <v>-470275</v>
      </c>
      <c r="O391" s="8">
        <f t="shared" si="37"/>
        <v>9.4301998270522375E-4</v>
      </c>
      <c r="P391" s="8">
        <f t="shared" si="38"/>
        <v>-2.3731926611700823E-4</v>
      </c>
      <c r="Q391" s="8">
        <f t="shared" si="38"/>
        <v>-1.2934220251293422E-3</v>
      </c>
      <c r="R391" s="9">
        <f t="shared" si="39"/>
        <v>6967932.1823509932</v>
      </c>
      <c r="S391" s="9">
        <f t="shared" si="40"/>
        <v>7438207.1823509932</v>
      </c>
      <c r="T391" s="25">
        <f t="shared" si="41"/>
        <v>1.0561027590123341E-3</v>
      </c>
    </row>
    <row r="392" spans="1:20">
      <c r="A392" s="1">
        <v>41229</v>
      </c>
      <c r="B392">
        <v>15869168.7731649</v>
      </c>
      <c r="C392">
        <v>11010732.0222636</v>
      </c>
      <c r="D392">
        <v>10409438.9715368</v>
      </c>
      <c r="E392">
        <v>11578450.0341029</v>
      </c>
      <c r="F392">
        <v>24751114.533396699</v>
      </c>
      <c r="G392">
        <v>10379570.865864901</v>
      </c>
      <c r="H392">
        <v>18139201.3459264</v>
      </c>
      <c r="I392">
        <v>1585442.10549832</v>
      </c>
      <c r="J392">
        <v>3748595.0624860902</v>
      </c>
      <c r="K392" s="6">
        <v>107471713.714241</v>
      </c>
      <c r="L392">
        <v>1359.75</v>
      </c>
      <c r="M392" s="6">
        <f>K392+$V$1*50*($L$2-L392)</f>
        <v>107327013.714241</v>
      </c>
      <c r="N392" s="6">
        <f t="shared" si="36"/>
        <v>144700</v>
      </c>
      <c r="O392" s="8">
        <f t="shared" si="37"/>
        <v>-1.034952751224436E-3</v>
      </c>
      <c r="P392" s="8">
        <f t="shared" si="38"/>
        <v>4.7096500943029874E-3</v>
      </c>
      <c r="Q392" s="8">
        <f t="shared" si="38"/>
        <v>6.2904717853839035E-3</v>
      </c>
      <c r="R392" s="9">
        <f t="shared" si="39"/>
        <v>7471713.714240998</v>
      </c>
      <c r="S392" s="9">
        <f t="shared" si="40"/>
        <v>7327013.714240998</v>
      </c>
      <c r="T392" s="25">
        <f t="shared" si="41"/>
        <v>-1.5808216910809161E-3</v>
      </c>
    </row>
    <row r="393" spans="1:20">
      <c r="A393" s="1">
        <v>41232</v>
      </c>
      <c r="B393">
        <v>16033147.952811699</v>
      </c>
      <c r="C393">
        <v>11079549.097402699</v>
      </c>
      <c r="D393">
        <v>10642138.7995145</v>
      </c>
      <c r="E393">
        <v>11824332.1739845</v>
      </c>
      <c r="F393">
        <v>24906275.92007</v>
      </c>
      <c r="G393">
        <v>10569397.995514501</v>
      </c>
      <c r="H393">
        <v>18512891.009979598</v>
      </c>
      <c r="I393">
        <v>1616453.1980264001</v>
      </c>
      <c r="J393">
        <v>3740905.6367168901</v>
      </c>
      <c r="K393" s="6">
        <v>108925091.78402101</v>
      </c>
      <c r="L393">
        <v>1382.5</v>
      </c>
      <c r="M393" s="6">
        <f>K393+$V$1*50*($L$2-L393)</f>
        <v>107134429.28402101</v>
      </c>
      <c r="N393" s="6">
        <f t="shared" si="36"/>
        <v>1790662.5</v>
      </c>
      <c r="O393" s="8">
        <f t="shared" si="37"/>
        <v>-1.7943705275612208E-3</v>
      </c>
      <c r="P393" s="8">
        <f t="shared" si="38"/>
        <v>1.3523354374383824E-2</v>
      </c>
      <c r="Q393" s="8">
        <f t="shared" si="38"/>
        <v>1.6731016731016731E-2</v>
      </c>
      <c r="R393" s="9">
        <f t="shared" si="39"/>
        <v>8925091.784021005</v>
      </c>
      <c r="S393" s="9">
        <f t="shared" si="40"/>
        <v>7134429.284021005</v>
      </c>
      <c r="T393" s="25">
        <f t="shared" si="41"/>
        <v>-3.2076623566329072E-3</v>
      </c>
    </row>
    <row r="394" spans="1:20">
      <c r="A394" s="1">
        <v>41233</v>
      </c>
      <c r="B394">
        <v>16210513.187939901</v>
      </c>
      <c r="C394">
        <v>11199978.978896201</v>
      </c>
      <c r="D394">
        <v>10558930.9822376</v>
      </c>
      <c r="E394">
        <v>11803342.2352142</v>
      </c>
      <c r="F394">
        <v>25032703.716618501</v>
      </c>
      <c r="G394">
        <v>10597651.335741401</v>
      </c>
      <c r="H394">
        <v>18600593.686236899</v>
      </c>
      <c r="I394">
        <v>1599009.45847936</v>
      </c>
      <c r="J394">
        <v>3713992.6465246798</v>
      </c>
      <c r="K394" s="6">
        <v>109316716.227889</v>
      </c>
      <c r="L394">
        <v>1386.25</v>
      </c>
      <c r="M394" s="6">
        <f>K394+$V$1*50*($L$2-L394)</f>
        <v>107254741.227889</v>
      </c>
      <c r="N394" s="6">
        <f t="shared" si="36"/>
        <v>2061975</v>
      </c>
      <c r="O394" s="8">
        <f t="shared" si="37"/>
        <v>1.1229998112842025E-3</v>
      </c>
      <c r="P394" s="8">
        <f t="shared" si="38"/>
        <v>3.59535564720494E-3</v>
      </c>
      <c r="Q394" s="8">
        <f t="shared" si="38"/>
        <v>2.7124773960216998E-3</v>
      </c>
      <c r="R394" s="9">
        <f t="shared" si="39"/>
        <v>9316716.2278890014</v>
      </c>
      <c r="S394" s="9">
        <f t="shared" si="40"/>
        <v>7254741.2278890014</v>
      </c>
      <c r="T394" s="25">
        <f t="shared" si="41"/>
        <v>8.8287825118324014E-4</v>
      </c>
    </row>
    <row r="395" spans="1:20">
      <c r="A395" s="1">
        <v>41234</v>
      </c>
      <c r="B395">
        <v>16290829.5208281</v>
      </c>
      <c r="C395">
        <v>11241760.7745164</v>
      </c>
      <c r="D395">
        <v>10592778.229943501</v>
      </c>
      <c r="E395">
        <v>11764360.920354901</v>
      </c>
      <c r="F395">
        <v>25222345.411441401</v>
      </c>
      <c r="G395">
        <v>10598534.2526235</v>
      </c>
      <c r="H395">
        <v>18641267.391167901</v>
      </c>
      <c r="I395">
        <v>1602885.84504537</v>
      </c>
      <c r="J395">
        <v>3697332.22402474</v>
      </c>
      <c r="K395" s="6">
        <v>109652094.56994601</v>
      </c>
      <c r="L395">
        <v>1388.25</v>
      </c>
      <c r="M395" s="6">
        <f>K395+$V$1*50*($L$2-L395)</f>
        <v>107445419.56994601</v>
      </c>
      <c r="N395" s="6">
        <f t="shared" si="36"/>
        <v>2206675</v>
      </c>
      <c r="O395" s="8">
        <f t="shared" si="37"/>
        <v>1.7778080472159424E-3</v>
      </c>
      <c r="P395" s="8">
        <f t="shared" si="38"/>
        <v>3.0679511206488518E-3</v>
      </c>
      <c r="Q395" s="8">
        <f t="shared" si="38"/>
        <v>1.4427412082957619E-3</v>
      </c>
      <c r="R395" s="9">
        <f t="shared" si="39"/>
        <v>9652094.5699460059</v>
      </c>
      <c r="S395" s="9">
        <f t="shared" si="40"/>
        <v>7445419.5699460059</v>
      </c>
      <c r="T395" s="25">
        <f t="shared" si="41"/>
        <v>1.6252099123530899E-3</v>
      </c>
    </row>
    <row r="396" spans="1:20">
      <c r="A396" s="1">
        <v>41236</v>
      </c>
      <c r="B396">
        <v>16484927.325308001</v>
      </c>
      <c r="C396">
        <v>11263880.548668301</v>
      </c>
      <c r="D396">
        <v>10742270.2406443</v>
      </c>
      <c r="E396">
        <v>12025235.873644</v>
      </c>
      <c r="F396">
        <v>25446467.414413899</v>
      </c>
      <c r="G396">
        <v>10769820.127749201</v>
      </c>
      <c r="H396">
        <v>18826841.1699154</v>
      </c>
      <c r="I396">
        <v>1618391.3913094101</v>
      </c>
      <c r="J396">
        <v>3661448.2371017998</v>
      </c>
      <c r="K396" s="6">
        <v>110839282.32875399</v>
      </c>
      <c r="L396">
        <v>1405.25</v>
      </c>
      <c r="M396" s="6">
        <f>K396+$V$1*50*($L$2-L396)</f>
        <v>107402657.32875399</v>
      </c>
      <c r="N396" s="6">
        <f t="shared" si="36"/>
        <v>3436625</v>
      </c>
      <c r="O396" s="8">
        <f t="shared" si="37"/>
        <v>-3.9799035978611624E-4</v>
      </c>
      <c r="P396" s="8">
        <f t="shared" si="38"/>
        <v>1.0826858925624001E-2</v>
      </c>
      <c r="Q396" s="8">
        <f t="shared" si="38"/>
        <v>1.2245632991175941E-2</v>
      </c>
      <c r="R396" s="9">
        <f t="shared" si="39"/>
        <v>10839282.328753993</v>
      </c>
      <c r="S396" s="9">
        <f t="shared" si="40"/>
        <v>7402657.3287539929</v>
      </c>
      <c r="T396" s="25">
        <f t="shared" si="41"/>
        <v>-1.41877406555194E-3</v>
      </c>
    </row>
    <row r="397" spans="1:20">
      <c r="A397" s="1">
        <v>41239</v>
      </c>
      <c r="B397">
        <v>16407957.506290101</v>
      </c>
      <c r="C397">
        <v>11133619.656440601</v>
      </c>
      <c r="D397">
        <v>10611112.1557841</v>
      </c>
      <c r="E397">
        <v>12088205.6899551</v>
      </c>
      <c r="F397">
        <v>25400493.6702144</v>
      </c>
      <c r="G397">
        <v>10760108.0420462</v>
      </c>
      <c r="H397">
        <v>18716259.5346343</v>
      </c>
      <c r="I397">
        <v>1610638.61817739</v>
      </c>
      <c r="J397">
        <v>3757566.0592168299</v>
      </c>
      <c r="K397" s="6">
        <v>110485960.932759</v>
      </c>
      <c r="L397">
        <v>1403.25</v>
      </c>
      <c r="M397" s="6">
        <f>K397+$V$1*50*($L$2-L397)</f>
        <v>107194035.932759</v>
      </c>
      <c r="N397" s="6">
        <f t="shared" si="36"/>
        <v>3291925</v>
      </c>
      <c r="O397" s="8">
        <f t="shared" si="37"/>
        <v>-1.9424230385325732E-3</v>
      </c>
      <c r="P397" s="8">
        <f t="shared" si="38"/>
        <v>-3.1876911197153452E-3</v>
      </c>
      <c r="Q397" s="8">
        <f t="shared" si="38"/>
        <v>-1.4232342999466287E-3</v>
      </c>
      <c r="R397" s="9">
        <f t="shared" si="39"/>
        <v>10485960.932759002</v>
      </c>
      <c r="S397" s="9">
        <f t="shared" si="40"/>
        <v>7194035.9327590019</v>
      </c>
      <c r="T397" s="25">
        <f t="shared" si="41"/>
        <v>-1.7644568197687164E-3</v>
      </c>
    </row>
    <row r="398" spans="1:20">
      <c r="A398" s="1">
        <v>41240</v>
      </c>
      <c r="B398">
        <v>16264057.4098654</v>
      </c>
      <c r="C398">
        <v>11121330.8930229</v>
      </c>
      <c r="D398">
        <v>10644959.403489999</v>
      </c>
      <c r="E398">
        <v>11835326.903816599</v>
      </c>
      <c r="F398">
        <v>25216598.693416499</v>
      </c>
      <c r="G398">
        <v>10793658.8835657</v>
      </c>
      <c r="H398">
        <v>18656520.030517001</v>
      </c>
      <c r="I398">
        <v>1604824.0383283701</v>
      </c>
      <c r="J398">
        <v>3813955.1815243098</v>
      </c>
      <c r="K398" s="6">
        <v>109951231.437547</v>
      </c>
      <c r="L398">
        <v>1397.5</v>
      </c>
      <c r="M398" s="6">
        <f>K398+$V$1*50*($L$2-L398)</f>
        <v>107075318.937547</v>
      </c>
      <c r="N398" s="6">
        <f t="shared" si="36"/>
        <v>2875912.5</v>
      </c>
      <c r="O398" s="8">
        <f t="shared" si="37"/>
        <v>-1.1074962723343371E-3</v>
      </c>
      <c r="P398" s="8">
        <f t="shared" si="38"/>
        <v>-4.8397958500576944E-3</v>
      </c>
      <c r="Q398" s="8">
        <f t="shared" si="38"/>
        <v>-4.0976305006235527E-3</v>
      </c>
      <c r="R398" s="9">
        <f t="shared" si="39"/>
        <v>9951231.4375469983</v>
      </c>
      <c r="S398" s="9">
        <f t="shared" si="40"/>
        <v>7075318.9375469983</v>
      </c>
      <c r="T398" s="25">
        <f t="shared" si="41"/>
        <v>-7.421653494341417E-4</v>
      </c>
    </row>
    <row r="399" spans="1:20">
      <c r="A399" s="1">
        <v>41241</v>
      </c>
      <c r="B399">
        <v>16464848.2420859</v>
      </c>
      <c r="C399">
        <v>11276169.312085999</v>
      </c>
      <c r="D399">
        <v>10746501.1466075</v>
      </c>
      <c r="E399">
        <v>11927282.826048801</v>
      </c>
      <c r="F399">
        <v>25630362.3912118</v>
      </c>
      <c r="G399">
        <v>10841336.3951986</v>
      </c>
      <c r="H399">
        <v>18721343.7477507</v>
      </c>
      <c r="I399">
        <v>1628082.3577244401</v>
      </c>
      <c r="J399">
        <v>3825489.3201781102</v>
      </c>
      <c r="K399" s="6">
        <v>111061415.738892</v>
      </c>
      <c r="L399">
        <v>1407</v>
      </c>
      <c r="M399" s="6">
        <f>K399+$V$1*50*($L$2-L399)</f>
        <v>107498178.238892</v>
      </c>
      <c r="N399" s="6">
        <f t="shared" si="36"/>
        <v>3563237.5</v>
      </c>
      <c r="O399" s="8">
        <f t="shared" si="37"/>
        <v>3.9491762017691825E-3</v>
      </c>
      <c r="P399" s="8">
        <f t="shared" si="38"/>
        <v>1.009706109545119E-2</v>
      </c>
      <c r="Q399" s="8">
        <f t="shared" si="38"/>
        <v>6.7978533094812162E-3</v>
      </c>
      <c r="R399" s="9">
        <f t="shared" si="39"/>
        <v>11061415.738892004</v>
      </c>
      <c r="S399" s="9">
        <f t="shared" si="40"/>
        <v>7498178.2388920039</v>
      </c>
      <c r="T399" s="25">
        <f t="shared" si="41"/>
        <v>3.2992077859699733E-3</v>
      </c>
    </row>
    <row r="400" spans="1:20">
      <c r="A400" s="1">
        <v>41242</v>
      </c>
      <c r="B400">
        <v>16638866.9633437</v>
      </c>
      <c r="C400">
        <v>11389225.9355289</v>
      </c>
      <c r="D400">
        <v>10754962.958534</v>
      </c>
      <c r="E400">
        <v>11917036.333889101</v>
      </c>
      <c r="F400">
        <v>25693576.289486099</v>
      </c>
      <c r="G400">
        <v>10935109.1572062</v>
      </c>
      <c r="H400">
        <v>18834467.4895899</v>
      </c>
      <c r="I400">
        <v>1628082.3577244401</v>
      </c>
      <c r="J400">
        <v>3839586.60075498</v>
      </c>
      <c r="K400" s="6">
        <v>111630914.08605701</v>
      </c>
      <c r="L400">
        <v>1415.75</v>
      </c>
      <c r="M400" s="6">
        <f>K400+$V$1*50*($L$2-L400)</f>
        <v>107434614.08605701</v>
      </c>
      <c r="N400" s="6">
        <f t="shared" si="36"/>
        <v>4196300</v>
      </c>
      <c r="O400" s="8">
        <f t="shared" si="37"/>
        <v>-5.9130446558581368E-4</v>
      </c>
      <c r="P400" s="8">
        <f t="shared" si="38"/>
        <v>5.1277785662656008E-3</v>
      </c>
      <c r="Q400" s="8">
        <f t="shared" si="38"/>
        <v>6.2189054726368162E-3</v>
      </c>
      <c r="R400" s="9">
        <f t="shared" si="39"/>
        <v>11630914.086057007</v>
      </c>
      <c r="S400" s="9">
        <f t="shared" si="40"/>
        <v>7434614.0860570073</v>
      </c>
      <c r="T400" s="25">
        <f t="shared" si="41"/>
        <v>-1.0911269063712155E-3</v>
      </c>
    </row>
    <row r="401" spans="1:20">
      <c r="A401" s="1">
        <v>41243</v>
      </c>
      <c r="B401">
        <v>16618787.8801217</v>
      </c>
      <c r="C401">
        <v>11431007.7311491</v>
      </c>
      <c r="D401">
        <v>10606881.249820899</v>
      </c>
      <c r="E401">
        <v>11822687.6928223</v>
      </c>
      <c r="F401">
        <v>25457960.8504638</v>
      </c>
      <c r="G401">
        <v>10901369.7817617</v>
      </c>
      <c r="H401">
        <v>19028938.641291101</v>
      </c>
      <c r="I401">
        <v>1630020.5510074401</v>
      </c>
      <c r="J401">
        <v>3872907.4457548601</v>
      </c>
      <c r="K401" s="6">
        <v>111370561.824193</v>
      </c>
      <c r="L401">
        <v>1414.5</v>
      </c>
      <c r="M401" s="6">
        <f>K401+$V$1*50*($L$2-L401)</f>
        <v>107264699.324193</v>
      </c>
      <c r="N401" s="6">
        <f t="shared" si="36"/>
        <v>4105862.5</v>
      </c>
      <c r="O401" s="8">
        <f t="shared" si="37"/>
        <v>-1.5815644083563404E-3</v>
      </c>
      <c r="P401" s="8">
        <f t="shared" si="38"/>
        <v>-2.3322595178545185E-3</v>
      </c>
      <c r="Q401" s="8">
        <f t="shared" si="38"/>
        <v>-8.8292424509977044E-4</v>
      </c>
      <c r="R401" s="9">
        <f t="shared" si="39"/>
        <v>11370561.824193001</v>
      </c>
      <c r="S401" s="9">
        <f t="shared" si="40"/>
        <v>7264699.3241930008</v>
      </c>
      <c r="T401" s="25">
        <f t="shared" si="41"/>
        <v>-1.449335272754748E-3</v>
      </c>
    </row>
    <row r="402" spans="1:20">
      <c r="A402" s="1">
        <v>41246</v>
      </c>
      <c r="B402">
        <v>16494966.866919</v>
      </c>
      <c r="C402">
        <v>11374479.4194276</v>
      </c>
      <c r="D402">
        <v>10377002.0258187</v>
      </c>
      <c r="E402">
        <v>11883913.938620999</v>
      </c>
      <c r="F402">
        <v>25538414.902812801</v>
      </c>
      <c r="G402">
        <v>10781506.211103801</v>
      </c>
      <c r="H402">
        <v>18892935.940428201</v>
      </c>
      <c r="I402">
        <v>1630020.5510074401</v>
      </c>
      <c r="J402">
        <v>3756284.4882552898</v>
      </c>
      <c r="K402" s="6">
        <v>110729524.344394</v>
      </c>
      <c r="L402">
        <v>1407</v>
      </c>
      <c r="M402" s="6">
        <f>K402+$V$1*50*($L$2-L402)</f>
        <v>107166286.844394</v>
      </c>
      <c r="N402" s="6">
        <f t="shared" si="36"/>
        <v>3563237.5</v>
      </c>
      <c r="O402" s="8">
        <f t="shared" si="37"/>
        <v>-9.1747313346363882E-4</v>
      </c>
      <c r="P402" s="8">
        <f t="shared" si="38"/>
        <v>-5.7558969740219984E-3</v>
      </c>
      <c r="Q402" s="8">
        <f t="shared" si="38"/>
        <v>-5.3022269353128317E-3</v>
      </c>
      <c r="R402" s="9">
        <f t="shared" si="39"/>
        <v>10729524.344393998</v>
      </c>
      <c r="S402" s="9">
        <f t="shared" si="40"/>
        <v>7166286.8443939984</v>
      </c>
      <c r="T402" s="25">
        <f t="shared" si="41"/>
        <v>-4.5367003870916672E-4</v>
      </c>
    </row>
    <row r="403" spans="1:20">
      <c r="A403" s="1">
        <v>41247</v>
      </c>
      <c r="B403">
        <v>16498313.3807893</v>
      </c>
      <c r="C403">
        <v>11290915.828187199</v>
      </c>
      <c r="D403">
        <v>10392515.347683899</v>
      </c>
      <c r="E403">
        <v>11701238.9101726</v>
      </c>
      <c r="F403">
        <v>25515428.0307131</v>
      </c>
      <c r="G403">
        <v>10864966.771413799</v>
      </c>
      <c r="H403">
        <v>18759475.346123502</v>
      </c>
      <c r="I403">
        <v>1631958.7442904499</v>
      </c>
      <c r="J403">
        <v>3717837.3594092801</v>
      </c>
      <c r="K403" s="6">
        <v>110372649.71878301</v>
      </c>
      <c r="L403">
        <v>1405.5</v>
      </c>
      <c r="M403" s="6">
        <f>K403+$V$1*50*($L$2-L403)</f>
        <v>106917937.21878301</v>
      </c>
      <c r="N403" s="6">
        <f t="shared" si="36"/>
        <v>3454712.5</v>
      </c>
      <c r="O403" s="8">
        <f t="shared" si="37"/>
        <v>-2.3174230714142147E-3</v>
      </c>
      <c r="P403" s="8">
        <f t="shared" si="38"/>
        <v>-3.2229401121694613E-3</v>
      </c>
      <c r="Q403" s="8">
        <f t="shared" si="38"/>
        <v>-1.0660980810234541E-3</v>
      </c>
      <c r="R403" s="9">
        <f t="shared" si="39"/>
        <v>10372649.718783006</v>
      </c>
      <c r="S403" s="9">
        <f t="shared" si="40"/>
        <v>6917937.2187830061</v>
      </c>
      <c r="T403" s="25">
        <f t="shared" si="41"/>
        <v>-2.1568420311460072E-3</v>
      </c>
    </row>
    <row r="404" spans="1:20">
      <c r="A404" s="1">
        <v>41248</v>
      </c>
      <c r="B404">
        <v>16595362.283029299</v>
      </c>
      <c r="C404">
        <v>11349901.892592199</v>
      </c>
      <c r="D404">
        <v>10505339.506703399</v>
      </c>
      <c r="E404">
        <v>11756442.902286099</v>
      </c>
      <c r="F404">
        <v>25509681.312688202</v>
      </c>
      <c r="G404">
        <v>10908472.808171101</v>
      </c>
      <c r="H404">
        <v>18819214.850240801</v>
      </c>
      <c r="I404">
        <v>1661031.64353553</v>
      </c>
      <c r="J404">
        <v>3788323.7622936401</v>
      </c>
      <c r="K404" s="6">
        <v>110893770.96154</v>
      </c>
      <c r="L404">
        <v>1408.25</v>
      </c>
      <c r="M404" s="6">
        <f>K404+$V$1*50*($L$2-L404)</f>
        <v>107240095.96154</v>
      </c>
      <c r="N404" s="6">
        <f t="shared" si="36"/>
        <v>3653675</v>
      </c>
      <c r="O404" s="8">
        <f t="shared" si="37"/>
        <v>3.0131402750295179E-3</v>
      </c>
      <c r="P404" s="8">
        <f t="shared" si="38"/>
        <v>4.7214707999196394E-3</v>
      </c>
      <c r="Q404" s="8">
        <f t="shared" si="38"/>
        <v>1.9565990750622553E-3</v>
      </c>
      <c r="R404" s="9">
        <f t="shared" si="39"/>
        <v>10893770.961539999</v>
      </c>
      <c r="S404" s="9">
        <f t="shared" si="40"/>
        <v>7240095.9615399987</v>
      </c>
      <c r="T404" s="25">
        <f t="shared" si="41"/>
        <v>2.7648717248573841E-3</v>
      </c>
    </row>
    <row r="405" spans="1:20">
      <c r="A405" s="1">
        <v>41249</v>
      </c>
      <c r="B405">
        <v>16417997.0479011</v>
      </c>
      <c r="C405">
        <v>11480162.784819899</v>
      </c>
      <c r="D405">
        <v>10509570.4126666</v>
      </c>
      <c r="E405">
        <v>11763468.864918699</v>
      </c>
      <c r="F405">
        <v>25578641.928987399</v>
      </c>
      <c r="G405">
        <v>10932445.5223027</v>
      </c>
      <c r="H405">
        <v>18871328.0346836</v>
      </c>
      <c r="I405">
        <v>1661031.64353553</v>
      </c>
      <c r="J405">
        <v>3776789.6236398299</v>
      </c>
      <c r="K405" s="6">
        <v>110991435.863455</v>
      </c>
      <c r="L405">
        <v>1413</v>
      </c>
      <c r="M405" s="6">
        <f>K405+$V$1*50*($L$2-L405)</f>
        <v>106994098.363455</v>
      </c>
      <c r="N405" s="6">
        <f t="shared" si="36"/>
        <v>3997337.5</v>
      </c>
      <c r="O405" s="8">
        <f t="shared" si="37"/>
        <v>-2.2938957288253857E-3</v>
      </c>
      <c r="P405" s="8">
        <f t="shared" si="38"/>
        <v>8.8070683382992609E-4</v>
      </c>
      <c r="Q405" s="8">
        <f t="shared" si="38"/>
        <v>3.3729806497425881E-3</v>
      </c>
      <c r="R405" s="9">
        <f t="shared" si="39"/>
        <v>10991435.863454998</v>
      </c>
      <c r="S405" s="9">
        <f t="shared" si="40"/>
        <v>6994098.3634549975</v>
      </c>
      <c r="T405" s="25">
        <f t="shared" si="41"/>
        <v>-2.4922738159126618E-3</v>
      </c>
    </row>
    <row r="406" spans="1:20">
      <c r="A406" s="1">
        <v>41250</v>
      </c>
      <c r="B406">
        <v>16730143.7089651</v>
      </c>
      <c r="C406">
        <v>11512113.5697059</v>
      </c>
      <c r="D406">
        <v>10706471.0532308</v>
      </c>
      <c r="E406">
        <v>11700235.2012251</v>
      </c>
      <c r="F406">
        <v>25647602.5452866</v>
      </c>
      <c r="G406">
        <v>11005251.542998601</v>
      </c>
      <c r="H406">
        <v>18881496.460916299</v>
      </c>
      <c r="I406">
        <v>1647464.2905544899</v>
      </c>
      <c r="J406">
        <v>3789605.3332551699</v>
      </c>
      <c r="K406" s="6">
        <v>111620383.706138</v>
      </c>
      <c r="L406">
        <v>1416</v>
      </c>
      <c r="M406" s="6">
        <f>K406+$V$1*50*($L$2-L406)</f>
        <v>107405996.206138</v>
      </c>
      <c r="N406" s="6">
        <f t="shared" si="36"/>
        <v>4214387.5</v>
      </c>
      <c r="O406" s="8">
        <f t="shared" si="37"/>
        <v>3.8497248818696581E-3</v>
      </c>
      <c r="P406" s="8">
        <f t="shared" si="38"/>
        <v>5.6666339865785046E-3</v>
      </c>
      <c r="Q406" s="8">
        <f t="shared" si="38"/>
        <v>2.1231422505307855E-3</v>
      </c>
      <c r="R406" s="9">
        <f t="shared" si="39"/>
        <v>11620383.706138</v>
      </c>
      <c r="S406" s="9">
        <f t="shared" si="40"/>
        <v>7405996.2061379999</v>
      </c>
      <c r="T406" s="25">
        <f t="shared" si="41"/>
        <v>3.543491736047719E-3</v>
      </c>
    </row>
    <row r="407" spans="1:20">
      <c r="A407" s="1">
        <v>41253</v>
      </c>
      <c r="B407">
        <v>16750529.749227799</v>
      </c>
      <c r="C407">
        <v>11610423.677047599</v>
      </c>
      <c r="D407">
        <v>10703630.010096099</v>
      </c>
      <c r="E407">
        <v>11744398.394915899</v>
      </c>
      <c r="F407">
        <v>25561401.774912599</v>
      </c>
      <c r="G407">
        <v>11118899.965548299</v>
      </c>
      <c r="H407">
        <v>18895478.046986401</v>
      </c>
      <c r="I407">
        <v>1661031.64353553</v>
      </c>
      <c r="J407">
        <v>3810110.46863971</v>
      </c>
      <c r="K407" s="6">
        <v>111855903.73091</v>
      </c>
      <c r="L407">
        <v>1420.25</v>
      </c>
      <c r="M407" s="6">
        <f>K407+$V$1*50*($L$2-L407)</f>
        <v>107334028.73091</v>
      </c>
      <c r="N407" s="6">
        <f t="shared" si="36"/>
        <v>4521875</v>
      </c>
      <c r="O407" s="8">
        <f t="shared" si="37"/>
        <v>-6.700508143872505E-4</v>
      </c>
      <c r="P407" s="8">
        <f t="shared" si="38"/>
        <v>2.1100090946834116E-3</v>
      </c>
      <c r="Q407" s="8">
        <f t="shared" si="38"/>
        <v>3.0014124293785312E-3</v>
      </c>
      <c r="R407" s="9">
        <f t="shared" si="39"/>
        <v>11855903.730910003</v>
      </c>
      <c r="S407" s="9">
        <f t="shared" si="40"/>
        <v>7334028.7309100032</v>
      </c>
      <c r="T407" s="25">
        <f t="shared" si="41"/>
        <v>-8.9140333469511952E-4</v>
      </c>
    </row>
    <row r="408" spans="1:20">
      <c r="A408" s="1">
        <v>41254</v>
      </c>
      <c r="B408">
        <v>16811687.870016102</v>
      </c>
      <c r="C408">
        <v>11686614.010237301</v>
      </c>
      <c r="D408">
        <v>10797384.433542101</v>
      </c>
      <c r="E408">
        <v>11930084.550206801</v>
      </c>
      <c r="F408">
        <v>25969418.754682999</v>
      </c>
      <c r="G408">
        <v>10973287.9241565</v>
      </c>
      <c r="H408">
        <v>18925983.3256846</v>
      </c>
      <c r="I408">
        <v>1682351.7696485801</v>
      </c>
      <c r="J408">
        <v>3843431.3136395901</v>
      </c>
      <c r="K408" s="6">
        <v>112620243.95181499</v>
      </c>
      <c r="L408">
        <v>1431.5</v>
      </c>
      <c r="M408" s="6">
        <f>K408+$V$1*50*($L$2-L408)</f>
        <v>107284431.45181499</v>
      </c>
      <c r="N408" s="6">
        <f t="shared" si="36"/>
        <v>5335812.5</v>
      </c>
      <c r="O408" s="8">
        <f t="shared" si="37"/>
        <v>-4.6208345742197943E-4</v>
      </c>
      <c r="P408" s="8">
        <f t="shared" si="38"/>
        <v>6.8332577486813068E-3</v>
      </c>
      <c r="Q408" s="8">
        <f t="shared" si="38"/>
        <v>7.9211406442527728E-3</v>
      </c>
      <c r="R408" s="9">
        <f t="shared" si="39"/>
        <v>12620243.951814994</v>
      </c>
      <c r="S408" s="9">
        <f t="shared" si="40"/>
        <v>7284431.4518149942</v>
      </c>
      <c r="T408" s="25">
        <f t="shared" si="41"/>
        <v>-1.087882895571466E-3</v>
      </c>
    </row>
    <row r="409" spans="1:20">
      <c r="A409" s="1">
        <v>41255</v>
      </c>
      <c r="B409">
        <v>16866050.644050099</v>
      </c>
      <c r="C409">
        <v>11684156.257553799</v>
      </c>
      <c r="D409">
        <v>10855625.8178041</v>
      </c>
      <c r="E409">
        <v>11852798.961247901</v>
      </c>
      <c r="F409">
        <v>26009645.7808576</v>
      </c>
      <c r="G409">
        <v>11071842.4155863</v>
      </c>
      <c r="H409">
        <v>18796335.891217198</v>
      </c>
      <c r="I409">
        <v>1676537.18979957</v>
      </c>
      <c r="J409">
        <v>3831897.1749857799</v>
      </c>
      <c r="K409" s="6">
        <v>112644890.133102</v>
      </c>
      <c r="L409">
        <v>1427.25</v>
      </c>
      <c r="M409" s="6">
        <f>K409+$V$1*50*($L$2-L409)</f>
        <v>107616565.133102</v>
      </c>
      <c r="N409" s="6">
        <f t="shared" si="36"/>
        <v>5028325</v>
      </c>
      <c r="O409" s="8">
        <f t="shared" si="37"/>
        <v>3.0958236604551317E-3</v>
      </c>
      <c r="P409" s="8">
        <f t="shared" si="38"/>
        <v>2.1884325963234913E-4</v>
      </c>
      <c r="Q409" s="8">
        <f t="shared" si="38"/>
        <v>-2.9689137268599369E-3</v>
      </c>
      <c r="R409" s="9">
        <f t="shared" si="39"/>
        <v>12644890.133102</v>
      </c>
      <c r="S409" s="9">
        <f t="shared" si="40"/>
        <v>7616565.1331019998</v>
      </c>
      <c r="T409" s="25">
        <f t="shared" si="41"/>
        <v>3.1877569864922862E-3</v>
      </c>
    </row>
    <row r="410" spans="1:20">
      <c r="A410" s="1">
        <v>41256</v>
      </c>
      <c r="B410">
        <v>16685973.955062401</v>
      </c>
      <c r="C410">
        <v>11920100.5151737</v>
      </c>
      <c r="D410">
        <v>10714994.182635</v>
      </c>
      <c r="E410">
        <v>11893951.028096201</v>
      </c>
      <c r="F410">
        <v>25256825.719590999</v>
      </c>
      <c r="G410">
        <v>11070954.537285199</v>
      </c>
      <c r="H410">
        <v>18709904.268238898</v>
      </c>
      <c r="I410">
        <v>1664908.03010154</v>
      </c>
      <c r="J410">
        <v>3803702.6138320402</v>
      </c>
      <c r="K410" s="6">
        <v>111721314.850016</v>
      </c>
      <c r="L410">
        <v>1418</v>
      </c>
      <c r="M410" s="6">
        <f>K410+$V$1*50*($L$2-L410)</f>
        <v>107362227.350016</v>
      </c>
      <c r="N410" s="6">
        <f t="shared" si="36"/>
        <v>4359087.5</v>
      </c>
      <c r="O410" s="8">
        <f t="shared" si="37"/>
        <v>-2.3633702002236606E-3</v>
      </c>
      <c r="P410" s="8">
        <f t="shared" si="38"/>
        <v>-8.1989984809315263E-3</v>
      </c>
      <c r="Q410" s="8">
        <f t="shared" si="38"/>
        <v>-6.4809949203012791E-3</v>
      </c>
      <c r="R410" s="9">
        <f t="shared" si="39"/>
        <v>11721314.850015998</v>
      </c>
      <c r="S410" s="9">
        <f t="shared" si="40"/>
        <v>7362227.3500159979</v>
      </c>
      <c r="T410" s="25">
        <f t="shared" si="41"/>
        <v>-1.7180035606302472E-3</v>
      </c>
    </row>
    <row r="411" spans="1:20">
      <c r="A411" s="1">
        <v>41257</v>
      </c>
      <c r="B411">
        <v>16536476.3264689</v>
      </c>
      <c r="C411">
        <v>12101974.213755799</v>
      </c>
      <c r="D411">
        <v>10820112.778620001</v>
      </c>
      <c r="E411">
        <v>11980269.997582801</v>
      </c>
      <c r="F411">
        <v>25266013.930640198</v>
      </c>
      <c r="G411">
        <v>11034551.5269372</v>
      </c>
      <c r="H411">
        <v>18661604.243633401</v>
      </c>
      <c r="I411">
        <v>1693980.9293466201</v>
      </c>
      <c r="J411">
        <v>3801139.4719089698</v>
      </c>
      <c r="K411" s="6">
        <v>111896123.41889399</v>
      </c>
      <c r="L411">
        <v>1415</v>
      </c>
      <c r="M411" s="6">
        <f>K411+$V$1*50*($L$2-L411)</f>
        <v>107754085.91889399</v>
      </c>
      <c r="N411" s="6">
        <f t="shared" si="36"/>
        <v>4142037.5</v>
      </c>
      <c r="O411" s="8">
        <f t="shared" si="37"/>
        <v>3.6498736897519909E-3</v>
      </c>
      <c r="P411" s="8">
        <f t="shared" si="38"/>
        <v>1.5646841349179661E-3</v>
      </c>
      <c r="Q411" s="8">
        <f t="shared" si="38"/>
        <v>-2.1156558533145277E-3</v>
      </c>
      <c r="R411" s="9">
        <f t="shared" si="39"/>
        <v>11896123.418893993</v>
      </c>
      <c r="S411" s="9">
        <f t="shared" si="40"/>
        <v>7754085.9188939929</v>
      </c>
      <c r="T411" s="25">
        <f t="shared" si="41"/>
        <v>3.6803399882324936E-3</v>
      </c>
    </row>
    <row r="412" spans="1:20">
      <c r="A412" s="1">
        <v>41260</v>
      </c>
      <c r="B412">
        <v>16743734.402473601</v>
      </c>
      <c r="C412">
        <v>12052819.1600849</v>
      </c>
      <c r="D412">
        <v>10869831.0334778</v>
      </c>
      <c r="E412">
        <v>12394801.792908</v>
      </c>
      <c r="F412">
        <v>25318240.417864799</v>
      </c>
      <c r="G412">
        <v>11159742.367402099</v>
      </c>
      <c r="H412">
        <v>18955217.5511037</v>
      </c>
      <c r="I412">
        <v>1695919.1226296199</v>
      </c>
      <c r="J412">
        <v>3835741.8878703802</v>
      </c>
      <c r="K412" s="6">
        <v>113026047.735815</v>
      </c>
      <c r="L412">
        <v>1432.5</v>
      </c>
      <c r="M412" s="6">
        <f>K412+$V$1*50*($L$2-L412)</f>
        <v>107617885.235815</v>
      </c>
      <c r="N412" s="6">
        <f t="shared" si="36"/>
        <v>5408162.5</v>
      </c>
      <c r="O412" s="8">
        <f t="shared" si="37"/>
        <v>-1.2639955312832129E-3</v>
      </c>
      <c r="P412" s="8">
        <f t="shared" si="38"/>
        <v>1.0097975536570014E-2</v>
      </c>
      <c r="Q412" s="8">
        <f t="shared" si="38"/>
        <v>1.2367491166077738E-2</v>
      </c>
      <c r="R412" s="9">
        <f t="shared" si="39"/>
        <v>13026047.735815004</v>
      </c>
      <c r="S412" s="9">
        <f t="shared" si="40"/>
        <v>7617885.2358150035</v>
      </c>
      <c r="T412" s="25">
        <f t="shared" si="41"/>
        <v>-2.2695156295077235E-3</v>
      </c>
    </row>
    <row r="413" spans="1:20">
      <c r="A413" s="1">
        <v>41261</v>
      </c>
      <c r="B413">
        <v>17063115.699923299</v>
      </c>
      <c r="C413">
        <v>12092143.203021601</v>
      </c>
      <c r="D413">
        <v>11146832.739114</v>
      </c>
      <c r="E413">
        <v>12824389.222446</v>
      </c>
      <c r="F413">
        <v>25672219.942386799</v>
      </c>
      <c r="G413">
        <v>11290260.477674101</v>
      </c>
      <c r="H413">
        <v>19157315.0224794</v>
      </c>
      <c r="I413">
        <v>1726930.21515771</v>
      </c>
      <c r="J413">
        <v>3924170.2842162098</v>
      </c>
      <c r="K413" s="6">
        <v>114897376.806419</v>
      </c>
      <c r="L413">
        <v>1445.75</v>
      </c>
      <c r="M413" s="6">
        <f>K413+$V$1*50*($L$2-L413)</f>
        <v>108530576.806419</v>
      </c>
      <c r="N413" s="6">
        <f t="shared" si="36"/>
        <v>6366800</v>
      </c>
      <c r="O413" s="8">
        <f t="shared" si="37"/>
        <v>8.4808539826264368E-3</v>
      </c>
      <c r="P413" s="8">
        <f t="shared" si="38"/>
        <v>1.6556617771666286E-2</v>
      </c>
      <c r="Q413" s="8">
        <f t="shared" si="38"/>
        <v>9.2495636998254794E-3</v>
      </c>
      <c r="R413" s="9">
        <f t="shared" si="39"/>
        <v>14897376.806419</v>
      </c>
      <c r="S413" s="9">
        <f t="shared" si="40"/>
        <v>8530576.806419</v>
      </c>
      <c r="T413" s="25">
        <f t="shared" si="41"/>
        <v>7.3070540718408062E-3</v>
      </c>
    </row>
    <row r="414" spans="1:20">
      <c r="A414" s="1">
        <v>41262</v>
      </c>
      <c r="B414">
        <v>16967980.845363799</v>
      </c>
      <c r="C414">
        <v>11981544.332262199</v>
      </c>
      <c r="D414">
        <v>11114160.743064599</v>
      </c>
      <c r="E414">
        <v>12772196.357175</v>
      </c>
      <c r="F414">
        <v>25335649.2469396</v>
      </c>
      <c r="G414">
        <v>11166845.3938115</v>
      </c>
      <c r="H414">
        <v>18959030.710941002</v>
      </c>
      <c r="I414">
        <v>1674598.99651656</v>
      </c>
      <c r="J414">
        <v>3860091.7361395201</v>
      </c>
      <c r="K414" s="6">
        <v>113832098.362214</v>
      </c>
      <c r="L414">
        <v>1437.25</v>
      </c>
      <c r="M414" s="6">
        <f>K414+$V$1*50*($L$2-L414)</f>
        <v>108080273.362214</v>
      </c>
      <c r="N414" s="6">
        <f t="shared" si="36"/>
        <v>5751825</v>
      </c>
      <c r="O414" s="8">
        <f t="shared" si="37"/>
        <v>-4.1490928865897999E-3</v>
      </c>
      <c r="P414" s="8">
        <f t="shared" si="38"/>
        <v>-9.271564537106881E-3</v>
      </c>
      <c r="Q414" s="8">
        <f t="shared" si="38"/>
        <v>-5.8793014006570986E-3</v>
      </c>
      <c r="R414" s="9">
        <f t="shared" si="39"/>
        <v>13832098.362213999</v>
      </c>
      <c r="S414" s="9">
        <f t="shared" si="40"/>
        <v>8080273.362213999</v>
      </c>
      <c r="T414" s="25">
        <f t="shared" si="41"/>
        <v>-3.3922631364497824E-3</v>
      </c>
    </row>
    <row r="415" spans="1:20">
      <c r="A415" s="1">
        <v>41263</v>
      </c>
      <c r="B415">
        <v>17304350.509699199</v>
      </c>
      <c r="C415">
        <v>12074938.9342368</v>
      </c>
      <c r="D415">
        <v>11224961.425318999</v>
      </c>
      <c r="E415">
        <v>13020112.4672121</v>
      </c>
      <c r="F415">
        <v>24465207.793196902</v>
      </c>
      <c r="G415">
        <v>11197921.134352401</v>
      </c>
      <c r="H415">
        <v>19378478.293041401</v>
      </c>
      <c r="I415">
        <v>1686228.15621459</v>
      </c>
      <c r="J415">
        <v>3838305.0297934501</v>
      </c>
      <c r="K415" s="6">
        <v>114190503.743066</v>
      </c>
      <c r="L415">
        <v>1445.5</v>
      </c>
      <c r="M415" s="6">
        <f>K415+$V$1*50*($L$2-L415)</f>
        <v>107841791.243066</v>
      </c>
      <c r="N415" s="6">
        <f t="shared" si="36"/>
        <v>6348712.5</v>
      </c>
      <c r="O415" s="8">
        <f t="shared" si="37"/>
        <v>-2.2065277198991332E-3</v>
      </c>
      <c r="P415" s="8">
        <f t="shared" si="38"/>
        <v>3.1485440926473322E-3</v>
      </c>
      <c r="Q415" s="8">
        <f t="shared" si="38"/>
        <v>5.7401287180379196E-3</v>
      </c>
      <c r="R415" s="9">
        <f t="shared" si="39"/>
        <v>14190503.743065998</v>
      </c>
      <c r="S415" s="9">
        <f t="shared" si="40"/>
        <v>7841791.243065998</v>
      </c>
      <c r="T415" s="25">
        <f t="shared" si="41"/>
        <v>-2.5915846253905875E-3</v>
      </c>
    </row>
    <row r="416" spans="1:20">
      <c r="A416" s="1">
        <v>41264</v>
      </c>
      <c r="B416">
        <v>16988366.885626599</v>
      </c>
      <c r="C416">
        <v>11961882.310793901</v>
      </c>
      <c r="D416">
        <v>11099955.527390899</v>
      </c>
      <c r="E416">
        <v>12891637.721929699</v>
      </c>
      <c r="F416">
        <v>24093819.439599901</v>
      </c>
      <c r="G416">
        <v>11158854.489101</v>
      </c>
      <c r="H416">
        <v>19163670.288874801</v>
      </c>
      <c r="I416">
        <v>1661031.64353553</v>
      </c>
      <c r="J416">
        <v>3829334.03306271</v>
      </c>
      <c r="K416" s="6">
        <v>112848552.33991501</v>
      </c>
      <c r="L416">
        <v>1433.59</v>
      </c>
      <c r="M416" s="6">
        <f>K416+$V$1*50*($L$2-L416)</f>
        <v>107361528.33991501</v>
      </c>
      <c r="N416" s="6">
        <f t="shared" si="36"/>
        <v>5487024</v>
      </c>
      <c r="O416" s="8">
        <f t="shared" si="37"/>
        <v>-4.453402503937642E-3</v>
      </c>
      <c r="P416" s="8">
        <f t="shared" si="38"/>
        <v>-1.1751865165341983E-2</v>
      </c>
      <c r="Q416" s="8">
        <f t="shared" si="38"/>
        <v>-8.2393635420270374E-3</v>
      </c>
      <c r="R416" s="9">
        <f t="shared" si="39"/>
        <v>12848552.339915007</v>
      </c>
      <c r="S416" s="9">
        <f t="shared" si="40"/>
        <v>7361528.3399150074</v>
      </c>
      <c r="T416" s="25">
        <f t="shared" si="41"/>
        <v>-3.512501623314946E-3</v>
      </c>
    </row>
    <row r="417" spans="1:20">
      <c r="A417" s="1">
        <v>41267</v>
      </c>
      <c r="B417">
        <v>16947594.8051011</v>
      </c>
      <c r="C417">
        <v>11952051.300059799</v>
      </c>
      <c r="D417">
        <v>11011883.190214301</v>
      </c>
      <c r="E417">
        <v>12801303.916653</v>
      </c>
      <c r="F417">
        <v>24035790.0093504</v>
      </c>
      <c r="G417">
        <v>11142872.6796799</v>
      </c>
      <c r="H417">
        <v>19215783.473317601</v>
      </c>
      <c r="I417">
        <v>1670722.6099505499</v>
      </c>
      <c r="J417">
        <v>3799857.9009474399</v>
      </c>
      <c r="K417" s="6">
        <v>112577859.88527399</v>
      </c>
      <c r="L417">
        <v>1419.75</v>
      </c>
      <c r="M417" s="6">
        <f>K417+$V$1*50*($L$2-L417)</f>
        <v>108092159.88527399</v>
      </c>
      <c r="N417" s="6">
        <f t="shared" si="36"/>
        <v>4485700</v>
      </c>
      <c r="O417" s="8">
        <f t="shared" si="37"/>
        <v>6.8053385291400566E-3</v>
      </c>
      <c r="P417" s="8">
        <f t="shared" si="38"/>
        <v>-2.3987233245638126E-3</v>
      </c>
      <c r="Q417" s="8">
        <f t="shared" si="38"/>
        <v>-9.6540851986969215E-3</v>
      </c>
      <c r="R417" s="9">
        <f t="shared" si="39"/>
        <v>12577859.885273993</v>
      </c>
      <c r="S417" s="9">
        <f t="shared" si="40"/>
        <v>8092159.885273993</v>
      </c>
      <c r="T417" s="25">
        <f t="shared" si="41"/>
        <v>7.2553618741331089E-3</v>
      </c>
    </row>
    <row r="418" spans="1:20">
      <c r="A418" s="1">
        <v>41269</v>
      </c>
      <c r="B418">
        <v>16937401.784969699</v>
      </c>
      <c r="C418">
        <v>11870945.4615029</v>
      </c>
      <c r="D418">
        <v>10922390.3314703</v>
      </c>
      <c r="E418">
        <v>12763162.976647301</v>
      </c>
      <c r="F418">
        <v>23989366.4651508</v>
      </c>
      <c r="G418">
        <v>11072730.2938875</v>
      </c>
      <c r="H418">
        <v>19035293.907686502</v>
      </c>
      <c r="I418">
        <v>1692042.7360636101</v>
      </c>
      <c r="J418">
        <v>3775508.0526783001</v>
      </c>
      <c r="K418" s="6">
        <v>112058842.010057</v>
      </c>
      <c r="L418">
        <v>1413.5</v>
      </c>
      <c r="M418" s="6">
        <f>K418+$V$1*50*($L$2-L418)</f>
        <v>108025329.510057</v>
      </c>
      <c r="N418" s="6">
        <f t="shared" si="36"/>
        <v>4033512.5</v>
      </c>
      <c r="O418" s="8">
        <f t="shared" si="37"/>
        <v>-6.1827217892511919E-4</v>
      </c>
      <c r="P418" s="8">
        <f t="shared" si="38"/>
        <v>-4.6103014904166073E-3</v>
      </c>
      <c r="Q418" s="8">
        <f t="shared" si="38"/>
        <v>-4.4021834830075719E-3</v>
      </c>
      <c r="R418" s="9">
        <f t="shared" si="39"/>
        <v>12058842.010057002</v>
      </c>
      <c r="S418" s="9">
        <f t="shared" si="40"/>
        <v>8025329.5100570023</v>
      </c>
      <c r="T418" s="25">
        <f t="shared" si="41"/>
        <v>-2.0811800740903538E-4</v>
      </c>
    </row>
    <row r="419" spans="1:20">
      <c r="A419" s="1">
        <v>41270</v>
      </c>
      <c r="B419">
        <v>16828676.2369017</v>
      </c>
      <c r="C419">
        <v>11895522.988338299</v>
      </c>
      <c r="D419">
        <v>10929492.939307099</v>
      </c>
      <c r="E419">
        <v>12713981.2382189</v>
      </c>
      <c r="F419">
        <v>23908125.262801498</v>
      </c>
      <c r="G419">
        <v>11064739.389177</v>
      </c>
      <c r="H419">
        <v>18989535.9896392</v>
      </c>
      <c r="I419">
        <v>1670722.6099505499</v>
      </c>
      <c r="J419">
        <v>3772944.9107552301</v>
      </c>
      <c r="K419" s="6">
        <v>111773741.565089</v>
      </c>
      <c r="L419">
        <v>1410.75</v>
      </c>
      <c r="M419" s="6">
        <f>K419+$V$1*50*($L$2-L419)</f>
        <v>107939191.565089</v>
      </c>
      <c r="N419" s="6">
        <f t="shared" si="36"/>
        <v>3834550</v>
      </c>
      <c r="O419" s="8">
        <f t="shared" si="37"/>
        <v>-7.9738655145671859E-4</v>
      </c>
      <c r="P419" s="8">
        <f t="shared" si="38"/>
        <v>-2.544203026320877E-3</v>
      </c>
      <c r="Q419" s="8">
        <f t="shared" si="38"/>
        <v>-1.9455252918287938E-3</v>
      </c>
      <c r="R419" s="9">
        <f t="shared" si="39"/>
        <v>11773741.565089002</v>
      </c>
      <c r="S419" s="9">
        <f t="shared" si="40"/>
        <v>7939191.5650890023</v>
      </c>
      <c r="T419" s="25">
        <f t="shared" si="41"/>
        <v>-5.9867773449208319E-4</v>
      </c>
    </row>
    <row r="420" spans="1:20">
      <c r="A420" s="1">
        <v>41271</v>
      </c>
      <c r="B420">
        <v>16699564.648570901</v>
      </c>
      <c r="C420">
        <v>11777550.859528299</v>
      </c>
      <c r="D420">
        <v>10707891.5747981</v>
      </c>
      <c r="E420">
        <v>12598554.7092543</v>
      </c>
      <c r="F420">
        <v>23583160.453404199</v>
      </c>
      <c r="G420">
        <v>10968848.532650599</v>
      </c>
      <c r="H420">
        <v>18894206.993707299</v>
      </c>
      <c r="I420">
        <v>1647464.2905544899</v>
      </c>
      <c r="J420">
        <v>3724245.2142169499</v>
      </c>
      <c r="K420" s="6">
        <v>110601487.276685</v>
      </c>
      <c r="L420">
        <v>1384</v>
      </c>
      <c r="M420" s="6">
        <f>K420+$V$1*50*($L$2-L420)</f>
        <v>108702299.776685</v>
      </c>
      <c r="N420" s="6">
        <f t="shared" si="36"/>
        <v>1899187.5</v>
      </c>
      <c r="O420" s="8">
        <f t="shared" si="37"/>
        <v>7.0697973602649334E-3</v>
      </c>
      <c r="P420" s="8">
        <f t="shared" si="38"/>
        <v>-1.048774311380966E-2</v>
      </c>
      <c r="Q420" s="8">
        <f t="shared" si="38"/>
        <v>-1.8961545277334752E-2</v>
      </c>
      <c r="R420" s="9">
        <f t="shared" si="39"/>
        <v>10601487.276684999</v>
      </c>
      <c r="S420" s="9">
        <f t="shared" si="40"/>
        <v>8702299.7766849995</v>
      </c>
      <c r="T420" s="25">
        <f t="shared" si="41"/>
        <v>8.4738021635250918E-3</v>
      </c>
    </row>
    <row r="421" spans="1:20">
      <c r="A421" s="1">
        <v>41274</v>
      </c>
      <c r="B421">
        <v>16917015.744707</v>
      </c>
      <c r="C421">
        <v>11883234.224920601</v>
      </c>
      <c r="D421">
        <v>10882615.727584099</v>
      </c>
      <c r="E421">
        <v>12803311.334548101</v>
      </c>
      <c r="F421">
        <v>23757248.744152699</v>
      </c>
      <c r="G421">
        <v>11162406.002305601</v>
      </c>
      <c r="H421">
        <v>19266625.604481298</v>
      </c>
      <c r="I421">
        <v>1682351.7696485801</v>
      </c>
      <c r="J421">
        <v>3811392.0396012398</v>
      </c>
      <c r="K421" s="6">
        <v>112166201.19194899</v>
      </c>
      <c r="L421">
        <v>1420</v>
      </c>
      <c r="M421" s="6">
        <f>K421+$V$1*50*($L$2-L421)</f>
        <v>107662413.69194899</v>
      </c>
      <c r="N421" s="6">
        <f t="shared" si="36"/>
        <v>4503787.5</v>
      </c>
      <c r="O421" s="8">
        <f t="shared" si="37"/>
        <v>-9.5663669202244814E-3</v>
      </c>
      <c r="P421" s="8">
        <f t="shared" si="38"/>
        <v>1.4147313510799779E-2</v>
      </c>
      <c r="Q421" s="8">
        <f t="shared" si="38"/>
        <v>2.6011560693641619E-2</v>
      </c>
      <c r="R421" s="9">
        <f t="shared" si="39"/>
        <v>12166201.191948995</v>
      </c>
      <c r="S421" s="9">
        <f t="shared" si="40"/>
        <v>7662413.691948995</v>
      </c>
      <c r="T421" s="25">
        <f t="shared" si="41"/>
        <v>-1.186424718284184E-2</v>
      </c>
    </row>
    <row r="422" spans="1:20">
      <c r="A422" s="1">
        <v>41276</v>
      </c>
      <c r="B422">
        <v>17362110.957110401</v>
      </c>
      <c r="C422">
        <v>12210115.331831601</v>
      </c>
      <c r="D422">
        <v>11102796.5705256</v>
      </c>
      <c r="E422">
        <v>13214832.003030701</v>
      </c>
      <c r="F422">
        <v>23989366.4651508</v>
      </c>
      <c r="G422">
        <v>11405684.656826099</v>
      </c>
      <c r="H422">
        <v>19749625.850536399</v>
      </c>
      <c r="I422">
        <v>1742435.7614217501</v>
      </c>
      <c r="J422">
        <v>3821644.6072935099</v>
      </c>
      <c r="K422" s="6">
        <v>114598612.20372701</v>
      </c>
      <c r="L422">
        <v>1457</v>
      </c>
      <c r="M422" s="6">
        <f>K422+$V$1*50*($L$2-L422)</f>
        <v>107417874.70372701</v>
      </c>
      <c r="N422" s="6">
        <f t="shared" si="36"/>
        <v>7180737.5</v>
      </c>
      <c r="O422" s="8">
        <f t="shared" si="37"/>
        <v>-2.2713496738209831E-3</v>
      </c>
      <c r="P422" s="8">
        <f t="shared" si="38"/>
        <v>2.1685775090264928E-2</v>
      </c>
      <c r="Q422" s="8">
        <f t="shared" si="38"/>
        <v>2.6056338028169014E-2</v>
      </c>
      <c r="R422" s="9">
        <f t="shared" si="39"/>
        <v>14598612.203727007</v>
      </c>
      <c r="S422" s="9">
        <f t="shared" si="40"/>
        <v>7417874.7037270069</v>
      </c>
      <c r="T422" s="25">
        <f t="shared" si="41"/>
        <v>-4.3705629379040857E-3</v>
      </c>
    </row>
    <row r="423" spans="1:20">
      <c r="A423" s="1">
        <v>41277</v>
      </c>
      <c r="B423">
        <v>17399485.3642588</v>
      </c>
      <c r="C423">
        <v>12234692.858666999</v>
      </c>
      <c r="D423">
        <v>11146832.739114</v>
      </c>
      <c r="E423">
        <v>13142564.9588094</v>
      </c>
      <c r="F423">
        <v>24563857.824620999</v>
      </c>
      <c r="G423">
        <v>11421666.466247199</v>
      </c>
      <c r="H423">
        <v>19764878.489885502</v>
      </c>
      <c r="I423">
        <v>1757941.3076857899</v>
      </c>
      <c r="J423">
        <v>3852402.31037032</v>
      </c>
      <c r="K423" s="6">
        <v>115284322.31965899</v>
      </c>
      <c r="L423">
        <v>1453.5</v>
      </c>
      <c r="M423" s="6">
        <f>K423+$V$1*50*($L$2-L423)</f>
        <v>108356809.81965899</v>
      </c>
      <c r="N423" s="6">
        <f t="shared" si="36"/>
        <v>6927512.5</v>
      </c>
      <c r="O423" s="8">
        <f t="shared" si="37"/>
        <v>8.7409578575418437E-3</v>
      </c>
      <c r="P423" s="8">
        <f t="shared" si="38"/>
        <v>5.9835813256880512E-3</v>
      </c>
      <c r="Q423" s="8">
        <f t="shared" si="38"/>
        <v>-2.4021962937542897E-3</v>
      </c>
      <c r="R423" s="9">
        <f t="shared" si="39"/>
        <v>15284322.319658995</v>
      </c>
      <c r="S423" s="9">
        <f t="shared" si="40"/>
        <v>8356809.8196589947</v>
      </c>
      <c r="T423" s="25">
        <f t="shared" si="41"/>
        <v>8.3857776194423417E-3</v>
      </c>
    </row>
    <row r="424" spans="1:20">
      <c r="A424" s="1">
        <v>41278</v>
      </c>
      <c r="B424">
        <v>17732457.355216999</v>
      </c>
      <c r="C424">
        <v>12286305.6650213</v>
      </c>
      <c r="D424">
        <v>11341444.193843</v>
      </c>
      <c r="E424">
        <v>13500889.053073499</v>
      </c>
      <c r="F424">
        <v>24354951.875722799</v>
      </c>
      <c r="G424">
        <v>11621439.0840104</v>
      </c>
      <c r="H424">
        <v>19926302.2563302</v>
      </c>
      <c r="I424">
        <v>1794766.9800628901</v>
      </c>
      <c r="J424">
        <v>3879315.3005625298</v>
      </c>
      <c r="K424" s="6">
        <v>116437871.763844</v>
      </c>
      <c r="L424">
        <v>1457.75</v>
      </c>
      <c r="M424" s="6">
        <f>K424+$V$1*50*($L$2-L424)</f>
        <v>109202871.763844</v>
      </c>
      <c r="N424" s="6">
        <f t="shared" si="36"/>
        <v>7235000</v>
      </c>
      <c r="O424" s="8">
        <f t="shared" si="37"/>
        <v>7.8081104970986696E-3</v>
      </c>
      <c r="P424" s="8">
        <f t="shared" si="38"/>
        <v>1.0006125906577786E-2</v>
      </c>
      <c r="Q424" s="8">
        <f t="shared" si="38"/>
        <v>2.9239766081871343E-3</v>
      </c>
      <c r="R424" s="9">
        <f t="shared" si="39"/>
        <v>16437871.763843998</v>
      </c>
      <c r="S424" s="9">
        <f t="shared" si="40"/>
        <v>9202871.7638439983</v>
      </c>
      <c r="T424" s="25">
        <f t="shared" si="41"/>
        <v>7.0821492983906519E-3</v>
      </c>
    </row>
    <row r="425" spans="1:20">
      <c r="A425" s="1">
        <v>41281</v>
      </c>
      <c r="B425">
        <v>17317941.203207701</v>
      </c>
      <c r="C425">
        <v>12296136.675755501</v>
      </c>
      <c r="D425">
        <v>11347126.280112401</v>
      </c>
      <c r="E425">
        <v>13475796.329385599</v>
      </c>
      <c r="F425">
        <v>24441996.021097001</v>
      </c>
      <c r="G425">
        <v>11566390.629337899</v>
      </c>
      <c r="H425">
        <v>20068660.223588601</v>
      </c>
      <c r="I425">
        <v>1763755.88753481</v>
      </c>
      <c r="J425">
        <v>3828052.4621011801</v>
      </c>
      <c r="K425" s="6">
        <v>116105855.71212099</v>
      </c>
      <c r="L425">
        <v>1455.75</v>
      </c>
      <c r="M425" s="6">
        <f>K425+$V$1*50*($L$2-L425)</f>
        <v>109015555.71212099</v>
      </c>
      <c r="N425" s="6">
        <f t="shared" si="36"/>
        <v>7090300</v>
      </c>
      <c r="O425" s="8">
        <f t="shared" si="37"/>
        <v>-1.7153033496049681E-3</v>
      </c>
      <c r="P425" s="8">
        <f t="shared" si="38"/>
        <v>-2.8514438360432159E-3</v>
      </c>
      <c r="Q425" s="8">
        <f t="shared" si="38"/>
        <v>-1.3719773623735209E-3</v>
      </c>
      <c r="R425" s="9">
        <f t="shared" si="39"/>
        <v>16105855.712120995</v>
      </c>
      <c r="S425" s="9">
        <f t="shared" si="40"/>
        <v>9015555.7121209949</v>
      </c>
      <c r="T425" s="25">
        <f t="shared" si="41"/>
        <v>-1.4794664736696951E-3</v>
      </c>
    </row>
    <row r="426" spans="1:20">
      <c r="A426" s="1">
        <v>41282</v>
      </c>
      <c r="B426">
        <v>17246590.062288102</v>
      </c>
      <c r="C426">
        <v>12251897.1274518</v>
      </c>
      <c r="D426">
        <v>11608502.2485076</v>
      </c>
      <c r="E426">
        <v>13354347.546735801</v>
      </c>
      <c r="F426">
        <v>24476813.679246798</v>
      </c>
      <c r="G426">
        <v>11558399.724627299</v>
      </c>
      <c r="H426">
        <v>20255505.055615101</v>
      </c>
      <c r="I426">
        <v>1763755.88753481</v>
      </c>
      <c r="J426">
        <v>3794731.6171013</v>
      </c>
      <c r="K426" s="6">
        <v>116310542.949109</v>
      </c>
      <c r="L426">
        <v>1452.25</v>
      </c>
      <c r="M426" s="6">
        <f>K426+$V$1*50*($L$2-L426)</f>
        <v>109473467.949109</v>
      </c>
      <c r="N426" s="6">
        <f t="shared" si="36"/>
        <v>6837075</v>
      </c>
      <c r="O426" s="8">
        <f t="shared" si="37"/>
        <v>4.2004302413246753E-3</v>
      </c>
      <c r="P426" s="8">
        <f t="shared" si="38"/>
        <v>1.7629363801901637E-3</v>
      </c>
      <c r="Q426" s="8">
        <f t="shared" si="38"/>
        <v>-2.404258973037953E-3</v>
      </c>
      <c r="R426" s="9">
        <f t="shared" si="39"/>
        <v>16310542.949109003</v>
      </c>
      <c r="S426" s="9">
        <f t="shared" si="40"/>
        <v>9473467.9491090029</v>
      </c>
      <c r="T426" s="25">
        <f t="shared" si="41"/>
        <v>4.1671953532281172E-3</v>
      </c>
    </row>
    <row r="427" spans="1:20">
      <c r="A427" s="1">
        <v>41283</v>
      </c>
      <c r="B427">
        <v>17253385.409042399</v>
      </c>
      <c r="C427">
        <v>12357580.492844</v>
      </c>
      <c r="D427">
        <v>11663902.589634901</v>
      </c>
      <c r="E427">
        <v>13481818.583070699</v>
      </c>
      <c r="F427">
        <v>24714734.343269799</v>
      </c>
      <c r="G427">
        <v>11621439.0840104</v>
      </c>
      <c r="H427">
        <v>20564371.0024346</v>
      </c>
      <c r="I427">
        <v>1759879.5009687999</v>
      </c>
      <c r="J427">
        <v>3747313.4915245599</v>
      </c>
      <c r="K427" s="6">
        <v>117164424.49680001</v>
      </c>
      <c r="L427">
        <v>1455.75</v>
      </c>
      <c r="M427" s="6">
        <f>K427+$V$1*50*($L$2-L427)</f>
        <v>110074124.49680001</v>
      </c>
      <c r="N427" s="6">
        <f t="shared" si="36"/>
        <v>7090300</v>
      </c>
      <c r="O427" s="8">
        <f t="shared" si="37"/>
        <v>5.4867773803441581E-3</v>
      </c>
      <c r="P427" s="8">
        <f t="shared" si="38"/>
        <v>7.3413942196505211E-3</v>
      </c>
      <c r="Q427" s="8">
        <f t="shared" si="38"/>
        <v>2.4100533654673783E-3</v>
      </c>
      <c r="R427" s="9">
        <f t="shared" si="39"/>
        <v>17164424.496800005</v>
      </c>
      <c r="S427" s="9">
        <f t="shared" si="40"/>
        <v>10074124.496800005</v>
      </c>
      <c r="T427" s="25">
        <f t="shared" si="41"/>
        <v>4.9313408541831428E-3</v>
      </c>
    </row>
    <row r="428" spans="1:20">
      <c r="A428" s="1">
        <v>41284</v>
      </c>
      <c r="B428">
        <v>17256783.0824195</v>
      </c>
      <c r="C428">
        <v>12591066.997780399</v>
      </c>
      <c r="D428">
        <v>11791749.5306977</v>
      </c>
      <c r="E428">
        <v>13787949.812063901</v>
      </c>
      <c r="F428">
        <v>24824990.260743901</v>
      </c>
      <c r="G428">
        <v>11639196.6500338</v>
      </c>
      <c r="H428">
        <v>20401676.1827108</v>
      </c>
      <c r="I428">
        <v>1738559.37485574</v>
      </c>
      <c r="J428">
        <v>3749876.6334476299</v>
      </c>
      <c r="K428" s="6">
        <v>117781848.524753</v>
      </c>
      <c r="L428">
        <v>1467</v>
      </c>
      <c r="M428" s="6">
        <f>K428+$V$1*50*($L$2-L428)</f>
        <v>109877611.024753</v>
      </c>
      <c r="N428" s="6">
        <f t="shared" si="36"/>
        <v>7904237.5</v>
      </c>
      <c r="O428" s="8">
        <f t="shared" si="37"/>
        <v>-1.7852830803365965E-3</v>
      </c>
      <c r="P428" s="8">
        <f t="shared" si="38"/>
        <v>5.2697227046923445E-3</v>
      </c>
      <c r="Q428" s="8">
        <f t="shared" si="38"/>
        <v>7.7279752704791345E-3</v>
      </c>
      <c r="R428" s="9">
        <f t="shared" si="39"/>
        <v>17781848.524753004</v>
      </c>
      <c r="S428" s="9">
        <f t="shared" si="40"/>
        <v>9877611.0247530043</v>
      </c>
      <c r="T428" s="25">
        <f t="shared" si="41"/>
        <v>-2.45825256578679E-3</v>
      </c>
    </row>
    <row r="429" spans="1:20">
      <c r="A429" s="1">
        <v>41285</v>
      </c>
      <c r="B429">
        <v>17185431.9414999</v>
      </c>
      <c r="C429">
        <v>12608271.2665652</v>
      </c>
      <c r="D429">
        <v>11801693.1816693</v>
      </c>
      <c r="E429">
        <v>13763860.7973234</v>
      </c>
      <c r="F429">
        <v>25086122.696866699</v>
      </c>
      <c r="G429">
        <v>11628542.1104197</v>
      </c>
      <c r="H429">
        <v>20484294.645851798</v>
      </c>
      <c r="I429">
        <v>1732744.7950067199</v>
      </c>
      <c r="J429">
        <v>3753721.3463322301</v>
      </c>
      <c r="K429" s="6">
        <v>118044682.781535</v>
      </c>
      <c r="L429">
        <v>1467.25</v>
      </c>
      <c r="M429" s="6">
        <f>K429+$V$1*50*($L$2-L429)</f>
        <v>110122357.781535</v>
      </c>
      <c r="N429" s="6">
        <f t="shared" si="36"/>
        <v>7922325</v>
      </c>
      <c r="O429" s="8">
        <f t="shared" si="37"/>
        <v>2.2274488360222834E-3</v>
      </c>
      <c r="P429" s="8">
        <f t="shared" si="38"/>
        <v>2.2315344857807874E-3</v>
      </c>
      <c r="Q429" s="8">
        <f t="shared" si="38"/>
        <v>1.7041581458759374E-4</v>
      </c>
      <c r="R429" s="9">
        <f t="shared" si="39"/>
        <v>18044682.781535</v>
      </c>
      <c r="S429" s="9">
        <f t="shared" si="40"/>
        <v>10122357.781535</v>
      </c>
      <c r="T429" s="25">
        <f t="shared" si="41"/>
        <v>2.0611186711931937E-3</v>
      </c>
    </row>
    <row r="430" spans="1:20">
      <c r="A430" s="1">
        <v>41288</v>
      </c>
      <c r="B430">
        <v>17188829.614877</v>
      </c>
      <c r="C430">
        <v>12753278.6748941</v>
      </c>
      <c r="D430">
        <v>11743451.797407299</v>
      </c>
      <c r="E430">
        <v>13663489.9025716</v>
      </c>
      <c r="F430">
        <v>25149955.0701412</v>
      </c>
      <c r="G430">
        <v>11661393.607563</v>
      </c>
      <c r="H430">
        <v>20419470.928617999</v>
      </c>
      <c r="I430">
        <v>1728868.40844071</v>
      </c>
      <c r="J430">
        <v>3770381.7688321602</v>
      </c>
      <c r="K430" s="6">
        <v>118079119.77334499</v>
      </c>
      <c r="L430">
        <v>1464.25</v>
      </c>
      <c r="M430" s="6">
        <f>K430+$V$1*50*($L$2-L430)</f>
        <v>110373844.77334499</v>
      </c>
      <c r="N430" s="6">
        <f t="shared" si="36"/>
        <v>7705275</v>
      </c>
      <c r="O430" s="8">
        <f t="shared" si="37"/>
        <v>2.2837051156215128E-3</v>
      </c>
      <c r="P430" s="8">
        <f t="shared" si="38"/>
        <v>2.9172844552199305E-4</v>
      </c>
      <c r="Q430" s="8">
        <f t="shared" si="38"/>
        <v>-2.0446413358323396E-3</v>
      </c>
      <c r="R430" s="9">
        <f t="shared" si="39"/>
        <v>18079119.773344994</v>
      </c>
      <c r="S430" s="9">
        <f t="shared" si="40"/>
        <v>10373844.773344994</v>
      </c>
      <c r="T430" s="25">
        <f t="shared" si="41"/>
        <v>2.3363697813543328E-3</v>
      </c>
    </row>
    <row r="431" spans="1:20">
      <c r="A431" s="1">
        <v>41289</v>
      </c>
      <c r="B431">
        <v>17358713.283733301</v>
      </c>
      <c r="C431">
        <v>12728701.148058699</v>
      </c>
      <c r="D431">
        <v>11717882.4091947</v>
      </c>
      <c r="E431">
        <v>13609289.619405599</v>
      </c>
      <c r="F431">
        <v>24877216.747968402</v>
      </c>
      <c r="G431">
        <v>11670272.390574699</v>
      </c>
      <c r="H431">
        <v>20394049.8630362</v>
      </c>
      <c r="I431">
        <v>1728868.40844071</v>
      </c>
      <c r="J431">
        <v>3812673.6105627799</v>
      </c>
      <c r="K431" s="6">
        <v>117897667.480975</v>
      </c>
      <c r="L431">
        <v>1465.25</v>
      </c>
      <c r="M431" s="6">
        <f>K431+$V$1*50*($L$2-L431)</f>
        <v>110120042.480975</v>
      </c>
      <c r="N431" s="6">
        <f t="shared" si="36"/>
        <v>7777625</v>
      </c>
      <c r="O431" s="8">
        <f t="shared" si="37"/>
        <v>-2.2994785847243056E-3</v>
      </c>
      <c r="P431" s="8">
        <f t="shared" si="38"/>
        <v>-1.5367009232309023E-3</v>
      </c>
      <c r="Q431" s="8">
        <f t="shared" si="38"/>
        <v>6.8294348642649824E-4</v>
      </c>
      <c r="R431" s="9">
        <f t="shared" si="39"/>
        <v>17897667.480975002</v>
      </c>
      <c r="S431" s="9">
        <f t="shared" si="40"/>
        <v>10120042.480975002</v>
      </c>
      <c r="T431" s="25">
        <f t="shared" si="41"/>
        <v>-2.2196444096574007E-3</v>
      </c>
    </row>
    <row r="432" spans="1:20">
      <c r="A432" s="1">
        <v>41290</v>
      </c>
      <c r="B432">
        <v>17508210.912326802</v>
      </c>
      <c r="C432">
        <v>12721327.890008099</v>
      </c>
      <c r="D432">
        <v>11689471.977847399</v>
      </c>
      <c r="E432">
        <v>14161329.540540799</v>
      </c>
      <c r="F432">
        <v>24685719.628145002</v>
      </c>
      <c r="G432">
        <v>11663169.364165399</v>
      </c>
      <c r="H432">
        <v>20362273.5310589</v>
      </c>
      <c r="I432">
        <v>1721115.6353086899</v>
      </c>
      <c r="J432">
        <v>3802421.0428705099</v>
      </c>
      <c r="K432" s="6">
        <v>118315039.52227201</v>
      </c>
      <c r="L432">
        <v>1465.5</v>
      </c>
      <c r="M432" s="6">
        <f>K432+$V$1*50*($L$2-L432)</f>
        <v>110519327.02227201</v>
      </c>
      <c r="N432" s="6">
        <f t="shared" si="36"/>
        <v>7795712.5</v>
      </c>
      <c r="O432" s="8">
        <f t="shared" si="37"/>
        <v>3.6259025360073434E-3</v>
      </c>
      <c r="P432" s="8">
        <f t="shared" si="38"/>
        <v>3.5401212781784206E-3</v>
      </c>
      <c r="Q432" s="8">
        <f t="shared" si="38"/>
        <v>1.7061934823408976E-4</v>
      </c>
      <c r="R432" s="9">
        <f t="shared" si="39"/>
        <v>18315039.522272006</v>
      </c>
      <c r="S432" s="9">
        <f t="shared" si="40"/>
        <v>10519327.022272006</v>
      </c>
      <c r="T432" s="25">
        <f t="shared" si="41"/>
        <v>3.3695019299443307E-3</v>
      </c>
    </row>
    <row r="433" spans="1:20">
      <c r="A433" s="1">
        <v>41291</v>
      </c>
      <c r="B433">
        <v>17807206.169513799</v>
      </c>
      <c r="C433">
        <v>12822095.7500333</v>
      </c>
      <c r="D433">
        <v>11703677.193521099</v>
      </c>
      <c r="E433">
        <v>14153299.868960701</v>
      </c>
      <c r="F433">
        <v>24807581.431669001</v>
      </c>
      <c r="G433">
        <v>11690693.591501599</v>
      </c>
      <c r="H433">
        <v>20321599.826127902</v>
      </c>
      <c r="I433">
        <v>1732744.7950067199</v>
      </c>
      <c r="J433">
        <v>3852402.31037032</v>
      </c>
      <c r="K433" s="6">
        <v>118891300.93670399</v>
      </c>
      <c r="L433">
        <v>1475.75</v>
      </c>
      <c r="M433" s="6">
        <f>K433+$V$1*50*($L$2-L433)</f>
        <v>110354000.93670399</v>
      </c>
      <c r="N433" s="6">
        <f t="shared" si="36"/>
        <v>8537300</v>
      </c>
      <c r="O433" s="8">
        <f t="shared" si="37"/>
        <v>-1.4959020292866429E-3</v>
      </c>
      <c r="P433" s="8">
        <f t="shared" si="38"/>
        <v>4.8705677381235364E-3</v>
      </c>
      <c r="Q433" s="8">
        <f t="shared" si="38"/>
        <v>6.9941999317639034E-3</v>
      </c>
      <c r="R433" s="9">
        <f t="shared" si="39"/>
        <v>18891300.936703995</v>
      </c>
      <c r="S433" s="9">
        <f t="shared" si="40"/>
        <v>10354000.936703995</v>
      </c>
      <c r="T433" s="25">
        <f t="shared" si="41"/>
        <v>-2.1236321936403671E-3</v>
      </c>
    </row>
    <row r="434" spans="1:20">
      <c r="A434" s="1">
        <v>41292</v>
      </c>
      <c r="B434">
        <v>17783422.455873899</v>
      </c>
      <c r="C434">
        <v>12807349.233932</v>
      </c>
      <c r="D434">
        <v>11730667.103301</v>
      </c>
      <c r="E434">
        <v>14498575.7469071</v>
      </c>
      <c r="F434">
        <v>24941049.121242899</v>
      </c>
      <c r="G434">
        <v>11763499.6121975</v>
      </c>
      <c r="H434">
        <v>20116960.248194098</v>
      </c>
      <c r="I434">
        <v>1744373.9547047501</v>
      </c>
      <c r="J434">
        <v>3892131.0101778698</v>
      </c>
      <c r="K434" s="6">
        <v>119278028.486531</v>
      </c>
      <c r="L434">
        <v>1479</v>
      </c>
      <c r="M434" s="6">
        <f>K434+$V$1*50*($L$2-L434)</f>
        <v>110505590.986531</v>
      </c>
      <c r="N434" s="6">
        <f t="shared" si="36"/>
        <v>8772437.5</v>
      </c>
      <c r="O434" s="8">
        <f t="shared" si="37"/>
        <v>1.3736706285253518E-3</v>
      </c>
      <c r="P434" s="8">
        <f t="shared" si="38"/>
        <v>3.2527825566724816E-3</v>
      </c>
      <c r="Q434" s="8">
        <f t="shared" si="38"/>
        <v>2.2022700321870235E-3</v>
      </c>
      <c r="R434" s="9">
        <f t="shared" si="39"/>
        <v>19278028.486531004</v>
      </c>
      <c r="S434" s="9">
        <f t="shared" si="40"/>
        <v>10505590.986531004</v>
      </c>
      <c r="T434" s="25">
        <f t="shared" si="41"/>
        <v>1.0505125244854581E-3</v>
      </c>
    </row>
    <row r="435" spans="1:20">
      <c r="A435" s="1">
        <v>41296</v>
      </c>
      <c r="B435">
        <v>17915931.717581801</v>
      </c>
      <c r="C435">
        <v>12807349.233932</v>
      </c>
      <c r="D435">
        <v>11875560.3031723</v>
      </c>
      <c r="E435">
        <v>14649132.0890349</v>
      </c>
      <c r="F435">
        <v>25068713.867791899</v>
      </c>
      <c r="G435">
        <v>11872708.6432414</v>
      </c>
      <c r="H435">
        <v>20216102.403963301</v>
      </c>
      <c r="I435">
        <v>1783137.8203648599</v>
      </c>
      <c r="J435">
        <v>3902383.5778701399</v>
      </c>
      <c r="K435" s="6">
        <v>120091019.65695301</v>
      </c>
      <c r="L435">
        <v>1489.5</v>
      </c>
      <c r="M435" s="6">
        <f>K435+$V$1*50*($L$2-L435)</f>
        <v>110558907.15695301</v>
      </c>
      <c r="N435" s="6">
        <f t="shared" si="36"/>
        <v>9532112.5</v>
      </c>
      <c r="O435" s="8">
        <f t="shared" si="37"/>
        <v>4.8247486797750464E-4</v>
      </c>
      <c r="P435" s="8">
        <f t="shared" si="38"/>
        <v>6.8159340050947138E-3</v>
      </c>
      <c r="Q435" s="8">
        <f t="shared" si="38"/>
        <v>7.099391480730223E-3</v>
      </c>
      <c r="R435" s="9">
        <f t="shared" si="39"/>
        <v>20091019.656953007</v>
      </c>
      <c r="S435" s="9">
        <f t="shared" si="40"/>
        <v>10558907.156953007</v>
      </c>
      <c r="T435" s="25">
        <f t="shared" si="41"/>
        <v>-2.8345747563550926E-4</v>
      </c>
    </row>
    <row r="436" spans="1:20">
      <c r="A436" s="1">
        <v>41297</v>
      </c>
      <c r="B436">
        <v>18330447.869591098</v>
      </c>
      <c r="C436">
        <v>12986066.906399701</v>
      </c>
      <c r="D436">
        <v>11778964.8365914</v>
      </c>
      <c r="E436">
        <v>14609987.440081701</v>
      </c>
      <c r="F436">
        <v>24848202.032843702</v>
      </c>
      <c r="G436">
        <v>12017432.8063321</v>
      </c>
      <c r="H436">
        <v>20216102.403963301</v>
      </c>
      <c r="I436">
        <v>1773446.8539498299</v>
      </c>
      <c r="J436">
        <v>3843431.3136395901</v>
      </c>
      <c r="K436" s="6">
        <v>120404082.463392</v>
      </c>
      <c r="L436">
        <v>1490.25</v>
      </c>
      <c r="M436" s="6">
        <f>K436+$V$1*50*($L$2-L436)</f>
        <v>110817707.463392</v>
      </c>
      <c r="N436" s="6">
        <f t="shared" si="36"/>
        <v>9586375</v>
      </c>
      <c r="O436" s="8">
        <f t="shared" si="37"/>
        <v>2.3408363296463855E-3</v>
      </c>
      <c r="P436" s="8">
        <f t="shared" si="38"/>
        <v>2.6068794097450377E-3</v>
      </c>
      <c r="Q436" s="8">
        <f t="shared" si="38"/>
        <v>5.0352467270896274E-4</v>
      </c>
      <c r="R436" s="9">
        <f t="shared" si="39"/>
        <v>20404082.463392004</v>
      </c>
      <c r="S436" s="9">
        <f t="shared" si="40"/>
        <v>10817707.463392004</v>
      </c>
      <c r="T436" s="25">
        <f t="shared" si="41"/>
        <v>2.103354737036075E-3</v>
      </c>
    </row>
    <row r="437" spans="1:20">
      <c r="A437" s="1">
        <v>41298</v>
      </c>
      <c r="B437">
        <v>18330447.869591098</v>
      </c>
      <c r="C437">
        <v>12850306.8456029</v>
      </c>
      <c r="D437">
        <v>11847149.871825</v>
      </c>
      <c r="E437">
        <v>14549764.9032306</v>
      </c>
      <c r="F437">
        <v>24952655.0072928</v>
      </c>
      <c r="G437">
        <v>11883363.182855399</v>
      </c>
      <c r="H437">
        <v>20280926.121197</v>
      </c>
      <c r="I437">
        <v>1752126.72783677</v>
      </c>
      <c r="J437">
        <v>3894694.15210093</v>
      </c>
      <c r="K437" s="6">
        <v>120341434.681532</v>
      </c>
      <c r="L437">
        <v>1491.75</v>
      </c>
      <c r="M437" s="6">
        <f>K437+$V$1*50*($L$2-L437)</f>
        <v>110646534.681532</v>
      </c>
      <c r="N437" s="6">
        <f t="shared" si="36"/>
        <v>9694900</v>
      </c>
      <c r="O437" s="8">
        <f t="shared" si="37"/>
        <v>-1.5446338475875328E-3</v>
      </c>
      <c r="P437" s="8">
        <f t="shared" si="38"/>
        <v>-5.2031277161267717E-4</v>
      </c>
      <c r="Q437" s="8">
        <f t="shared" si="38"/>
        <v>1.0065425264217413E-3</v>
      </c>
      <c r="R437" s="9">
        <f t="shared" si="39"/>
        <v>20341434.681531996</v>
      </c>
      <c r="S437" s="9">
        <f t="shared" si="40"/>
        <v>10646534.681531996</v>
      </c>
      <c r="T437" s="25">
        <f t="shared" si="41"/>
        <v>-1.5268552980344185E-3</v>
      </c>
    </row>
    <row r="438" spans="1:20">
      <c r="A438" s="1">
        <v>41299</v>
      </c>
      <c r="B438">
        <v>18476547.824807499</v>
      </c>
      <c r="C438">
        <v>12800939.550767699</v>
      </c>
      <c r="D438">
        <v>11940904.2952711</v>
      </c>
      <c r="E438">
        <v>14499579.4558546</v>
      </c>
      <c r="F438">
        <v>25219590.386440601</v>
      </c>
      <c r="G438">
        <v>11965935.8648642</v>
      </c>
      <c r="H438">
        <v>20316515.613011599</v>
      </c>
      <c r="I438">
        <v>1750188.53455377</v>
      </c>
      <c r="J438">
        <v>3974151.5517160199</v>
      </c>
      <c r="K438" s="6">
        <v>120944353.077287</v>
      </c>
      <c r="L438">
        <v>1495.75</v>
      </c>
      <c r="M438" s="6">
        <f>K438+$V$1*50*($L$2-L438)</f>
        <v>110960053.077287</v>
      </c>
      <c r="N438" s="6">
        <f t="shared" si="36"/>
        <v>9984300</v>
      </c>
      <c r="O438" s="8">
        <f t="shared" si="37"/>
        <v>2.8335130120196814E-3</v>
      </c>
      <c r="P438" s="8">
        <f t="shared" si="38"/>
        <v>5.0100648820628844E-3</v>
      </c>
      <c r="Q438" s="8">
        <f t="shared" si="38"/>
        <v>2.6814144461203286E-3</v>
      </c>
      <c r="R438" s="9">
        <f t="shared" si="39"/>
        <v>20944353.077287003</v>
      </c>
      <c r="S438" s="9">
        <f t="shared" si="40"/>
        <v>10960053.077287003</v>
      </c>
      <c r="T438" s="25">
        <f t="shared" si="41"/>
        <v>2.3286504359425557E-3</v>
      </c>
    </row>
    <row r="439" spans="1:20">
      <c r="A439" s="1">
        <v>41302</v>
      </c>
      <c r="B439">
        <v>18469752.478053201</v>
      </c>
      <c r="C439">
        <v>12672584.584196201</v>
      </c>
      <c r="D439">
        <v>11909652.820789</v>
      </c>
      <c r="E439">
        <v>14468464.478481499</v>
      </c>
      <c r="F439">
        <v>24912034.406118199</v>
      </c>
      <c r="G439">
        <v>11797238.987641999</v>
      </c>
      <c r="H439">
        <v>19872918.018608399</v>
      </c>
      <c r="I439">
        <v>1724992.0218747</v>
      </c>
      <c r="J439">
        <v>3995938.2580621</v>
      </c>
      <c r="K439" s="6">
        <v>119823576.05382501</v>
      </c>
      <c r="L439">
        <v>1497</v>
      </c>
      <c r="M439" s="6">
        <f>K439+$V$1*50*($L$2-L439)</f>
        <v>109748838.55382501</v>
      </c>
      <c r="N439" s="6">
        <f t="shared" si="36"/>
        <v>10074737.5</v>
      </c>
      <c r="O439" s="8">
        <f t="shared" si="37"/>
        <v>-1.0915770945227922E-2</v>
      </c>
      <c r="P439" s="8">
        <f t="shared" si="38"/>
        <v>-9.2668817927017057E-3</v>
      </c>
      <c r="Q439" s="8">
        <f t="shared" si="38"/>
        <v>8.3570115326759154E-4</v>
      </c>
      <c r="R439" s="9">
        <f t="shared" si="39"/>
        <v>19823576.053825006</v>
      </c>
      <c r="S439" s="9">
        <f t="shared" si="40"/>
        <v>9748838.5538250059</v>
      </c>
      <c r="T439" s="25">
        <f t="shared" si="41"/>
        <v>-1.0102582945969297E-2</v>
      </c>
    </row>
    <row r="440" spans="1:20">
      <c r="A440" s="1">
        <v>41303</v>
      </c>
      <c r="B440">
        <v>18344038.5630996</v>
      </c>
      <c r="C440">
        <v>12672584.584196201</v>
      </c>
      <c r="D440">
        <v>12090059.059844401</v>
      </c>
      <c r="E440">
        <v>14764558.6179995</v>
      </c>
      <c r="F440">
        <v>25335649.2469396</v>
      </c>
      <c r="G440">
        <v>11965047.9865631</v>
      </c>
      <c r="H440">
        <v>19912320.670260198</v>
      </c>
      <c r="I440">
        <v>1721115.6353086899</v>
      </c>
      <c r="J440">
        <v>4015161.8224851</v>
      </c>
      <c r="K440" s="6">
        <v>120820536.18669599</v>
      </c>
      <c r="L440">
        <v>1505</v>
      </c>
      <c r="M440" s="6">
        <f>K440+$V$1*50*($L$2-L440)</f>
        <v>110166998.68669599</v>
      </c>
      <c r="N440" s="6">
        <f t="shared" si="36"/>
        <v>10653537.5</v>
      </c>
      <c r="O440" s="8">
        <f t="shared" si="37"/>
        <v>3.8101554274390377E-3</v>
      </c>
      <c r="P440" s="8">
        <f t="shared" si="38"/>
        <v>8.3202335108338819E-3</v>
      </c>
      <c r="Q440" s="8">
        <f t="shared" si="38"/>
        <v>5.3440213760855048E-3</v>
      </c>
      <c r="R440" s="9">
        <f t="shared" si="39"/>
        <v>20820536.186695993</v>
      </c>
      <c r="S440" s="9">
        <f t="shared" si="40"/>
        <v>10166998.686695993</v>
      </c>
      <c r="T440" s="25">
        <f t="shared" si="41"/>
        <v>2.9762121347483772E-3</v>
      </c>
    </row>
    <row r="441" spans="1:20">
      <c r="A441" s="1">
        <v>41304</v>
      </c>
      <c r="B441">
        <v>18276085.095557101</v>
      </c>
      <c r="C441">
        <v>12749103.8911907</v>
      </c>
      <c r="D441">
        <v>12119890.012759101</v>
      </c>
      <c r="E441">
        <v>14769577.162737099</v>
      </c>
      <c r="F441">
        <v>25242802.158540402</v>
      </c>
      <c r="G441">
        <v>11646299.6764431</v>
      </c>
      <c r="H441">
        <v>19702596.879209999</v>
      </c>
      <c r="I441">
        <v>1705610.0890446501</v>
      </c>
      <c r="J441">
        <v>4004909.25479283</v>
      </c>
      <c r="K441" s="6">
        <v>120216874.220275</v>
      </c>
      <c r="L441">
        <v>1495.25</v>
      </c>
      <c r="M441" s="6">
        <f>K441+$V$1*50*($L$2-L441)</f>
        <v>110268749.220275</v>
      </c>
      <c r="N441" s="6">
        <f t="shared" si="36"/>
        <v>9948125</v>
      </c>
      <c r="O441" s="8">
        <f t="shared" si="37"/>
        <v>9.2360266497206855E-4</v>
      </c>
      <c r="P441" s="8">
        <f t="shared" si="38"/>
        <v>-4.9963523211666123E-3</v>
      </c>
      <c r="Q441" s="8">
        <f t="shared" si="38"/>
        <v>-6.4784053156146182E-3</v>
      </c>
      <c r="R441" s="9">
        <f t="shared" si="39"/>
        <v>20216874.220275</v>
      </c>
      <c r="S441" s="9">
        <f t="shared" si="40"/>
        <v>10268749.220275</v>
      </c>
      <c r="T441" s="25">
        <f t="shared" si="41"/>
        <v>1.4820529944480059E-3</v>
      </c>
    </row>
    <row r="442" spans="1:20">
      <c r="A442" s="1">
        <v>41305</v>
      </c>
      <c r="B442">
        <v>18306664.155951198</v>
      </c>
      <c r="C442">
        <v>12638027.4778115</v>
      </c>
      <c r="D442">
        <v>12538943.875131801</v>
      </c>
      <c r="E442">
        <v>14840840.498011</v>
      </c>
      <c r="F442">
        <v>25097728.582916599</v>
      </c>
      <c r="G442">
        <v>11672048.1471771</v>
      </c>
      <c r="H442">
        <v>20071202.330146801</v>
      </c>
      <c r="I442">
        <v>1713362.86217667</v>
      </c>
      <c r="J442">
        <v>4029259.1030619699</v>
      </c>
      <c r="K442" s="6">
        <v>120908077.03238501</v>
      </c>
      <c r="L442">
        <v>1493.25</v>
      </c>
      <c r="M442" s="6">
        <f>K442+$V$1*50*($L$2-L442)</f>
        <v>111104652.03238501</v>
      </c>
      <c r="N442" s="6">
        <f t="shared" si="36"/>
        <v>9803425</v>
      </c>
      <c r="O442" s="8">
        <f t="shared" si="37"/>
        <v>7.5805957537451616E-3</v>
      </c>
      <c r="P442" s="8">
        <f t="shared" si="38"/>
        <v>5.7496322092313477E-3</v>
      </c>
      <c r="Q442" s="8">
        <f t="shared" si="38"/>
        <v>-1.3375689683999331E-3</v>
      </c>
      <c r="R442" s="9">
        <f t="shared" si="39"/>
        <v>20908077.032385007</v>
      </c>
      <c r="S442" s="9">
        <f t="shared" si="40"/>
        <v>11104652.032385007</v>
      </c>
      <c r="T442" s="25">
        <f t="shared" si="41"/>
        <v>7.0872011776312808E-3</v>
      </c>
    </row>
    <row r="443" spans="1:20">
      <c r="A443" s="1">
        <v>41306</v>
      </c>
      <c r="B443">
        <v>18547898.965727098</v>
      </c>
      <c r="C443">
        <v>12731825.3379984</v>
      </c>
      <c r="D443">
        <v>12455133.102657201</v>
      </c>
      <c r="E443">
        <v>15045597.123304799</v>
      </c>
      <c r="F443">
        <v>24273710.673373401</v>
      </c>
      <c r="G443">
        <v>11894017.722469499</v>
      </c>
      <c r="H443">
        <v>20153820.793287799</v>
      </c>
      <c r="I443">
        <v>1744373.9547047501</v>
      </c>
      <c r="J443">
        <v>3976714.6936390898</v>
      </c>
      <c r="K443" s="6">
        <v>120823092.367162</v>
      </c>
      <c r="L443">
        <v>1506.75</v>
      </c>
      <c r="M443" s="6">
        <f>K443+$V$1*50*($L$2-L443)</f>
        <v>110042942.367162</v>
      </c>
      <c r="N443" s="6">
        <f t="shared" si="36"/>
        <v>10780150</v>
      </c>
      <c r="O443" s="8">
        <f t="shared" si="37"/>
        <v>-9.5559424902706431E-3</v>
      </c>
      <c r="P443" s="8">
        <f t="shared" si="38"/>
        <v>-7.0288658383210777E-4</v>
      </c>
      <c r="Q443" s="8">
        <f t="shared" si="38"/>
        <v>9.0406830738322449E-3</v>
      </c>
      <c r="R443" s="9">
        <f t="shared" si="39"/>
        <v>20823092.367162004</v>
      </c>
      <c r="S443" s="9">
        <f t="shared" si="40"/>
        <v>10042942.367162004</v>
      </c>
      <c r="T443" s="25">
        <f t="shared" si="41"/>
        <v>-9.7435696576643523E-3</v>
      </c>
    </row>
    <row r="444" spans="1:20">
      <c r="A444" s="1">
        <v>41309</v>
      </c>
      <c r="B444">
        <v>18313459.5027055</v>
      </c>
      <c r="C444">
        <v>12588660.1829763</v>
      </c>
      <c r="D444">
        <v>12499169.2712455</v>
      </c>
      <c r="E444">
        <v>14806714.3937953</v>
      </c>
      <c r="F444">
        <v>23705022.256928202</v>
      </c>
      <c r="G444">
        <v>11719105.697139099</v>
      </c>
      <c r="H444">
        <v>19911049.6169811</v>
      </c>
      <c r="I444">
        <v>1717239.2487426801</v>
      </c>
      <c r="J444">
        <v>3940830.70671615</v>
      </c>
      <c r="K444" s="6">
        <v>119201250.87723</v>
      </c>
      <c r="L444">
        <v>1493.5</v>
      </c>
      <c r="M444" s="6">
        <f>K444+$V$1*50*($L$2-L444)</f>
        <v>109379738.37723</v>
      </c>
      <c r="N444" s="6">
        <f t="shared" si="36"/>
        <v>9821512.5</v>
      </c>
      <c r="O444" s="8">
        <f t="shared" si="37"/>
        <v>-6.0267744179285758E-3</v>
      </c>
      <c r="P444" s="8">
        <f t="shared" si="38"/>
        <v>-1.3423274128785617E-2</v>
      </c>
      <c r="Q444" s="8">
        <f t="shared" si="38"/>
        <v>-8.7937614070018252E-3</v>
      </c>
      <c r="R444" s="9">
        <f t="shared" si="39"/>
        <v>19201250.877230003</v>
      </c>
      <c r="S444" s="9">
        <f t="shared" si="40"/>
        <v>9379738.3772300035</v>
      </c>
      <c r="T444" s="25">
        <f t="shared" si="41"/>
        <v>-4.6295127217837913E-3</v>
      </c>
    </row>
    <row r="445" spans="1:20">
      <c r="A445" s="1">
        <v>41310</v>
      </c>
      <c r="B445">
        <v>18445968.764413401</v>
      </c>
      <c r="C445">
        <v>12766382.444382999</v>
      </c>
      <c r="D445">
        <v>12558831.1770749</v>
      </c>
      <c r="E445">
        <v>15100801.1154183</v>
      </c>
      <c r="F445">
        <v>24041592.952375401</v>
      </c>
      <c r="G445">
        <v>11821211.701773601</v>
      </c>
      <c r="H445">
        <v>20277112.961359698</v>
      </c>
      <c r="I445">
        <v>1732744.7950067199</v>
      </c>
      <c r="J445">
        <v>3953646.4163314798</v>
      </c>
      <c r="K445" s="6">
        <v>120698292.328136</v>
      </c>
      <c r="L445">
        <v>1506</v>
      </c>
      <c r="M445" s="6">
        <f>K445+$V$1*50*($L$2-L445)</f>
        <v>109972404.828136</v>
      </c>
      <c r="N445" s="6">
        <f t="shared" si="36"/>
        <v>10725887.5</v>
      </c>
      <c r="O445" s="8">
        <f t="shared" si="37"/>
        <v>5.4184299551165429E-3</v>
      </c>
      <c r="P445" s="8">
        <f t="shared" si="38"/>
        <v>1.2558940781987722E-2</v>
      </c>
      <c r="Q445" s="8">
        <f t="shared" si="38"/>
        <v>8.3696016069635081E-3</v>
      </c>
      <c r="R445" s="9">
        <f t="shared" si="39"/>
        <v>20698292.328135997</v>
      </c>
      <c r="S445" s="9">
        <f t="shared" si="40"/>
        <v>9972404.8281359971</v>
      </c>
      <c r="T445" s="25">
        <f t="shared" si="41"/>
        <v>4.1893391750242141E-3</v>
      </c>
    </row>
    <row r="446" spans="1:20">
      <c r="A446" s="1">
        <v>41311</v>
      </c>
      <c r="B446">
        <v>18524115.252087198</v>
      </c>
      <c r="C446">
        <v>12647900.936778599</v>
      </c>
      <c r="D446">
        <v>12597185.259393699</v>
      </c>
      <c r="E446">
        <v>15168049.614902001</v>
      </c>
      <c r="F446">
        <v>23844292.889527</v>
      </c>
      <c r="G446">
        <v>11830090.4847853</v>
      </c>
      <c r="H446">
        <v>20441078.8343626</v>
      </c>
      <c r="I446">
        <v>1736621.18157273</v>
      </c>
      <c r="J446">
        <v>3970306.8388314201</v>
      </c>
      <c r="K446" s="6">
        <v>120759641.29224101</v>
      </c>
      <c r="L446">
        <v>1506.75</v>
      </c>
      <c r="M446" s="6">
        <f>K446+$V$1*50*($L$2-L446)</f>
        <v>109979491.29224101</v>
      </c>
      <c r="N446" s="6">
        <f t="shared" si="36"/>
        <v>10780150</v>
      </c>
      <c r="O446" s="8">
        <f t="shared" si="37"/>
        <v>6.4438566348391695E-5</v>
      </c>
      <c r="P446" s="8">
        <f t="shared" si="38"/>
        <v>5.0828361297957628E-4</v>
      </c>
      <c r="Q446" s="8">
        <f t="shared" si="38"/>
        <v>4.9800796812749003E-4</v>
      </c>
      <c r="R446" s="9">
        <f t="shared" si="39"/>
        <v>20759641.292241007</v>
      </c>
      <c r="S446" s="9">
        <f t="shared" si="40"/>
        <v>9979491.2922410071</v>
      </c>
      <c r="T446" s="25">
        <f t="shared" si="41"/>
        <v>1.0275644852086245E-5</v>
      </c>
    </row>
    <row r="447" spans="1:20">
      <c r="A447" s="1">
        <v>41312</v>
      </c>
      <c r="B447">
        <v>18469752.478053201</v>
      </c>
      <c r="C447">
        <v>12635559.113069801</v>
      </c>
      <c r="D447">
        <v>12524738.659458101</v>
      </c>
      <c r="E447">
        <v>15081730.645415399</v>
      </c>
      <c r="F447">
        <v>23792066.402302399</v>
      </c>
      <c r="G447">
        <v>11719993.5754402</v>
      </c>
      <c r="H447">
        <v>19963162.8014239</v>
      </c>
      <c r="I447">
        <v>1730767.66480508</v>
      </c>
      <c r="J447">
        <v>4020288.1063312399</v>
      </c>
      <c r="K447" s="6">
        <v>119938059.446299</v>
      </c>
      <c r="L447">
        <v>1505.25</v>
      </c>
      <c r="M447" s="6">
        <f>K447+$V$1*50*($L$2-L447)</f>
        <v>109266434.446299</v>
      </c>
      <c r="N447" s="6">
        <f t="shared" si="36"/>
        <v>10671625</v>
      </c>
      <c r="O447" s="8">
        <f t="shared" si="37"/>
        <v>-6.4835437731499248E-3</v>
      </c>
      <c r="P447" s="8">
        <f t="shared" si="38"/>
        <v>-6.8034472208621357E-3</v>
      </c>
      <c r="Q447" s="8">
        <f t="shared" si="38"/>
        <v>-9.9552015928322545E-4</v>
      </c>
      <c r="R447" s="9">
        <f t="shared" si="39"/>
        <v>19938059.446299002</v>
      </c>
      <c r="S447" s="9">
        <f t="shared" si="40"/>
        <v>9266434.4462990016</v>
      </c>
      <c r="T447" s="25">
        <f t="shared" si="41"/>
        <v>-5.8079270615789104E-3</v>
      </c>
    </row>
    <row r="448" spans="1:20">
      <c r="A448" s="1">
        <v>41313</v>
      </c>
      <c r="B448">
        <v>18571682.679366998</v>
      </c>
      <c r="C448">
        <v>12638027.4778115</v>
      </c>
      <c r="D448">
        <v>12551728.5692381</v>
      </c>
      <c r="E448">
        <v>15216227.6443829</v>
      </c>
      <c r="F448">
        <v>23896519.376751602</v>
      </c>
      <c r="G448">
        <v>11822099.5800747</v>
      </c>
      <c r="H448">
        <v>20057220.744076699</v>
      </c>
      <c r="I448">
        <v>1738546.3958828601</v>
      </c>
      <c r="J448">
        <v>3983122.54844676</v>
      </c>
      <c r="K448" s="6">
        <v>120475175.016032</v>
      </c>
      <c r="L448">
        <v>1512.5</v>
      </c>
      <c r="M448" s="6">
        <f>K448+$V$1*50*($L$2-L448)</f>
        <v>109279012.516032</v>
      </c>
      <c r="N448" s="6">
        <f t="shared" si="36"/>
        <v>11196162.5</v>
      </c>
      <c r="O448" s="8">
        <f t="shared" si="37"/>
        <v>1.1511375654136096E-4</v>
      </c>
      <c r="P448" s="8">
        <f t="shared" si="38"/>
        <v>4.4782746378640688E-3</v>
      </c>
      <c r="Q448" s="8">
        <f t="shared" si="38"/>
        <v>4.8164756684936057E-3</v>
      </c>
      <c r="R448" s="9">
        <f t="shared" si="39"/>
        <v>20475175.016031995</v>
      </c>
      <c r="S448" s="9">
        <f t="shared" si="40"/>
        <v>9279012.5160319954</v>
      </c>
      <c r="T448" s="25">
        <f t="shared" si="41"/>
        <v>-3.3820103062953688E-4</v>
      </c>
    </row>
    <row r="449" spans="1:20">
      <c r="A449" s="1">
        <v>41316</v>
      </c>
      <c r="B449">
        <v>18602261.739761099</v>
      </c>
      <c r="C449">
        <v>12647900.936778599</v>
      </c>
      <c r="D449">
        <v>12388368.5889911</v>
      </c>
      <c r="E449">
        <v>15280465.0170241</v>
      </c>
      <c r="F449">
        <v>24012578.2372506</v>
      </c>
      <c r="G449">
        <v>11846072.294206301</v>
      </c>
      <c r="H449">
        <v>19870375.912050199</v>
      </c>
      <c r="I449">
        <v>1724933.6164967499</v>
      </c>
      <c r="J449">
        <v>4026695.9611389101</v>
      </c>
      <c r="K449" s="6">
        <v>120399652.303698</v>
      </c>
      <c r="L449">
        <v>1513</v>
      </c>
      <c r="M449" s="6">
        <f>K449+$V$1*50*($L$2-L449)</f>
        <v>109167314.803698</v>
      </c>
      <c r="N449" s="6">
        <f t="shared" si="36"/>
        <v>11232337.5</v>
      </c>
      <c r="O449" s="8">
        <f t="shared" si="37"/>
        <v>-1.0221332510449367E-3</v>
      </c>
      <c r="P449" s="8">
        <f t="shared" si="38"/>
        <v>-6.2687364698944901E-4</v>
      </c>
      <c r="Q449" s="8">
        <f t="shared" si="38"/>
        <v>3.3057851239669424E-4</v>
      </c>
      <c r="R449" s="9">
        <f t="shared" si="39"/>
        <v>20399652.303698003</v>
      </c>
      <c r="S449" s="9">
        <f t="shared" si="40"/>
        <v>9167314.8036980033</v>
      </c>
      <c r="T449" s="25">
        <f t="shared" si="41"/>
        <v>-9.574521593861433E-4</v>
      </c>
    </row>
    <row r="450" spans="1:20">
      <c r="A450" s="1">
        <v>41317</v>
      </c>
      <c r="B450">
        <v>18670215.207303599</v>
      </c>
      <c r="C450">
        <v>12630622.3835862</v>
      </c>
      <c r="D450">
        <v>12348593.985104799</v>
      </c>
      <c r="E450">
        <v>15468158.590210101</v>
      </c>
      <c r="F450">
        <v>24053198.838425301</v>
      </c>
      <c r="G450">
        <v>11957057.081852499</v>
      </c>
      <c r="H450">
        <v>19930115.416167501</v>
      </c>
      <c r="I450">
        <v>1756048.54080785</v>
      </c>
      <c r="J450">
        <v>4094619.2221001899</v>
      </c>
      <c r="K450" s="6">
        <v>120908629.265558</v>
      </c>
      <c r="L450">
        <v>1516.25</v>
      </c>
      <c r="M450" s="6">
        <f>K450+$V$1*50*($L$2-L450)</f>
        <v>109441154.265558</v>
      </c>
      <c r="N450" s="6">
        <f t="shared" si="36"/>
        <v>11467475</v>
      </c>
      <c r="O450" s="8">
        <f t="shared" si="37"/>
        <v>2.5084381928090153E-3</v>
      </c>
      <c r="P450" s="8">
        <f t="shared" si="38"/>
        <v>4.2273956122078279E-3</v>
      </c>
      <c r="Q450" s="8">
        <f t="shared" si="38"/>
        <v>2.1480502313284866E-3</v>
      </c>
      <c r="R450" s="9">
        <f t="shared" si="39"/>
        <v>20908629.265558004</v>
      </c>
      <c r="S450" s="9">
        <f t="shared" si="40"/>
        <v>9441154.2655580044</v>
      </c>
      <c r="T450" s="25">
        <f t="shared" si="41"/>
        <v>2.0793453808793413E-3</v>
      </c>
    </row>
    <row r="451" spans="1:20">
      <c r="A451" s="1">
        <v>41318</v>
      </c>
      <c r="B451">
        <v>18673612.880680799</v>
      </c>
      <c r="C451">
        <v>12603470.371426901</v>
      </c>
      <c r="D451">
        <v>12350014.5066722</v>
      </c>
      <c r="E451">
        <v>15509310.657058399</v>
      </c>
      <c r="F451">
        <v>23879110.547676701</v>
      </c>
      <c r="G451">
        <v>12012105.5365251</v>
      </c>
      <c r="H451">
        <v>19672091.6005118</v>
      </c>
      <c r="I451">
        <v>1769661.3201939601</v>
      </c>
      <c r="J451">
        <v>4048482.6674849801</v>
      </c>
      <c r="K451" s="6">
        <v>120517860.088231</v>
      </c>
      <c r="L451">
        <v>1517.25</v>
      </c>
      <c r="M451" s="6">
        <f>K451+$V$1*50*($L$2-L451)</f>
        <v>108978035.088231</v>
      </c>
      <c r="N451" s="6">
        <f t="shared" ref="N451:N514" si="42">K451-M451</f>
        <v>11539825</v>
      </c>
      <c r="O451" s="8">
        <f t="shared" si="37"/>
        <v>-4.231672997556773E-3</v>
      </c>
      <c r="P451" s="8">
        <f t="shared" si="38"/>
        <v>-3.2319378666409333E-3</v>
      </c>
      <c r="Q451" s="8">
        <f t="shared" si="38"/>
        <v>6.5952184666117069E-4</v>
      </c>
      <c r="R451" s="9">
        <f t="shared" si="39"/>
        <v>20517860.088230997</v>
      </c>
      <c r="S451" s="9">
        <f t="shared" si="40"/>
        <v>8978035.0882309973</v>
      </c>
      <c r="T451" s="25">
        <f t="shared" si="41"/>
        <v>-3.8914597133021039E-3</v>
      </c>
    </row>
    <row r="452" spans="1:20">
      <c r="A452" s="1">
        <v>41319</v>
      </c>
      <c r="B452">
        <v>18646431.493663799</v>
      </c>
      <c r="C452">
        <v>12808344.644993</v>
      </c>
      <c r="D452">
        <v>12345752.941970101</v>
      </c>
      <c r="E452">
        <v>15650833.6186585</v>
      </c>
      <c r="F452">
        <v>23902322.319776502</v>
      </c>
      <c r="G452">
        <v>12090238.827028001</v>
      </c>
      <c r="H452">
        <v>19868161.7318177</v>
      </c>
      <c r="I452">
        <v>1806610.2928134</v>
      </c>
      <c r="J452">
        <v>3935704.4228700101</v>
      </c>
      <c r="K452" s="6">
        <v>121054400.29359099</v>
      </c>
      <c r="L452">
        <v>1518.5</v>
      </c>
      <c r="M452" s="6">
        <f>K452+$V$1*50*($L$2-L452)</f>
        <v>109424137.79359099</v>
      </c>
      <c r="N452" s="6">
        <f t="shared" si="42"/>
        <v>11630262.5</v>
      </c>
      <c r="O452" s="8">
        <f t="shared" ref="O452:O515" si="43">(M452-M451)/M451</f>
        <v>4.09351026561289E-3</v>
      </c>
      <c r="P452" s="8">
        <f t="shared" ref="P452:Q515" si="44">(K452-K451)/K451</f>
        <v>4.4519559587864804E-3</v>
      </c>
      <c r="Q452" s="8">
        <f t="shared" si="44"/>
        <v>8.2385895534684461E-4</v>
      </c>
      <c r="R452" s="9">
        <f t="shared" ref="R452:R515" si="45">K452-$K$2</f>
        <v>21054400.293590993</v>
      </c>
      <c r="S452" s="9">
        <f t="shared" ref="S452:S515" si="46">M452-$M$2</f>
        <v>9424137.7935909927</v>
      </c>
      <c r="T452" s="25">
        <f t="shared" ref="T452:T515" si="47">P452-Q452</f>
        <v>3.628097003439636E-3</v>
      </c>
    </row>
    <row r="453" spans="1:20">
      <c r="A453" s="1">
        <v>41320</v>
      </c>
      <c r="B453">
        <v>18894461.6501939</v>
      </c>
      <c r="C453">
        <v>12618280.559877399</v>
      </c>
      <c r="D453">
        <v>12033238.1971498</v>
      </c>
      <c r="E453">
        <v>15556484.9775918</v>
      </c>
      <c r="F453">
        <v>24035790.0093504</v>
      </c>
      <c r="G453">
        <v>12148838.794905201</v>
      </c>
      <c r="H453">
        <v>20124188.178034902</v>
      </c>
      <c r="I453">
        <v>1812444.3411217299</v>
      </c>
      <c r="J453">
        <v>3991255.57888288</v>
      </c>
      <c r="K453" s="6">
        <v>121214982.287108</v>
      </c>
      <c r="L453">
        <v>1517</v>
      </c>
      <c r="M453" s="6">
        <f>K453+$V$1*50*($L$2-L453)</f>
        <v>109693244.787108</v>
      </c>
      <c r="N453" s="6">
        <f t="shared" si="42"/>
        <v>11521737.5</v>
      </c>
      <c r="O453" s="8">
        <f t="shared" si="43"/>
        <v>2.4593019323088795E-3</v>
      </c>
      <c r="P453" s="8">
        <f t="shared" si="44"/>
        <v>1.3265275209125391E-3</v>
      </c>
      <c r="Q453" s="8">
        <f t="shared" si="44"/>
        <v>-9.8781692459664152E-4</v>
      </c>
      <c r="R453" s="9">
        <f t="shared" si="45"/>
        <v>21214982.287108004</v>
      </c>
      <c r="S453" s="9">
        <f t="shared" si="46"/>
        <v>9693244.7871080041</v>
      </c>
      <c r="T453" s="25">
        <f t="shared" si="47"/>
        <v>2.3143444455091806E-3</v>
      </c>
    </row>
    <row r="454" spans="1:20">
      <c r="A454" s="1">
        <v>41324</v>
      </c>
      <c r="B454">
        <v>18935233.730719399</v>
      </c>
      <c r="C454">
        <v>12998408.7301085</v>
      </c>
      <c r="D454">
        <v>12188075.0479926</v>
      </c>
      <c r="E454">
        <v>15923842.4523836</v>
      </c>
      <c r="F454">
        <v>24500025.451346599</v>
      </c>
      <c r="G454">
        <v>12210990.2759871</v>
      </c>
      <c r="H454">
        <v>20075785.168302301</v>
      </c>
      <c r="I454">
        <v>1761882.5891161901</v>
      </c>
      <c r="J454">
        <v>3987345.1390603301</v>
      </c>
      <c r="K454" s="6">
        <v>122581588.585017</v>
      </c>
      <c r="L454">
        <v>1528</v>
      </c>
      <c r="M454" s="6">
        <f>K454+$V$1*50*($L$2-L454)</f>
        <v>110264001.085017</v>
      </c>
      <c r="N454" s="6">
        <f t="shared" si="42"/>
        <v>12317587.5</v>
      </c>
      <c r="O454" s="8">
        <f t="shared" si="43"/>
        <v>5.2032037069986575E-3</v>
      </c>
      <c r="P454" s="8">
        <f t="shared" si="44"/>
        <v>1.1274235842167335E-2</v>
      </c>
      <c r="Q454" s="8">
        <f t="shared" si="44"/>
        <v>7.2511535926170073E-3</v>
      </c>
      <c r="R454" s="9">
        <f t="shared" si="45"/>
        <v>22581588.585016996</v>
      </c>
      <c r="S454" s="9">
        <f t="shared" si="46"/>
        <v>10264001.085016996</v>
      </c>
      <c r="T454" s="25">
        <f t="shared" si="47"/>
        <v>4.0230822495503273E-3</v>
      </c>
    </row>
    <row r="455" spans="1:20">
      <c r="A455" s="1">
        <v>41325</v>
      </c>
      <c r="B455">
        <v>18551296.639104199</v>
      </c>
      <c r="C455">
        <v>12798471.186025901</v>
      </c>
      <c r="D455">
        <v>12004827.765802501</v>
      </c>
      <c r="E455">
        <v>15575555.4475946</v>
      </c>
      <c r="F455">
        <v>24755354.944444399</v>
      </c>
      <c r="G455">
        <v>11961496.4733584</v>
      </c>
      <c r="H455">
        <v>19796830.980632801</v>
      </c>
      <c r="I455">
        <v>1703542.10603287</v>
      </c>
      <c r="J455">
        <v>3948240.7408348299</v>
      </c>
      <c r="K455" s="6">
        <v>121095616.283831</v>
      </c>
      <c r="L455">
        <v>1507</v>
      </c>
      <c r="M455" s="6">
        <f>K455+$V$1*50*($L$2-L455)</f>
        <v>110297378.783831</v>
      </c>
      <c r="N455" s="6">
        <f t="shared" si="42"/>
        <v>10798237.5</v>
      </c>
      <c r="O455" s="8">
        <f t="shared" si="43"/>
        <v>3.0270712549483315E-4</v>
      </c>
      <c r="P455" s="8">
        <f t="shared" si="44"/>
        <v>-1.2122312317362348E-2</v>
      </c>
      <c r="Q455" s="8">
        <f t="shared" si="44"/>
        <v>-1.37434554973822E-2</v>
      </c>
      <c r="R455" s="9">
        <f t="shared" si="45"/>
        <v>21095616.283831</v>
      </c>
      <c r="S455" s="9">
        <f t="shared" si="46"/>
        <v>10297378.783831</v>
      </c>
      <c r="T455" s="25">
        <f t="shared" si="47"/>
        <v>1.6211431800198517E-3</v>
      </c>
    </row>
    <row r="456" spans="1:20">
      <c r="A456" s="1">
        <v>41326</v>
      </c>
      <c r="B456">
        <v>18405196.683887899</v>
      </c>
      <c r="C456">
        <v>12800939.550767699</v>
      </c>
      <c r="D456">
        <v>11851411.436527099</v>
      </c>
      <c r="E456">
        <v>15143960.600161601</v>
      </c>
      <c r="F456">
        <v>24662507.856045201</v>
      </c>
      <c r="G456">
        <v>11919766.193203401</v>
      </c>
      <c r="H456">
        <v>20054131.190264001</v>
      </c>
      <c r="I456">
        <v>1684095.27833843</v>
      </c>
      <c r="J456">
        <v>3936509.4213671801</v>
      </c>
      <c r="K456" s="6">
        <v>120458518.21056201</v>
      </c>
      <c r="L456">
        <v>1501</v>
      </c>
      <c r="M456" s="6">
        <f>K456+$V$1*50*($L$2-L456)</f>
        <v>110094380.71056201</v>
      </c>
      <c r="N456" s="6">
        <f t="shared" si="42"/>
        <v>10364137.5</v>
      </c>
      <c r="O456" s="8">
        <f t="shared" si="43"/>
        <v>-1.8404614462039519E-3</v>
      </c>
      <c r="P456" s="8">
        <f t="shared" si="44"/>
        <v>-5.2611159084051968E-3</v>
      </c>
      <c r="Q456" s="8">
        <f t="shared" si="44"/>
        <v>-3.9814200398142008E-3</v>
      </c>
      <c r="R456" s="9">
        <f t="shared" si="45"/>
        <v>20458518.210562006</v>
      </c>
      <c r="S456" s="9">
        <f t="shared" si="46"/>
        <v>10094380.710562006</v>
      </c>
      <c r="T456" s="25">
        <f t="shared" si="47"/>
        <v>-1.279695868590996E-3</v>
      </c>
    </row>
    <row r="457" spans="1:20">
      <c r="A457" s="1">
        <v>41327</v>
      </c>
      <c r="B457">
        <v>18432378.070904899</v>
      </c>
      <c r="C457">
        <v>12675052.9489379</v>
      </c>
      <c r="D457">
        <v>11876980.8247396</v>
      </c>
      <c r="E457">
        <v>15466151.1723151</v>
      </c>
      <c r="F457">
        <v>24935246.178218</v>
      </c>
      <c r="G457">
        <v>12076920.652510401</v>
      </c>
      <c r="H457">
        <v>20307610.109653201</v>
      </c>
      <c r="I457">
        <v>1680205.91279954</v>
      </c>
      <c r="J457">
        <v>3974310.33965183</v>
      </c>
      <c r="K457" s="6">
        <v>121424856.20973</v>
      </c>
      <c r="L457">
        <v>1514.5</v>
      </c>
      <c r="M457" s="6">
        <f>K457+$V$1*50*($L$2-L457)</f>
        <v>110083993.70973</v>
      </c>
      <c r="N457" s="6">
        <f t="shared" si="42"/>
        <v>11340862.5</v>
      </c>
      <c r="O457" s="8">
        <f t="shared" si="43"/>
        <v>-9.4346330529927302E-5</v>
      </c>
      <c r="P457" s="8">
        <f t="shared" si="44"/>
        <v>8.0221640903703519E-3</v>
      </c>
      <c r="Q457" s="8">
        <f t="shared" si="44"/>
        <v>8.9940039973351107E-3</v>
      </c>
      <c r="R457" s="9">
        <f t="shared" si="45"/>
        <v>21424856.209729999</v>
      </c>
      <c r="S457" s="9">
        <f t="shared" si="46"/>
        <v>10083993.709729999</v>
      </c>
      <c r="T457" s="25">
        <f t="shared" si="47"/>
        <v>-9.7183990696475889E-4</v>
      </c>
    </row>
    <row r="458" spans="1:20">
      <c r="A458" s="1">
        <v>41330</v>
      </c>
      <c r="B458">
        <v>18208131.628014602</v>
      </c>
      <c r="C458">
        <v>12472647.0401136</v>
      </c>
      <c r="D458">
        <v>11666743.6327696</v>
      </c>
      <c r="E458">
        <v>14819762.610113099</v>
      </c>
      <c r="F458">
        <v>24674113.742095102</v>
      </c>
      <c r="G458">
        <v>11824763.214978199</v>
      </c>
      <c r="H458">
        <v>19856697.861091599</v>
      </c>
      <c r="I458">
        <v>1637422.8918717799</v>
      </c>
      <c r="J458">
        <v>3956061.6204799302</v>
      </c>
      <c r="K458" s="6">
        <v>119116344.24152701</v>
      </c>
      <c r="L458">
        <v>1487.25</v>
      </c>
      <c r="M458" s="6">
        <f>K458+$V$1*50*($L$2-L458)</f>
        <v>109747019.24152701</v>
      </c>
      <c r="N458" s="6">
        <f t="shared" si="42"/>
        <v>9369325</v>
      </c>
      <c r="O458" s="8">
        <f t="shared" si="43"/>
        <v>-3.0610668894474266E-3</v>
      </c>
      <c r="P458" s="8">
        <f t="shared" si="44"/>
        <v>-1.9011856717504664E-2</v>
      </c>
      <c r="Q458" s="8">
        <f t="shared" si="44"/>
        <v>-1.7992736876857048E-2</v>
      </c>
      <c r="R458" s="9">
        <f t="shared" si="45"/>
        <v>19116344.241527006</v>
      </c>
      <c r="S458" s="9">
        <f t="shared" si="46"/>
        <v>9747019.241527006</v>
      </c>
      <c r="T458" s="25">
        <f t="shared" si="47"/>
        <v>-1.0191198406476164E-3</v>
      </c>
    </row>
    <row r="459" spans="1:20">
      <c r="A459" s="1">
        <v>41331</v>
      </c>
      <c r="B459">
        <v>18313459.5027055</v>
      </c>
      <c r="C459">
        <v>12499799.052273</v>
      </c>
      <c r="D459">
        <v>11617025.377911801</v>
      </c>
      <c r="E459">
        <v>14854892.423276201</v>
      </c>
      <c r="F459">
        <v>24616084.311845601</v>
      </c>
      <c r="G459">
        <v>11892241.9658671</v>
      </c>
      <c r="H459">
        <v>20103807.963410601</v>
      </c>
      <c r="I459">
        <v>1635478.20910233</v>
      </c>
      <c r="J459">
        <v>3988648.6190011799</v>
      </c>
      <c r="K459" s="6">
        <v>119521437.425393</v>
      </c>
      <c r="L459">
        <v>1492.5</v>
      </c>
      <c r="M459" s="6">
        <f>K459+$V$1*50*($L$2-L459)</f>
        <v>109772274.925393</v>
      </c>
      <c r="N459" s="6">
        <f t="shared" si="42"/>
        <v>9749162.5</v>
      </c>
      <c r="O459" s="8">
        <f t="shared" si="43"/>
        <v>2.3012637646597473E-4</v>
      </c>
      <c r="P459" s="8">
        <f t="shared" si="44"/>
        <v>3.4008194798574782E-3</v>
      </c>
      <c r="Q459" s="8">
        <f t="shared" si="44"/>
        <v>3.5300050428643467E-3</v>
      </c>
      <c r="R459" s="9">
        <f t="shared" si="45"/>
        <v>19521437.425393</v>
      </c>
      <c r="S459" s="9">
        <f t="shared" si="46"/>
        <v>9772274.9253930002</v>
      </c>
      <c r="T459" s="25">
        <f t="shared" si="47"/>
        <v>-1.2918556300686853E-4</v>
      </c>
    </row>
    <row r="460" spans="1:20">
      <c r="A460" s="1">
        <v>41332</v>
      </c>
      <c r="B460">
        <v>18510524.5585787</v>
      </c>
      <c r="C460">
        <v>12628154.0188445</v>
      </c>
      <c r="D460">
        <v>11680948.848443201</v>
      </c>
      <c r="E460">
        <v>15272669.3181378</v>
      </c>
      <c r="F460">
        <v>24935246.178218</v>
      </c>
      <c r="G460">
        <v>12200714.8446308</v>
      </c>
      <c r="H460">
        <v>20363655.6998698</v>
      </c>
      <c r="I460">
        <v>1660759.0851050999</v>
      </c>
      <c r="J460">
        <v>4013414.7378773298</v>
      </c>
      <c r="K460" s="6">
        <v>121266087.28970499</v>
      </c>
      <c r="L460">
        <v>1515.75</v>
      </c>
      <c r="M460" s="6">
        <f>K460+$V$1*50*($L$2-L460)</f>
        <v>109834787.28970499</v>
      </c>
      <c r="N460" s="6">
        <f t="shared" si="42"/>
        <v>11431300</v>
      </c>
      <c r="O460" s="8">
        <f t="shared" si="43"/>
        <v>5.6947316027184281E-4</v>
      </c>
      <c r="P460" s="8">
        <f t="shared" si="44"/>
        <v>1.4596961866368354E-2</v>
      </c>
      <c r="Q460" s="8">
        <f t="shared" si="44"/>
        <v>1.5577889447236181E-2</v>
      </c>
      <c r="R460" s="9">
        <f t="shared" si="45"/>
        <v>21266087.289704993</v>
      </c>
      <c r="S460" s="9">
        <f t="shared" si="46"/>
        <v>9834787.2897049934</v>
      </c>
      <c r="T460" s="25">
        <f t="shared" si="47"/>
        <v>-9.8092758086782729E-4</v>
      </c>
    </row>
    <row r="461" spans="1:20">
      <c r="A461" s="1">
        <v>41333</v>
      </c>
      <c r="B461">
        <v>18547898.965727098</v>
      </c>
      <c r="C461">
        <v>12618280.559877399</v>
      </c>
      <c r="D461">
        <v>11695154.064116901</v>
      </c>
      <c r="E461">
        <v>15082327.445330201</v>
      </c>
      <c r="F461">
        <v>24795975.5456191</v>
      </c>
      <c r="G461">
        <v>12236412.9350254</v>
      </c>
      <c r="H461">
        <v>20206982.799945898</v>
      </c>
      <c r="I461">
        <v>1656869.71956622</v>
      </c>
      <c r="J461">
        <v>4039484.33669433</v>
      </c>
      <c r="K461" s="6">
        <v>120879386.371903</v>
      </c>
      <c r="L461">
        <v>1513.25</v>
      </c>
      <c r="M461" s="6">
        <f>K461+$V$1*50*($L$2-L461)</f>
        <v>109628961.371903</v>
      </c>
      <c r="N461" s="6">
        <f t="shared" si="42"/>
        <v>11250425</v>
      </c>
      <c r="O461" s="8">
        <f t="shared" si="43"/>
        <v>-1.8739592699268926E-3</v>
      </c>
      <c r="P461" s="8">
        <f t="shared" si="44"/>
        <v>-3.188862825912422E-3</v>
      </c>
      <c r="Q461" s="8">
        <f t="shared" si="44"/>
        <v>-1.6493485073396008E-3</v>
      </c>
      <c r="R461" s="9">
        <f t="shared" si="45"/>
        <v>20879386.371903002</v>
      </c>
      <c r="S461" s="9">
        <f t="shared" si="46"/>
        <v>9628961.3719030023</v>
      </c>
      <c r="T461" s="25">
        <f t="shared" si="47"/>
        <v>-1.5395143185728212E-3</v>
      </c>
    </row>
    <row r="462" spans="1:20">
      <c r="A462" s="1">
        <v>41334</v>
      </c>
      <c r="B462">
        <v>18799326.7956344</v>
      </c>
      <c r="C462">
        <v>12726888.608514899</v>
      </c>
      <c r="D462">
        <v>11740610.754272601</v>
      </c>
      <c r="E462">
        <v>15159874.134251799</v>
      </c>
      <c r="F462">
        <v>24737946.115369599</v>
      </c>
      <c r="G462">
        <v>12188220.512992701</v>
      </c>
      <c r="H462">
        <v>20135652.048760999</v>
      </c>
      <c r="I462">
        <v>1641312.2574106599</v>
      </c>
      <c r="J462">
        <v>4029056.49716753</v>
      </c>
      <c r="K462" s="6">
        <v>121158887.72437499</v>
      </c>
      <c r="L462">
        <v>1516.5</v>
      </c>
      <c r="M462" s="6">
        <f>K462+$V$1*50*($L$2-L462)</f>
        <v>109673325.22437499</v>
      </c>
      <c r="N462" s="6">
        <f t="shared" si="42"/>
        <v>11485562.5</v>
      </c>
      <c r="O462" s="8">
        <f t="shared" si="43"/>
        <v>4.0467274264775131E-4</v>
      </c>
      <c r="P462" s="8">
        <f t="shared" si="44"/>
        <v>2.3122333828868541E-3</v>
      </c>
      <c r="Q462" s="8">
        <f t="shared" si="44"/>
        <v>2.1476953576738808E-3</v>
      </c>
      <c r="R462" s="9">
        <f t="shared" si="45"/>
        <v>21158887.724374995</v>
      </c>
      <c r="S462" s="9">
        <f t="shared" si="46"/>
        <v>9673325.2243749946</v>
      </c>
      <c r="T462" s="25">
        <f t="shared" si="47"/>
        <v>1.645380252129733E-4</v>
      </c>
    </row>
    <row r="463" spans="1:20">
      <c r="A463" s="1">
        <v>41337</v>
      </c>
      <c r="B463">
        <v>18959017.444359299</v>
      </c>
      <c r="C463">
        <v>12803407.915509401</v>
      </c>
      <c r="D463">
        <v>11597138.0759687</v>
      </c>
      <c r="E463">
        <v>15326045.610512501</v>
      </c>
      <c r="F463">
        <v>25149955.0701412</v>
      </c>
      <c r="G463">
        <v>12347077.0152488</v>
      </c>
      <c r="H463">
        <v>20316526.4535513</v>
      </c>
      <c r="I463">
        <v>1623810.11248567</v>
      </c>
      <c r="J463">
        <v>4085106.13462409</v>
      </c>
      <c r="K463" s="6">
        <v>122208083.83240101</v>
      </c>
      <c r="L463">
        <v>1525.75</v>
      </c>
      <c r="M463" s="6">
        <f>K463+$V$1*50*($L$2-L463)</f>
        <v>110053283.83240101</v>
      </c>
      <c r="N463" s="6">
        <f t="shared" si="42"/>
        <v>12154800</v>
      </c>
      <c r="O463" s="8">
        <f t="shared" si="43"/>
        <v>3.4644578091224559E-3</v>
      </c>
      <c r="P463" s="8">
        <f t="shared" si="44"/>
        <v>8.659671013263464E-3</v>
      </c>
      <c r="Q463" s="8">
        <f t="shared" si="44"/>
        <v>6.0995713814704913E-3</v>
      </c>
      <c r="R463" s="9">
        <f t="shared" si="45"/>
        <v>22208083.832401007</v>
      </c>
      <c r="S463" s="9">
        <f t="shared" si="46"/>
        <v>10053283.832401007</v>
      </c>
      <c r="T463" s="25">
        <f t="shared" si="47"/>
        <v>2.5600996317929727E-3</v>
      </c>
    </row>
    <row r="464" spans="1:20">
      <c r="A464" s="1">
        <v>41338</v>
      </c>
      <c r="B464">
        <v>19190059.234003801</v>
      </c>
      <c r="C464">
        <v>12909547.599405101</v>
      </c>
      <c r="D464">
        <v>11712200.322925299</v>
      </c>
      <c r="E464">
        <v>15404599.3992902</v>
      </c>
      <c r="F464">
        <v>25097728.582916599</v>
      </c>
      <c r="G464">
        <v>12412226.0302191</v>
      </c>
      <c r="H464">
        <v>20417153.763258498</v>
      </c>
      <c r="I464">
        <v>1623810.11248567</v>
      </c>
      <c r="J464">
        <v>4098140.9340325901</v>
      </c>
      <c r="K464" s="6">
        <v>122865465.97853699</v>
      </c>
      <c r="L464">
        <v>1537</v>
      </c>
      <c r="M464" s="6">
        <f>K464+$V$1*50*($L$2-L464)</f>
        <v>109896728.47853699</v>
      </c>
      <c r="N464" s="6">
        <f t="shared" si="42"/>
        <v>12968737.5</v>
      </c>
      <c r="O464" s="8">
        <f t="shared" si="43"/>
        <v>-1.4225414127799281E-3</v>
      </c>
      <c r="P464" s="8">
        <f t="shared" si="44"/>
        <v>5.3792034497287013E-3</v>
      </c>
      <c r="Q464" s="8">
        <f t="shared" si="44"/>
        <v>7.3734229067671641E-3</v>
      </c>
      <c r="R464" s="9">
        <f t="shared" si="45"/>
        <v>22865465.978536993</v>
      </c>
      <c r="S464" s="9">
        <f t="shared" si="46"/>
        <v>9896728.4785369933</v>
      </c>
      <c r="T464" s="25">
        <f t="shared" si="47"/>
        <v>-1.9942194570384628E-3</v>
      </c>
    </row>
    <row r="465" spans="1:20">
      <c r="A465" s="1">
        <v>41339</v>
      </c>
      <c r="B465">
        <v>19149287.153478298</v>
      </c>
      <c r="C465">
        <v>12889800.681470999</v>
      </c>
      <c r="D465">
        <v>11632651.1151528</v>
      </c>
      <c r="E465">
        <v>15522430.0824569</v>
      </c>
      <c r="F465">
        <v>25347255.1329895</v>
      </c>
      <c r="G465">
        <v>12401516.6031007</v>
      </c>
      <c r="H465">
        <v>20515233.546137702</v>
      </c>
      <c r="I465">
        <v>1666593.1334134301</v>
      </c>
      <c r="J465">
        <v>4146369.6918440401</v>
      </c>
      <c r="K465" s="6">
        <v>123271137.140044</v>
      </c>
      <c r="L465">
        <v>1539</v>
      </c>
      <c r="M465" s="6">
        <f>K465+$V$1*50*($L$2-L465)</f>
        <v>110157699.640044</v>
      </c>
      <c r="N465" s="6">
        <f t="shared" si="42"/>
        <v>13113437.5</v>
      </c>
      <c r="O465" s="8">
        <f t="shared" si="43"/>
        <v>2.3746945438687791E-3</v>
      </c>
      <c r="P465" s="8">
        <f t="shared" si="44"/>
        <v>3.3017508888777253E-3</v>
      </c>
      <c r="Q465" s="8">
        <f t="shared" si="44"/>
        <v>1.3012361743656475E-3</v>
      </c>
      <c r="R465" s="9">
        <f t="shared" si="45"/>
        <v>23271137.140044004</v>
      </c>
      <c r="S465" s="9">
        <f t="shared" si="46"/>
        <v>10157699.640044004</v>
      </c>
      <c r="T465" s="25">
        <f t="shared" si="47"/>
        <v>2.0005147145120781E-3</v>
      </c>
    </row>
    <row r="466" spans="1:20">
      <c r="A466" s="1">
        <v>41340</v>
      </c>
      <c r="B466">
        <v>19135696.4599698</v>
      </c>
      <c r="C466">
        <v>12857711.9398282</v>
      </c>
      <c r="D466">
        <v>11694932.0263093</v>
      </c>
      <c r="E466">
        <v>15773197.946632</v>
      </c>
      <c r="F466">
        <v>25109334.468966499</v>
      </c>
      <c r="G466">
        <v>12228380.864686601</v>
      </c>
      <c r="H466">
        <v>20445176.558366898</v>
      </c>
      <c r="I466">
        <v>1680205.91279954</v>
      </c>
      <c r="J466">
        <v>4147673.1717848899</v>
      </c>
      <c r="K466" s="6">
        <v>123072309.349344</v>
      </c>
      <c r="L466">
        <v>1542.75</v>
      </c>
      <c r="M466" s="6">
        <f>K466+$V$1*50*($L$2-L466)</f>
        <v>109687559.349344</v>
      </c>
      <c r="N466" s="6">
        <f t="shared" si="42"/>
        <v>13384750</v>
      </c>
      <c r="O466" s="8">
        <f t="shared" si="43"/>
        <v>-4.2678840629048536E-3</v>
      </c>
      <c r="P466" s="8">
        <f t="shared" si="44"/>
        <v>-1.6129306122496642E-3</v>
      </c>
      <c r="Q466" s="8">
        <f t="shared" si="44"/>
        <v>2.4366471734892786E-3</v>
      </c>
      <c r="R466" s="9">
        <f t="shared" si="45"/>
        <v>23072309.349344</v>
      </c>
      <c r="S466" s="9">
        <f t="shared" si="46"/>
        <v>9687559.3493440002</v>
      </c>
      <c r="T466" s="25">
        <f t="shared" si="47"/>
        <v>-4.049577785738943E-3</v>
      </c>
    </row>
    <row r="467" spans="1:20">
      <c r="A467" s="1">
        <v>41341</v>
      </c>
      <c r="B467">
        <v>19499247.5113222</v>
      </c>
      <c r="C467">
        <v>12904610.8699216</v>
      </c>
      <c r="D467">
        <v>11796577.291809101</v>
      </c>
      <c r="E467">
        <v>15406613.599002499</v>
      </c>
      <c r="F467">
        <v>24935246.178218</v>
      </c>
      <c r="G467">
        <v>12378312.844344201</v>
      </c>
      <c r="H467">
        <v>20465556.772991098</v>
      </c>
      <c r="I467">
        <v>1674371.8644912101</v>
      </c>
      <c r="J467">
        <v>4188081.04995124</v>
      </c>
      <c r="K467" s="6">
        <v>123248617.982051</v>
      </c>
      <c r="L467">
        <v>1549.5</v>
      </c>
      <c r="M467" s="6">
        <f>K467+$V$1*50*($L$2-L467)</f>
        <v>109375505.482051</v>
      </c>
      <c r="N467" s="6">
        <f t="shared" si="42"/>
        <v>13873112.5</v>
      </c>
      <c r="O467" s="8">
        <f t="shared" si="43"/>
        <v>-2.8449340029450339E-3</v>
      </c>
      <c r="P467" s="8">
        <f t="shared" si="44"/>
        <v>1.4325613425075422E-3</v>
      </c>
      <c r="Q467" s="8">
        <f t="shared" si="44"/>
        <v>4.3753038405444826E-3</v>
      </c>
      <c r="R467" s="9">
        <f t="shared" si="45"/>
        <v>23248617.982051</v>
      </c>
      <c r="S467" s="9">
        <f t="shared" si="46"/>
        <v>9375505.482051</v>
      </c>
      <c r="T467" s="25">
        <f t="shared" si="47"/>
        <v>-2.9427424980369406E-3</v>
      </c>
    </row>
    <row r="468" spans="1:20">
      <c r="A468" s="1">
        <v>41344</v>
      </c>
      <c r="B468">
        <v>19590984.6925046</v>
      </c>
      <c r="C468">
        <v>12991003.635883201</v>
      </c>
      <c r="D468">
        <v>11865295.217780801</v>
      </c>
      <c r="E468">
        <v>15438840.7943985</v>
      </c>
      <c r="F468">
        <v>25335649.2469396</v>
      </c>
      <c r="G468">
        <v>12466665.6180709</v>
      </c>
      <c r="H468">
        <v>20530518.707105901</v>
      </c>
      <c r="I468">
        <v>1686039.9611078701</v>
      </c>
      <c r="J468">
        <v>4224578.4882950401</v>
      </c>
      <c r="K468" s="6">
        <v>124129576.362086</v>
      </c>
      <c r="L468">
        <v>1556</v>
      </c>
      <c r="M468" s="6">
        <f>K468+$V$1*50*($L$2-L468)</f>
        <v>109786188.862086</v>
      </c>
      <c r="N468" s="6">
        <f t="shared" si="42"/>
        <v>14343387.5</v>
      </c>
      <c r="O468" s="8">
        <f t="shared" si="43"/>
        <v>3.7548021215992734E-3</v>
      </c>
      <c r="P468" s="8">
        <f t="shared" si="44"/>
        <v>7.1478154843350392E-3</v>
      </c>
      <c r="Q468" s="8">
        <f t="shared" si="44"/>
        <v>4.1949015811552116E-3</v>
      </c>
      <c r="R468" s="9">
        <f t="shared" si="45"/>
        <v>24129576.362085998</v>
      </c>
      <c r="S468" s="9">
        <f t="shared" si="46"/>
        <v>9786188.8620859981</v>
      </c>
      <c r="T468" s="25">
        <f t="shared" si="47"/>
        <v>2.9529139031798275E-3</v>
      </c>
    </row>
    <row r="469" spans="1:20">
      <c r="A469" s="1">
        <v>41345</v>
      </c>
      <c r="B469">
        <v>19404112.656762701</v>
      </c>
      <c r="C469">
        <v>12855243.5750864</v>
      </c>
      <c r="D469">
        <v>11966940.483280599</v>
      </c>
      <c r="E469">
        <v>15292811.3152603</v>
      </c>
      <c r="F469">
        <v>26136455.384383</v>
      </c>
      <c r="G469">
        <v>12405086.4121402</v>
      </c>
      <c r="H469">
        <v>20354739.355971701</v>
      </c>
      <c r="I469">
        <v>1676316.54726065</v>
      </c>
      <c r="J469">
        <v>4180260.1703061401</v>
      </c>
      <c r="K469" s="6">
        <v>124271965.900452</v>
      </c>
      <c r="L469">
        <v>1552.5</v>
      </c>
      <c r="M469" s="6">
        <f>K469+$V$1*50*($L$2-L469)</f>
        <v>110181803.400452</v>
      </c>
      <c r="N469" s="6">
        <f t="shared" si="42"/>
        <v>14090162.5</v>
      </c>
      <c r="O469" s="8">
        <f t="shared" si="43"/>
        <v>3.6035000619520359E-3</v>
      </c>
      <c r="P469" s="8">
        <f t="shared" si="44"/>
        <v>1.1471040386914276E-3</v>
      </c>
      <c r="Q469" s="8">
        <f t="shared" si="44"/>
        <v>-2.2493573264781492E-3</v>
      </c>
      <c r="R469" s="9">
        <f t="shared" si="45"/>
        <v>24271965.900452003</v>
      </c>
      <c r="S469" s="9">
        <f t="shared" si="46"/>
        <v>10181803.400452003</v>
      </c>
      <c r="T469" s="25">
        <f t="shared" si="47"/>
        <v>3.3964613651695768E-3</v>
      </c>
    </row>
    <row r="470" spans="1:20">
      <c r="A470" s="1">
        <v>41346</v>
      </c>
      <c r="B470">
        <v>19482259.144436602</v>
      </c>
      <c r="C470">
        <v>13057649.4839107</v>
      </c>
      <c r="D470">
        <v>11922560.1560906</v>
      </c>
      <c r="E470">
        <v>15298853.9143971</v>
      </c>
      <c r="F470">
        <v>25875322.948260199</v>
      </c>
      <c r="G470">
        <v>12455063.738692701</v>
      </c>
      <c r="H470">
        <v>20299967.529169101</v>
      </c>
      <c r="I470">
        <v>1660759.0851050999</v>
      </c>
      <c r="J470">
        <v>4197205.4095371896</v>
      </c>
      <c r="K470" s="6">
        <v>124249641.40959901</v>
      </c>
      <c r="L470">
        <v>1556</v>
      </c>
      <c r="M470" s="6">
        <f>K470+$V$1*50*($L$2-L470)</f>
        <v>109906253.90959901</v>
      </c>
      <c r="N470" s="6">
        <f t="shared" si="42"/>
        <v>14343387.5</v>
      </c>
      <c r="O470" s="8">
        <f t="shared" si="43"/>
        <v>-2.5008620511639428E-3</v>
      </c>
      <c r="P470" s="8">
        <f t="shared" si="44"/>
        <v>-1.7964221207283169E-4</v>
      </c>
      <c r="Q470" s="8">
        <f t="shared" si="44"/>
        <v>2.2544283413848632E-3</v>
      </c>
      <c r="R470" s="9">
        <f t="shared" si="45"/>
        <v>24249641.409599006</v>
      </c>
      <c r="S470" s="9">
        <f t="shared" si="46"/>
        <v>9906253.9095990062</v>
      </c>
      <c r="T470" s="25">
        <f t="shared" si="47"/>
        <v>-2.434070553457695E-3</v>
      </c>
    </row>
    <row r="471" spans="1:20">
      <c r="A471" s="1">
        <v>41347</v>
      </c>
      <c r="B471">
        <v>19621563.752898701</v>
      </c>
      <c r="C471">
        <v>13146510.614614099</v>
      </c>
      <c r="D471">
        <v>12082901.983357901</v>
      </c>
      <c r="E471">
        <v>15511351.9840395</v>
      </c>
      <c r="F471">
        <v>25937364.595003501</v>
      </c>
      <c r="G471">
        <v>12583576.8641134</v>
      </c>
      <c r="H471">
        <v>20464283.009577099</v>
      </c>
      <c r="I471">
        <v>1662703.7678745501</v>
      </c>
      <c r="J471">
        <v>4233702.8478809902</v>
      </c>
      <c r="K471" s="6">
        <v>125243959.41936</v>
      </c>
      <c r="L471">
        <v>1562.25</v>
      </c>
      <c r="M471" s="6">
        <f>K471+$V$1*50*($L$2-L471)</f>
        <v>110448384.41936</v>
      </c>
      <c r="N471" s="6">
        <f t="shared" si="42"/>
        <v>14795575</v>
      </c>
      <c r="O471" s="8">
        <f t="shared" si="43"/>
        <v>4.9326629784589727E-3</v>
      </c>
      <c r="P471" s="8">
        <f t="shared" si="44"/>
        <v>8.0025825304649439E-3</v>
      </c>
      <c r="Q471" s="8">
        <f t="shared" si="44"/>
        <v>4.0167095115681232E-3</v>
      </c>
      <c r="R471" s="9">
        <f t="shared" si="45"/>
        <v>25243959.419359997</v>
      </c>
      <c r="S471" s="9">
        <f t="shared" si="46"/>
        <v>10448384.419359997</v>
      </c>
      <c r="T471" s="25">
        <f t="shared" si="47"/>
        <v>3.9858730188968208E-3</v>
      </c>
    </row>
    <row r="472" spans="1:20">
      <c r="A472" s="1">
        <v>41348</v>
      </c>
      <c r="B472">
        <v>19563803.305487599</v>
      </c>
      <c r="C472">
        <v>13225498.286350399</v>
      </c>
      <c r="D472">
        <v>11978393.4709426</v>
      </c>
      <c r="E472">
        <v>15593934.1722418</v>
      </c>
      <c r="F472">
        <v>25831904.336880598</v>
      </c>
      <c r="G472">
        <v>12645156.070044201</v>
      </c>
      <c r="H472">
        <v>20195518.929219801</v>
      </c>
      <c r="I472">
        <v>1678261.2300301001</v>
      </c>
      <c r="J472">
        <v>4352319.5224983497</v>
      </c>
      <c r="K472" s="6">
        <v>125064789.323695</v>
      </c>
      <c r="L472">
        <v>1557.08</v>
      </c>
      <c r="M472" s="6">
        <f>K472+$V$1*50*($L$2-L472)</f>
        <v>110643263.823695</v>
      </c>
      <c r="N472" s="6">
        <f t="shared" si="42"/>
        <v>14421525.5</v>
      </c>
      <c r="O472" s="8">
        <f t="shared" si="43"/>
        <v>1.7644387046448055E-3</v>
      </c>
      <c r="P472" s="8">
        <f t="shared" si="44"/>
        <v>-1.4305687595285105E-3</v>
      </c>
      <c r="Q472" s="8">
        <f t="shared" si="44"/>
        <v>-3.3093294927188815E-3</v>
      </c>
      <c r="R472" s="9">
        <f t="shared" si="45"/>
        <v>25064789.323695004</v>
      </c>
      <c r="S472" s="9">
        <f t="shared" si="46"/>
        <v>10643263.823695004</v>
      </c>
      <c r="T472" s="25">
        <f t="shared" si="47"/>
        <v>1.878760733190371E-3</v>
      </c>
    </row>
    <row r="473" spans="1:20">
      <c r="A473" s="1">
        <v>41351</v>
      </c>
      <c r="B473">
        <v>19308977.802203201</v>
      </c>
      <c r="C473">
        <v>13279802.3106691</v>
      </c>
      <c r="D473">
        <v>11810893.5263866</v>
      </c>
      <c r="E473">
        <v>15302882.313821601</v>
      </c>
      <c r="F473">
        <v>25562394.788344301</v>
      </c>
      <c r="G473">
        <v>12513073.135584</v>
      </c>
      <c r="H473">
        <v>20134378.285347</v>
      </c>
      <c r="I473">
        <v>1664648.45064399</v>
      </c>
      <c r="J473">
        <v>4353623.0024391999</v>
      </c>
      <c r="K473" s="6">
        <v>123930673.615439</v>
      </c>
      <c r="L473">
        <v>1546.75</v>
      </c>
      <c r="M473" s="6">
        <f>K473+$V$1*50*($L$2-L473)</f>
        <v>110256523.615439</v>
      </c>
      <c r="N473" s="6">
        <f t="shared" si="42"/>
        <v>13674150</v>
      </c>
      <c r="O473" s="8">
        <f t="shared" si="43"/>
        <v>-3.4953796091216102E-3</v>
      </c>
      <c r="P473" s="8">
        <f t="shared" si="44"/>
        <v>-9.0682254724842419E-3</v>
      </c>
      <c r="Q473" s="8">
        <f t="shared" si="44"/>
        <v>-6.634212757212171E-3</v>
      </c>
      <c r="R473" s="9">
        <f t="shared" si="45"/>
        <v>23930673.615438998</v>
      </c>
      <c r="S473" s="9">
        <f t="shared" si="46"/>
        <v>10256523.615438998</v>
      </c>
      <c r="T473" s="25">
        <f t="shared" si="47"/>
        <v>-2.4340127152720709E-3</v>
      </c>
    </row>
    <row r="474" spans="1:20">
      <c r="A474" s="1">
        <v>41352</v>
      </c>
      <c r="B474">
        <v>19132298.7865927</v>
      </c>
      <c r="C474">
        <v>13422967.4656912</v>
      </c>
      <c r="D474">
        <v>11478756.884190001</v>
      </c>
      <c r="E474">
        <v>14989674.2585667</v>
      </c>
      <c r="F474">
        <v>25603407.110947601</v>
      </c>
      <c r="G474">
        <v>12456848.6432124</v>
      </c>
      <c r="H474">
        <v>19870709.258645799</v>
      </c>
      <c r="I474">
        <v>1649090.9884884399</v>
      </c>
      <c r="J474">
        <v>4362747.3620251501</v>
      </c>
      <c r="K474" s="6">
        <v>122966500.75836</v>
      </c>
      <c r="L474">
        <v>1542.25</v>
      </c>
      <c r="M474" s="6">
        <f>K474+$V$1*50*($L$2-L474)</f>
        <v>109617925.75836</v>
      </c>
      <c r="N474" s="6">
        <f t="shared" si="42"/>
        <v>13348575</v>
      </c>
      <c r="O474" s="8">
        <f t="shared" si="43"/>
        <v>-5.7919280976638527E-3</v>
      </c>
      <c r="P474" s="8">
        <f t="shared" si="44"/>
        <v>-7.7799371935220792E-3</v>
      </c>
      <c r="Q474" s="8">
        <f t="shared" si="44"/>
        <v>-2.9093260061419106E-3</v>
      </c>
      <c r="R474" s="9">
        <f t="shared" si="45"/>
        <v>22966500.758359998</v>
      </c>
      <c r="S474" s="9">
        <f t="shared" si="46"/>
        <v>9617925.7583599985</v>
      </c>
      <c r="T474" s="25">
        <f t="shared" si="47"/>
        <v>-4.8706111873801691E-3</v>
      </c>
    </row>
    <row r="475" spans="1:20">
      <c r="A475" s="1">
        <v>41353</v>
      </c>
      <c r="B475">
        <v>19346352.209351599</v>
      </c>
      <c r="C475">
        <v>13613031.550806699</v>
      </c>
      <c r="D475">
        <v>11256855.2482397</v>
      </c>
      <c r="E475">
        <v>15119590.140006799</v>
      </c>
      <c r="F475">
        <v>25849481.046567701</v>
      </c>
      <c r="G475">
        <v>12416688.291518399</v>
      </c>
      <c r="H475">
        <v>20294872.475513</v>
      </c>
      <c r="I475">
        <v>1660759.0851050999</v>
      </c>
      <c r="J475">
        <v>4391423.9207238499</v>
      </c>
      <c r="K475" s="6">
        <v>123949053.967833</v>
      </c>
      <c r="L475">
        <v>1549</v>
      </c>
      <c r="M475" s="6">
        <f>K475+$V$1*50*($L$2-L475)</f>
        <v>110112116.467833</v>
      </c>
      <c r="N475" s="6">
        <f t="shared" si="42"/>
        <v>13836937.5</v>
      </c>
      <c r="O475" s="8">
        <f t="shared" si="43"/>
        <v>4.5083019593199119E-3</v>
      </c>
      <c r="P475" s="8">
        <f t="shared" si="44"/>
        <v>7.9904136770046225E-3</v>
      </c>
      <c r="Q475" s="8">
        <f t="shared" si="44"/>
        <v>4.3767223212838385E-3</v>
      </c>
      <c r="R475" s="9">
        <f t="shared" si="45"/>
        <v>23949053.967832997</v>
      </c>
      <c r="S475" s="9">
        <f t="shared" si="46"/>
        <v>10112116.467832997</v>
      </c>
      <c r="T475" s="25">
        <f t="shared" si="47"/>
        <v>3.613691355720784E-3</v>
      </c>
    </row>
    <row r="476" spans="1:20">
      <c r="A476" s="1">
        <v>41354</v>
      </c>
      <c r="B476">
        <v>19132298.7865927</v>
      </c>
      <c r="C476">
        <v>13489613.313718701</v>
      </c>
      <c r="D476">
        <v>11218201.4148806</v>
      </c>
      <c r="E476">
        <v>14641217.708347401</v>
      </c>
      <c r="F476">
        <v>25656137.240009099</v>
      </c>
      <c r="G476">
        <v>12348861.9197686</v>
      </c>
      <c r="H476">
        <v>20099986.6731686</v>
      </c>
      <c r="I476">
        <v>1643256.94018011</v>
      </c>
      <c r="J476">
        <v>4392727.4006647002</v>
      </c>
      <c r="K476" s="6">
        <v>122622301.39733</v>
      </c>
      <c r="L476">
        <v>1539</v>
      </c>
      <c r="M476" s="6">
        <f>K476+$V$1*50*($L$2-L476)</f>
        <v>109508863.89733</v>
      </c>
      <c r="N476" s="6">
        <f t="shared" si="42"/>
        <v>13113437.5</v>
      </c>
      <c r="O476" s="8">
        <f t="shared" si="43"/>
        <v>-5.4785303366612186E-3</v>
      </c>
      <c r="P476" s="8">
        <f t="shared" si="44"/>
        <v>-1.0704015303314154E-2</v>
      </c>
      <c r="Q476" s="8">
        <f t="shared" si="44"/>
        <v>-6.4557779212395094E-3</v>
      </c>
      <c r="R476" s="9">
        <f t="shared" si="45"/>
        <v>22622301.397330001</v>
      </c>
      <c r="S476" s="9">
        <f t="shared" si="46"/>
        <v>9508863.897330001</v>
      </c>
      <c r="T476" s="25">
        <f t="shared" si="47"/>
        <v>-4.2482373820746447E-3</v>
      </c>
    </row>
    <row r="477" spans="1:20">
      <c r="A477" s="1">
        <v>41355</v>
      </c>
      <c r="B477">
        <v>19291989.435317598</v>
      </c>
      <c r="C477">
        <v>13625373.3745155</v>
      </c>
      <c r="D477">
        <v>11261150.1186129</v>
      </c>
      <c r="E477">
        <v>14764083.890794599</v>
      </c>
      <c r="F477">
        <v>25720585.175528601</v>
      </c>
      <c r="G477">
        <v>12417580.7437783</v>
      </c>
      <c r="H477">
        <v>20391678.494978201</v>
      </c>
      <c r="I477">
        <v>1643256.94018011</v>
      </c>
      <c r="J477">
        <v>4412279.5997774499</v>
      </c>
      <c r="K477" s="6">
        <v>123527977.77348299</v>
      </c>
      <c r="L477">
        <v>1552</v>
      </c>
      <c r="M477" s="6">
        <f>K477+$V$1*50*($L$2-L477)</f>
        <v>109473990.27348299</v>
      </c>
      <c r="N477" s="6">
        <f t="shared" si="42"/>
        <v>14053987.5</v>
      </c>
      <c r="O477" s="8">
        <f t="shared" si="43"/>
        <v>-3.1845480453256738E-4</v>
      </c>
      <c r="P477" s="8">
        <f t="shared" si="44"/>
        <v>7.3859026117798227E-3</v>
      </c>
      <c r="Q477" s="8">
        <f t="shared" si="44"/>
        <v>8.4470435347628325E-3</v>
      </c>
      <c r="R477" s="9">
        <f t="shared" si="45"/>
        <v>23527977.773482993</v>
      </c>
      <c r="S477" s="9">
        <f t="shared" si="46"/>
        <v>9473990.2734829932</v>
      </c>
      <c r="T477" s="25">
        <f t="shared" si="47"/>
        <v>-1.0611409229830098E-3</v>
      </c>
    </row>
    <row r="478" spans="1:20">
      <c r="A478" s="1">
        <v>41358</v>
      </c>
      <c r="B478">
        <v>19098322.052821402</v>
      </c>
      <c r="C478">
        <v>13650057.021933099</v>
      </c>
      <c r="D478">
        <v>11173821.087690599</v>
      </c>
      <c r="E478">
        <v>14714735.9978445</v>
      </c>
      <c r="F478">
        <v>25597548.2077186</v>
      </c>
      <c r="G478">
        <v>12243552.553104401</v>
      </c>
      <c r="H478">
        <v>20889719.9898584</v>
      </c>
      <c r="I478">
        <v>1637422.8918717799</v>
      </c>
      <c r="J478">
        <v>4367961.2817885503</v>
      </c>
      <c r="K478" s="6">
        <v>123373141.084631</v>
      </c>
      <c r="L478">
        <v>1547</v>
      </c>
      <c r="M478" s="6">
        <f>K478+$V$1*50*($L$2-L478)</f>
        <v>109680903.584631</v>
      </c>
      <c r="N478" s="6">
        <f t="shared" si="42"/>
        <v>13692237.5</v>
      </c>
      <c r="O478" s="8">
        <f t="shared" si="43"/>
        <v>1.8900682311031253E-3</v>
      </c>
      <c r="P478" s="8">
        <f t="shared" si="44"/>
        <v>-1.2534544128612387E-3</v>
      </c>
      <c r="Q478" s="8">
        <f t="shared" si="44"/>
        <v>-3.2216494845360823E-3</v>
      </c>
      <c r="R478" s="9">
        <f t="shared" si="45"/>
        <v>23373141.084630996</v>
      </c>
      <c r="S478" s="9">
        <f t="shared" si="46"/>
        <v>9680903.584630996</v>
      </c>
      <c r="T478" s="25">
        <f t="shared" si="47"/>
        <v>1.9681950716748439E-3</v>
      </c>
    </row>
    <row r="479" spans="1:20">
      <c r="A479" s="1">
        <v>41359</v>
      </c>
      <c r="B479">
        <v>19241024.334660701</v>
      </c>
      <c r="C479">
        <v>13647588.657191399</v>
      </c>
      <c r="D479">
        <v>11168094.5938596</v>
      </c>
      <c r="E479">
        <v>14758041.2916579</v>
      </c>
      <c r="F479">
        <v>26007671.433752101</v>
      </c>
      <c r="G479">
        <v>12447924.1206137</v>
      </c>
      <c r="H479">
        <v>21330442.1311078</v>
      </c>
      <c r="I479">
        <v>1637422.8918717799</v>
      </c>
      <c r="J479">
        <v>4401851.7602506503</v>
      </c>
      <c r="K479" s="6">
        <v>124640061.214966</v>
      </c>
      <c r="L479">
        <v>1557.25</v>
      </c>
      <c r="M479" s="6">
        <f>K479+$V$1*50*($L$2-L479)</f>
        <v>110206236.214966</v>
      </c>
      <c r="N479" s="6">
        <f t="shared" si="42"/>
        <v>14433825</v>
      </c>
      <c r="O479" s="8">
        <f t="shared" si="43"/>
        <v>4.7896453545320282E-3</v>
      </c>
      <c r="P479" s="8">
        <f t="shared" si="44"/>
        <v>1.0269010898133221E-2</v>
      </c>
      <c r="Q479" s="8">
        <f t="shared" si="44"/>
        <v>6.625727213962508E-3</v>
      </c>
      <c r="R479" s="9">
        <f t="shared" si="45"/>
        <v>24640061.214965999</v>
      </c>
      <c r="S479" s="9">
        <f t="shared" si="46"/>
        <v>10206236.214965999</v>
      </c>
      <c r="T479" s="25">
        <f t="shared" si="47"/>
        <v>3.6432836841707129E-3</v>
      </c>
    </row>
    <row r="480" spans="1:20">
      <c r="A480" s="1">
        <v>41360</v>
      </c>
      <c r="B480">
        <v>19186661.560626701</v>
      </c>
      <c r="C480">
        <v>13573537.7149386</v>
      </c>
      <c r="D480">
        <v>11185274.075352499</v>
      </c>
      <c r="E480">
        <v>14888964.272954199</v>
      </c>
      <c r="F480">
        <v>25837763.2401096</v>
      </c>
      <c r="G480">
        <v>12568405.175695701</v>
      </c>
      <c r="H480">
        <v>21483293.7407897</v>
      </c>
      <c r="I480">
        <v>1651035.6712578801</v>
      </c>
      <c r="J480">
        <v>4435742.2387127504</v>
      </c>
      <c r="K480" s="6">
        <v>124810677.690438</v>
      </c>
      <c r="L480">
        <v>1556.75</v>
      </c>
      <c r="M480" s="6">
        <f>K480+$V$1*50*($L$2-L480)</f>
        <v>110413027.690438</v>
      </c>
      <c r="N480" s="6">
        <f t="shared" si="42"/>
        <v>14397650</v>
      </c>
      <c r="O480" s="8">
        <f t="shared" si="43"/>
        <v>1.8764044810371716E-3</v>
      </c>
      <c r="P480" s="8">
        <f t="shared" si="44"/>
        <v>1.3688734890601663E-3</v>
      </c>
      <c r="Q480" s="8">
        <f t="shared" si="44"/>
        <v>-3.2107882485150104E-4</v>
      </c>
      <c r="R480" s="9">
        <f t="shared" si="45"/>
        <v>24810677.690438002</v>
      </c>
      <c r="S480" s="9">
        <f t="shared" si="46"/>
        <v>10413027.690438002</v>
      </c>
      <c r="T480" s="25">
        <f t="shared" si="47"/>
        <v>1.6899523139116673E-3</v>
      </c>
    </row>
    <row r="481" spans="1:29">
      <c r="A481" s="1">
        <v>41361</v>
      </c>
      <c r="B481">
        <v>19298784.782071799</v>
      </c>
      <c r="C481">
        <v>13573537.7149386</v>
      </c>
      <c r="D481">
        <v>11219633.0383384</v>
      </c>
      <c r="E481">
        <v>14819474.3828815</v>
      </c>
      <c r="F481">
        <v>25896352.2724001</v>
      </c>
      <c r="G481">
        <v>12709412.632754499</v>
      </c>
      <c r="H481">
        <v>21633597.823643599</v>
      </c>
      <c r="I481">
        <v>1656869.71956622</v>
      </c>
      <c r="J481">
        <v>4494398.8360510003</v>
      </c>
      <c r="K481" s="6">
        <v>125302061.202646</v>
      </c>
      <c r="L481">
        <v>1562.75</v>
      </c>
      <c r="M481" s="6">
        <f>K481+$V$1*50*($L$2-L481)</f>
        <v>110470311.202646</v>
      </c>
      <c r="N481" s="6">
        <f t="shared" si="42"/>
        <v>14831750</v>
      </c>
      <c r="O481" s="8">
        <f t="shared" si="43"/>
        <v>5.1881117116545387E-4</v>
      </c>
      <c r="P481" s="8">
        <f t="shared" si="44"/>
        <v>3.9370310401386889E-3</v>
      </c>
      <c r="Q481" s="8">
        <f t="shared" si="44"/>
        <v>3.8541833948932069E-3</v>
      </c>
      <c r="R481" s="9">
        <f t="shared" si="45"/>
        <v>25302061.202646002</v>
      </c>
      <c r="S481" s="9">
        <f t="shared" si="46"/>
        <v>10470311.202646002</v>
      </c>
      <c r="T481" s="25">
        <f t="shared" si="47"/>
        <v>8.2847645245482087E-5</v>
      </c>
      <c r="AB481" s="10"/>
      <c r="AC481" s="10"/>
    </row>
    <row r="482" spans="1:29" s="10" customFormat="1">
      <c r="A482" s="11">
        <v>41365</v>
      </c>
      <c r="B482" s="10">
        <v>19261410.374923401</v>
      </c>
      <c r="C482" s="10">
        <v>13459992.936817599</v>
      </c>
      <c r="D482" s="10">
        <v>11302667.198887501</v>
      </c>
      <c r="E482" s="10">
        <v>14707686.2988516</v>
      </c>
      <c r="F482" s="10">
        <v>25984235.8208359</v>
      </c>
      <c r="G482" s="10">
        <v>12503256.1607254</v>
      </c>
      <c r="H482" s="10">
        <v>21316430.7335536</v>
      </c>
      <c r="I482" s="10">
        <v>1631588.84356344</v>
      </c>
      <c r="J482" s="10">
        <v>4478757.0767607996</v>
      </c>
      <c r="K482" s="12">
        <v>124646025.44491901</v>
      </c>
      <c r="L482" s="10">
        <v>1556</v>
      </c>
      <c r="M482" s="12">
        <f>K482+$V$1*50*($L$2-L482)</f>
        <v>110302637.94491901</v>
      </c>
      <c r="N482" s="12">
        <f t="shared" si="42"/>
        <v>14343387.5</v>
      </c>
      <c r="O482" s="13">
        <f t="shared" si="43"/>
        <v>-1.5178128485527523E-3</v>
      </c>
      <c r="P482" s="13">
        <f t="shared" si="44"/>
        <v>-5.235634206096712E-3</v>
      </c>
      <c r="Q482" s="13">
        <f t="shared" si="44"/>
        <v>-4.3193089105743078E-3</v>
      </c>
      <c r="R482" s="9">
        <f t="shared" si="45"/>
        <v>24646025.444919005</v>
      </c>
      <c r="S482" s="9">
        <f t="shared" si="46"/>
        <v>10302637.944919005</v>
      </c>
      <c r="T482" s="25">
        <f t="shared" si="47"/>
        <v>-9.1632529552240424E-4</v>
      </c>
      <c r="AB482"/>
      <c r="AC482"/>
    </row>
    <row r="483" spans="1:29">
      <c r="A483" s="1">
        <v>41366</v>
      </c>
      <c r="B483">
        <v>19523031.2249621</v>
      </c>
      <c r="C483">
        <v>13635246.833482601</v>
      </c>
      <c r="D483">
        <v>11550338.057077199</v>
      </c>
      <c r="E483">
        <v>14772140.689643599</v>
      </c>
      <c r="F483">
        <v>26312334.4016627</v>
      </c>
      <c r="G483">
        <v>12567512.723435801</v>
      </c>
      <c r="H483">
        <v>21392856.5383946</v>
      </c>
      <c r="I483">
        <v>1614086.6986384499</v>
      </c>
      <c r="J483">
        <v>4521771.91480886</v>
      </c>
      <c r="K483" s="6">
        <v>125889319.08210599</v>
      </c>
      <c r="L483">
        <v>1564.5</v>
      </c>
      <c r="M483" s="6">
        <f>K483+$V$1*50*($L$2-L483)</f>
        <v>110930956.58210599</v>
      </c>
      <c r="N483" s="6">
        <f t="shared" si="42"/>
        <v>14958362.5</v>
      </c>
      <c r="O483" s="8">
        <f t="shared" si="43"/>
        <v>5.6963155994578111E-3</v>
      </c>
      <c r="P483" s="8">
        <f t="shared" si="44"/>
        <v>9.9745951204549231E-3</v>
      </c>
      <c r="Q483" s="8">
        <f t="shared" si="44"/>
        <v>5.462724935732648E-3</v>
      </c>
      <c r="R483" s="9">
        <f t="shared" si="45"/>
        <v>25889319.082105994</v>
      </c>
      <c r="S483" s="9">
        <f t="shared" si="46"/>
        <v>10930956.582105994</v>
      </c>
      <c r="T483" s="25">
        <f t="shared" si="47"/>
        <v>4.5118701847222751E-3</v>
      </c>
    </row>
    <row r="484" spans="1:29">
      <c r="A484" s="1">
        <v>41367</v>
      </c>
      <c r="B484">
        <v>19451680.0840424</v>
      </c>
      <c r="C484">
        <v>13361258.3471472</v>
      </c>
      <c r="D484">
        <v>11604739.7484715</v>
      </c>
      <c r="E484">
        <v>14442819.036690701</v>
      </c>
      <c r="F484">
        <v>26575985.046969902</v>
      </c>
      <c r="G484">
        <v>12390807.1759823</v>
      </c>
      <c r="H484">
        <v>20985252.245909501</v>
      </c>
      <c r="I484">
        <v>1608252.65033012</v>
      </c>
      <c r="J484">
        <v>4497005.7959326999</v>
      </c>
      <c r="K484" s="6">
        <v>124917800.131476</v>
      </c>
      <c r="L484">
        <v>1548.5</v>
      </c>
      <c r="M484" s="6">
        <f>K484+$V$1*50*($L$2-L484)</f>
        <v>111117037.631476</v>
      </c>
      <c r="N484" s="6">
        <f t="shared" si="42"/>
        <v>13800762.5</v>
      </c>
      <c r="O484" s="8">
        <f t="shared" si="43"/>
        <v>1.67744924503808E-3</v>
      </c>
      <c r="P484" s="8">
        <f t="shared" si="44"/>
        <v>-7.7172468459882765E-3</v>
      </c>
      <c r="Q484" s="8">
        <f t="shared" si="44"/>
        <v>-1.0226909555768616E-2</v>
      </c>
      <c r="R484" s="9">
        <f t="shared" si="45"/>
        <v>24917800.131476</v>
      </c>
      <c r="S484" s="9">
        <f t="shared" si="46"/>
        <v>11117037.631476</v>
      </c>
      <c r="T484" s="25">
        <f t="shared" si="47"/>
        <v>2.5096627097803397E-3</v>
      </c>
    </row>
    <row r="485" spans="1:29">
      <c r="A485" s="1">
        <v>41368</v>
      </c>
      <c r="B485">
        <v>19567200.9788647</v>
      </c>
      <c r="C485">
        <v>13662398.8456419</v>
      </c>
      <c r="D485">
        <v>11713543.13126</v>
      </c>
      <c r="E485">
        <v>14400520.842733501</v>
      </c>
      <c r="F485">
        <v>26552549.4340537</v>
      </c>
      <c r="G485">
        <v>12356893.9901074</v>
      </c>
      <c r="H485">
        <v>21205613.316534299</v>
      </c>
      <c r="I485">
        <v>1598529.2364829001</v>
      </c>
      <c r="J485">
        <v>4525682.35463141</v>
      </c>
      <c r="K485" s="6">
        <v>125582932.13031</v>
      </c>
      <c r="L485">
        <v>1554.5</v>
      </c>
      <c r="M485" s="6">
        <f>K485+$V$1*50*($L$2-L485)</f>
        <v>111348069.63031</v>
      </c>
      <c r="N485" s="6">
        <f t="shared" si="42"/>
        <v>14234862.5</v>
      </c>
      <c r="O485" s="8">
        <f t="shared" si="43"/>
        <v>2.0791770889377532E-3</v>
      </c>
      <c r="P485" s="8">
        <f t="shared" si="44"/>
        <v>5.3245574140270441E-3</v>
      </c>
      <c r="Q485" s="8">
        <f t="shared" si="44"/>
        <v>3.8747174685179204E-3</v>
      </c>
      <c r="R485" s="9">
        <f t="shared" si="45"/>
        <v>25582932.130309999</v>
      </c>
      <c r="S485" s="9">
        <f t="shared" si="46"/>
        <v>11348069.630309999</v>
      </c>
      <c r="T485" s="25">
        <f t="shared" si="47"/>
        <v>1.4498399455091238E-3</v>
      </c>
    </row>
    <row r="486" spans="1:29">
      <c r="A486" s="1">
        <v>41369</v>
      </c>
      <c r="B486">
        <v>19604575.386013102</v>
      </c>
      <c r="C486">
        <v>13733981.423153</v>
      </c>
      <c r="D486">
        <v>11717838.001633201</v>
      </c>
      <c r="E486">
        <v>14471017.832662201</v>
      </c>
      <c r="F486">
        <v>26441230.2727018</v>
      </c>
      <c r="G486">
        <v>12364033.608186301</v>
      </c>
      <c r="H486">
        <v>21037476.545884199</v>
      </c>
      <c r="I486">
        <v>1602418.6020217901</v>
      </c>
      <c r="J486">
        <v>4580428.51214711</v>
      </c>
      <c r="K486" s="6">
        <v>125553000.184403</v>
      </c>
      <c r="L486">
        <v>1546</v>
      </c>
      <c r="M486" s="6">
        <f>K486+$V$1*50*($L$2-L486)</f>
        <v>111933112.684403</v>
      </c>
      <c r="N486" s="6">
        <f t="shared" si="42"/>
        <v>13619887.5</v>
      </c>
      <c r="O486" s="8">
        <f t="shared" si="43"/>
        <v>5.2541822775681868E-3</v>
      </c>
      <c r="P486" s="8">
        <f t="shared" si="44"/>
        <v>-2.3834405997096893E-4</v>
      </c>
      <c r="Q486" s="8">
        <f t="shared" si="44"/>
        <v>-5.4679961402380184E-3</v>
      </c>
      <c r="R486" s="9">
        <f t="shared" si="45"/>
        <v>25553000.184403002</v>
      </c>
      <c r="S486" s="9">
        <f t="shared" si="46"/>
        <v>11933112.684403002</v>
      </c>
      <c r="T486" s="25">
        <f t="shared" si="47"/>
        <v>5.2296520802670495E-3</v>
      </c>
    </row>
    <row r="487" spans="1:29">
      <c r="A487" s="1">
        <v>41372</v>
      </c>
      <c r="B487">
        <v>19985114.804251101</v>
      </c>
      <c r="C487">
        <v>13931450.6024938</v>
      </c>
      <c r="D487">
        <v>11613329.4892179</v>
      </c>
      <c r="E487">
        <v>14484110.1307918</v>
      </c>
      <c r="F487">
        <v>26646291.885718498</v>
      </c>
      <c r="G487">
        <v>12460418.4522519</v>
      </c>
      <c r="H487">
        <v>21181411.811668001</v>
      </c>
      <c r="I487">
        <v>1631588.84356344</v>
      </c>
      <c r="J487">
        <v>4618229.4304317599</v>
      </c>
      <c r="K487" s="6">
        <v>126551945.450388</v>
      </c>
      <c r="L487">
        <v>1559.25</v>
      </c>
      <c r="M487" s="6">
        <f>K487+$V$1*50*($L$2-L487)</f>
        <v>111973420.450388</v>
      </c>
      <c r="N487" s="6">
        <f t="shared" si="42"/>
        <v>14578525</v>
      </c>
      <c r="O487" s="8">
        <f t="shared" si="43"/>
        <v>3.6010582586625168E-4</v>
      </c>
      <c r="P487" s="8">
        <f t="shared" si="44"/>
        <v>7.9563631654983938E-3</v>
      </c>
      <c r="Q487" s="8">
        <f t="shared" si="44"/>
        <v>8.5705045278137125E-3</v>
      </c>
      <c r="R487" s="9">
        <f t="shared" si="45"/>
        <v>26551945.450387999</v>
      </c>
      <c r="S487" s="9">
        <f t="shared" si="46"/>
        <v>11973420.450387999</v>
      </c>
      <c r="T487" s="25">
        <f t="shared" si="47"/>
        <v>-6.1414136231531871E-4</v>
      </c>
    </row>
    <row r="488" spans="1:29">
      <c r="A488" s="1">
        <v>41373</v>
      </c>
      <c r="B488">
        <v>20093840.352319099</v>
      </c>
      <c r="C488">
        <v>13966007.7088784</v>
      </c>
      <c r="D488">
        <v>11677752.544816401</v>
      </c>
      <c r="E488">
        <v>14756027.0919456</v>
      </c>
      <c r="F488">
        <v>26663868.595405702</v>
      </c>
      <c r="G488">
        <v>12470235.4271104</v>
      </c>
      <c r="H488">
        <v>20985252.245909501</v>
      </c>
      <c r="I488">
        <v>1631588.84356344</v>
      </c>
      <c r="J488">
        <v>4654726.8687755596</v>
      </c>
      <c r="K488" s="6">
        <v>126899299.67872401</v>
      </c>
      <c r="L488">
        <v>1563.25</v>
      </c>
      <c r="M488" s="6">
        <f>K488+$V$1*50*($L$2-L488)</f>
        <v>112031374.67872401</v>
      </c>
      <c r="N488" s="6">
        <f t="shared" si="42"/>
        <v>14867925</v>
      </c>
      <c r="O488" s="8">
        <f t="shared" si="43"/>
        <v>5.1757129596379664E-4</v>
      </c>
      <c r="P488" s="8">
        <f t="shared" si="44"/>
        <v>2.7447561323518275E-3</v>
      </c>
      <c r="Q488" s="8">
        <f t="shared" si="44"/>
        <v>2.5653358986692321E-3</v>
      </c>
      <c r="R488" s="9">
        <f t="shared" si="45"/>
        <v>26899299.678724006</v>
      </c>
      <c r="S488" s="9">
        <f t="shared" si="46"/>
        <v>12031374.678724006</v>
      </c>
      <c r="T488" s="25">
        <f t="shared" si="47"/>
        <v>1.7942023368259542E-4</v>
      </c>
    </row>
    <row r="489" spans="1:29">
      <c r="A489" s="1">
        <v>41374</v>
      </c>
      <c r="B489">
        <v>20423414.669900302</v>
      </c>
      <c r="C489">
        <v>14059805.569065301</v>
      </c>
      <c r="D489">
        <v>11647688.452203801</v>
      </c>
      <c r="E489">
        <v>15052114.4496464</v>
      </c>
      <c r="F489">
        <v>27443102.7248693</v>
      </c>
      <c r="G489">
        <v>12610350.431909399</v>
      </c>
      <c r="H489">
        <v>21270575.250649098</v>
      </c>
      <c r="I489">
        <v>1616031.38140789</v>
      </c>
      <c r="J489">
        <v>4710776.5062321099</v>
      </c>
      <c r="K489" s="6">
        <v>128833859.435884</v>
      </c>
      <c r="L489">
        <v>1582.75</v>
      </c>
      <c r="M489" s="6">
        <f>K489+$V$1*50*($L$2-L489)</f>
        <v>112555109.435884</v>
      </c>
      <c r="N489" s="6">
        <f t="shared" si="42"/>
        <v>16278750</v>
      </c>
      <c r="O489" s="8">
        <f t="shared" si="43"/>
        <v>4.6748936060270986E-3</v>
      </c>
      <c r="P489" s="8">
        <f t="shared" si="44"/>
        <v>1.5244841871135575E-2</v>
      </c>
      <c r="Q489" s="8">
        <f t="shared" si="44"/>
        <v>1.2474012474012475E-2</v>
      </c>
      <c r="R489" s="9">
        <f t="shared" si="45"/>
        <v>28833859.435883999</v>
      </c>
      <c r="S489" s="9">
        <f t="shared" si="46"/>
        <v>12555109.435883999</v>
      </c>
      <c r="T489" s="25">
        <f t="shared" si="47"/>
        <v>2.7708293971231007E-3</v>
      </c>
    </row>
    <row r="490" spans="1:29">
      <c r="A490" s="1">
        <v>41375</v>
      </c>
      <c r="B490">
        <v>20572912.298493799</v>
      </c>
      <c r="C490">
        <v>14257274.748406099</v>
      </c>
      <c r="D490">
        <v>12054269.514203001</v>
      </c>
      <c r="E490">
        <v>15012837.555257499</v>
      </c>
      <c r="F490">
        <v>27659882.144344099</v>
      </c>
      <c r="G490">
        <v>12619274.954507999</v>
      </c>
      <c r="H490">
        <v>21350822.3457321</v>
      </c>
      <c r="I490">
        <v>1617976.0641773399</v>
      </c>
      <c r="J490">
        <v>4715990.4259955101</v>
      </c>
      <c r="K490" s="6">
        <v>129861240.051118</v>
      </c>
      <c r="L490">
        <v>1587.75</v>
      </c>
      <c r="M490" s="6">
        <f>K490+$V$1*50*($L$2-L490)</f>
        <v>113220740.051118</v>
      </c>
      <c r="N490" s="6">
        <f t="shared" si="42"/>
        <v>16640500</v>
      </c>
      <c r="O490" s="8">
        <f t="shared" si="43"/>
        <v>5.9138196264041923E-3</v>
      </c>
      <c r="P490" s="8">
        <f t="shared" si="44"/>
        <v>7.974461214874131E-3</v>
      </c>
      <c r="Q490" s="8">
        <f t="shared" si="44"/>
        <v>3.15905860053704E-3</v>
      </c>
      <c r="R490" s="9">
        <f t="shared" si="45"/>
        <v>29861240.051118001</v>
      </c>
      <c r="S490" s="9">
        <f t="shared" si="46"/>
        <v>13220740.051118001</v>
      </c>
      <c r="T490" s="25">
        <f t="shared" si="47"/>
        <v>4.8154026143370915E-3</v>
      </c>
    </row>
    <row r="491" spans="1:29">
      <c r="A491" s="1">
        <v>41376</v>
      </c>
      <c r="B491">
        <v>20572912.298493799</v>
      </c>
      <c r="C491">
        <v>14198033.9946039</v>
      </c>
      <c r="D491">
        <v>11938308.0141258</v>
      </c>
      <c r="E491">
        <v>15017873.0545382</v>
      </c>
      <c r="F491">
        <v>27601293.112053599</v>
      </c>
      <c r="G491">
        <v>12607673.0751298</v>
      </c>
      <c r="H491">
        <v>21112628.5873111</v>
      </c>
      <c r="I491">
        <v>1598529.2364829001</v>
      </c>
      <c r="J491">
        <v>4721204.3457589103</v>
      </c>
      <c r="K491" s="6">
        <v>129368455.71849801</v>
      </c>
      <c r="L491">
        <v>1582</v>
      </c>
      <c r="M491" s="6">
        <f>K491+$V$1*50*($L$2-L491)</f>
        <v>113143968.21849801</v>
      </c>
      <c r="N491" s="6">
        <f t="shared" si="42"/>
        <v>16224487.5</v>
      </c>
      <c r="O491" s="8">
        <f t="shared" si="43"/>
        <v>-6.7807216756694214E-4</v>
      </c>
      <c r="P491" s="8">
        <f t="shared" si="44"/>
        <v>-3.7946991144241151E-3</v>
      </c>
      <c r="Q491" s="8">
        <f t="shared" si="44"/>
        <v>-3.6214769327664936E-3</v>
      </c>
      <c r="R491" s="9">
        <f t="shared" si="45"/>
        <v>29368455.718498006</v>
      </c>
      <c r="S491" s="9">
        <f t="shared" si="46"/>
        <v>13143968.218498006</v>
      </c>
      <c r="T491" s="25">
        <f t="shared" si="47"/>
        <v>-1.7322218165762146E-4</v>
      </c>
    </row>
    <row r="492" spans="1:29">
      <c r="A492" s="1">
        <v>41379</v>
      </c>
      <c r="B492">
        <v>20005500.844513901</v>
      </c>
      <c r="C492">
        <v>13899361.8608509</v>
      </c>
      <c r="D492">
        <v>11553201.3039927</v>
      </c>
      <c r="E492">
        <v>14749984.492808901</v>
      </c>
      <c r="F492">
        <v>27220464.402165402</v>
      </c>
      <c r="G492">
        <v>12115931.879943499</v>
      </c>
      <c r="H492">
        <v>20544530.104660101</v>
      </c>
      <c r="I492">
        <v>1563524.9466329101</v>
      </c>
      <c r="J492">
        <v>4671672.1080066096</v>
      </c>
      <c r="K492" s="6">
        <v>126324171.94357499</v>
      </c>
      <c r="L492">
        <v>1543.5</v>
      </c>
      <c r="M492" s="6">
        <f>K492+$V$1*50*($L$2-L492)</f>
        <v>112885159.44357499</v>
      </c>
      <c r="N492" s="6">
        <f t="shared" si="42"/>
        <v>13439012.5</v>
      </c>
      <c r="O492" s="8">
        <f t="shared" si="43"/>
        <v>-2.2874288307018985E-3</v>
      </c>
      <c r="P492" s="8">
        <f t="shared" si="44"/>
        <v>-2.3531886177471921E-2</v>
      </c>
      <c r="Q492" s="8">
        <f t="shared" si="44"/>
        <v>-2.4336283185840708E-2</v>
      </c>
      <c r="R492" s="9">
        <f t="shared" si="45"/>
        <v>26324171.943574995</v>
      </c>
      <c r="S492" s="9">
        <f t="shared" si="46"/>
        <v>12885159.443574995</v>
      </c>
      <c r="T492" s="25">
        <f t="shared" si="47"/>
        <v>8.0439700836878666E-4</v>
      </c>
    </row>
    <row r="493" spans="1:29">
      <c r="A493" s="1">
        <v>41380</v>
      </c>
      <c r="B493">
        <v>20640865.766036302</v>
      </c>
      <c r="C493">
        <v>14225186.006763199</v>
      </c>
      <c r="D493">
        <v>11682047.4151896</v>
      </c>
      <c r="E493">
        <v>14512308.9267634</v>
      </c>
      <c r="F493">
        <v>27513409.5636179</v>
      </c>
      <c r="G493">
        <v>12459525.999992</v>
      </c>
      <c r="H493">
        <v>20980157.1922535</v>
      </c>
      <c r="I493">
        <v>1575193.0432495701</v>
      </c>
      <c r="J493">
        <v>4692527.7870602095</v>
      </c>
      <c r="K493" s="6">
        <v>128281221.70092601</v>
      </c>
      <c r="L493">
        <v>1568.75</v>
      </c>
      <c r="M493" s="6">
        <f>K493+$V$1*50*($L$2-L493)</f>
        <v>113015371.70092601</v>
      </c>
      <c r="N493" s="6">
        <f t="shared" si="42"/>
        <v>15265850</v>
      </c>
      <c r="O493" s="8">
        <f t="shared" si="43"/>
        <v>1.1534931428793958E-3</v>
      </c>
      <c r="P493" s="8">
        <f t="shared" si="44"/>
        <v>1.5492282492262551E-2</v>
      </c>
      <c r="Q493" s="8">
        <f t="shared" si="44"/>
        <v>1.635892452218983E-2</v>
      </c>
      <c r="R493" s="9">
        <f t="shared" si="45"/>
        <v>28281221.700926006</v>
      </c>
      <c r="S493" s="9">
        <f t="shared" si="46"/>
        <v>13015371.700926006</v>
      </c>
      <c r="T493" s="25">
        <f t="shared" si="47"/>
        <v>-8.6664202992727847E-4</v>
      </c>
    </row>
    <row r="494" spans="1:29">
      <c r="A494" s="1">
        <v>41381</v>
      </c>
      <c r="B494">
        <v>20617082.052396402</v>
      </c>
      <c r="C494">
        <v>14121514.6876093</v>
      </c>
      <c r="D494">
        <v>11517410.717549101</v>
      </c>
      <c r="E494">
        <v>14159823.9771195</v>
      </c>
      <c r="F494">
        <v>27396231.499036901</v>
      </c>
      <c r="G494">
        <v>12221241.2466077</v>
      </c>
      <c r="H494">
        <v>20664263.865577601</v>
      </c>
      <c r="I494">
        <v>1547967.48447736</v>
      </c>
      <c r="J494">
        <v>4701652.1466461597</v>
      </c>
      <c r="K494" s="6">
        <v>126947187.67702</v>
      </c>
      <c r="L494">
        <v>1546</v>
      </c>
      <c r="M494" s="6">
        <f>K494+$V$1*50*($L$2-L494)</f>
        <v>113327300.17702</v>
      </c>
      <c r="N494" s="6">
        <f t="shared" si="42"/>
        <v>13619887.5</v>
      </c>
      <c r="O494" s="8">
        <f t="shared" si="43"/>
        <v>2.7600535343055175E-3</v>
      </c>
      <c r="P494" s="8">
        <f t="shared" si="44"/>
        <v>-1.0399293101652598E-2</v>
      </c>
      <c r="Q494" s="8">
        <f t="shared" si="44"/>
        <v>-1.450199203187251E-2</v>
      </c>
      <c r="R494" s="9">
        <f t="shared" si="45"/>
        <v>26947187.677019998</v>
      </c>
      <c r="S494" s="9">
        <f t="shared" si="46"/>
        <v>13327300.177019998</v>
      </c>
      <c r="T494" s="25">
        <f t="shared" si="47"/>
        <v>4.1026989302199116E-3</v>
      </c>
    </row>
    <row r="495" spans="1:29">
      <c r="A495" s="1">
        <v>41382</v>
      </c>
      <c r="B495">
        <v>20382642.589374799</v>
      </c>
      <c r="C495">
        <v>14037590.2863895</v>
      </c>
      <c r="D495">
        <v>11440103.050830901</v>
      </c>
      <c r="E495">
        <v>13958404.005894501</v>
      </c>
      <c r="F495">
        <v>27279053.434455901</v>
      </c>
      <c r="G495">
        <v>12713874.894053901</v>
      </c>
      <c r="H495">
        <v>20559815.265628301</v>
      </c>
      <c r="I495">
        <v>1561580.2638634599</v>
      </c>
      <c r="J495">
        <v>4752487.86433932</v>
      </c>
      <c r="K495" s="6">
        <v>126685551.65483101</v>
      </c>
      <c r="L495">
        <v>1534</v>
      </c>
      <c r="M495" s="6">
        <f>K495+$V$1*50*($L$2-L495)</f>
        <v>113933864.15483101</v>
      </c>
      <c r="N495" s="6">
        <f t="shared" si="42"/>
        <v>12751687.5</v>
      </c>
      <c r="O495" s="8">
        <f t="shared" si="43"/>
        <v>5.3523200223030195E-3</v>
      </c>
      <c r="P495" s="8">
        <f t="shared" si="44"/>
        <v>-2.0609832086603422E-3</v>
      </c>
      <c r="Q495" s="8">
        <f t="shared" si="44"/>
        <v>-7.7619663648124193E-3</v>
      </c>
      <c r="R495" s="9">
        <f t="shared" si="45"/>
        <v>26685551.654831007</v>
      </c>
      <c r="S495" s="9">
        <f t="shared" si="46"/>
        <v>13933864.154831007</v>
      </c>
      <c r="T495" s="25">
        <f t="shared" si="47"/>
        <v>5.7009831561520771E-3</v>
      </c>
    </row>
    <row r="496" spans="1:29">
      <c r="A496" s="1">
        <v>41383</v>
      </c>
      <c r="B496">
        <v>20916077.3095835</v>
      </c>
      <c r="C496">
        <v>14316515.502208401</v>
      </c>
      <c r="D496">
        <v>11397154.3470986</v>
      </c>
      <c r="E496">
        <v>13970489.204167999</v>
      </c>
      <c r="F496">
        <v>27823931.434757501</v>
      </c>
      <c r="G496">
        <v>13016416.2101485</v>
      </c>
      <c r="H496">
        <v>20884624.936202299</v>
      </c>
      <c r="I496">
        <v>1571303.6777106801</v>
      </c>
      <c r="J496">
        <v>4781164.4230380198</v>
      </c>
      <c r="K496" s="6">
        <v>128677677.04491501</v>
      </c>
      <c r="L496">
        <v>1547.5</v>
      </c>
      <c r="M496" s="6">
        <f>K496+$V$1*50*($L$2-L496)</f>
        <v>114949264.54491501</v>
      </c>
      <c r="N496" s="6">
        <f t="shared" si="42"/>
        <v>13728412.5</v>
      </c>
      <c r="O496" s="8">
        <f t="shared" si="43"/>
        <v>8.9121912753184155E-3</v>
      </c>
      <c r="P496" s="8">
        <f t="shared" si="44"/>
        <v>1.5724961245081583E-2</v>
      </c>
      <c r="Q496" s="8">
        <f t="shared" si="44"/>
        <v>8.8005215123859188E-3</v>
      </c>
      <c r="R496" s="9">
        <f t="shared" si="45"/>
        <v>28677677.044915006</v>
      </c>
      <c r="S496" s="9">
        <f t="shared" si="46"/>
        <v>14949264.544915006</v>
      </c>
      <c r="T496" s="25">
        <f t="shared" si="47"/>
        <v>6.9244397326956638E-3</v>
      </c>
    </row>
    <row r="497" spans="1:20">
      <c r="A497" s="1">
        <v>41386</v>
      </c>
      <c r="B497">
        <v>21068972.611554101</v>
      </c>
      <c r="C497">
        <v>14399311.052138999</v>
      </c>
      <c r="D497">
        <v>11533158.5755843</v>
      </c>
      <c r="E497">
        <v>14051057.192658</v>
      </c>
      <c r="F497">
        <v>28075864.273606699</v>
      </c>
      <c r="G497">
        <v>13158316.119467201</v>
      </c>
      <c r="H497">
        <v>20829853.109399602</v>
      </c>
      <c r="I497">
        <v>1577137.7260190099</v>
      </c>
      <c r="J497">
        <v>4779860.9430971704</v>
      </c>
      <c r="K497" s="6">
        <v>129473531.603525</v>
      </c>
      <c r="L497">
        <v>1556</v>
      </c>
      <c r="M497" s="6">
        <f>K497+$V$1*50*($L$2-L497)</f>
        <v>115130144.103525</v>
      </c>
      <c r="N497" s="6">
        <f t="shared" si="42"/>
        <v>14343387.5</v>
      </c>
      <c r="O497" s="8">
        <f t="shared" si="43"/>
        <v>1.5735599468695671E-3</v>
      </c>
      <c r="P497" s="8">
        <f t="shared" si="44"/>
        <v>6.1848688668213903E-3</v>
      </c>
      <c r="Q497" s="8">
        <f t="shared" si="44"/>
        <v>5.492730210016155E-3</v>
      </c>
      <c r="R497" s="9">
        <f t="shared" si="45"/>
        <v>29473531.603524998</v>
      </c>
      <c r="S497" s="9">
        <f t="shared" si="46"/>
        <v>15130144.103524998</v>
      </c>
      <c r="T497" s="25">
        <f t="shared" si="47"/>
        <v>6.9213865680523533E-4</v>
      </c>
    </row>
    <row r="498" spans="1:20">
      <c r="A498" s="1">
        <v>41387</v>
      </c>
      <c r="B498">
        <v>21266037.667427398</v>
      </c>
      <c r="C498">
        <v>14377009.589487201</v>
      </c>
      <c r="D498">
        <v>11694932.0263093</v>
      </c>
      <c r="E498">
        <v>14395485.3434528</v>
      </c>
      <c r="F498">
        <v>28491846.402869198</v>
      </c>
      <c r="G498">
        <v>13157423.667207399</v>
      </c>
      <c r="H498">
        <v>21101164.716584999</v>
      </c>
      <c r="I498">
        <v>1579082.4087884601</v>
      </c>
      <c r="J498">
        <v>4805930.5419141697</v>
      </c>
      <c r="K498" s="6">
        <v>130868912.364041</v>
      </c>
      <c r="L498">
        <v>1573.5</v>
      </c>
      <c r="M498" s="6">
        <f>K498+$V$1*50*($L$2-L498)</f>
        <v>115259399.864041</v>
      </c>
      <c r="N498" s="6">
        <f t="shared" si="42"/>
        <v>15609512.5</v>
      </c>
      <c r="O498" s="8">
        <f t="shared" si="43"/>
        <v>1.1226925973424999E-3</v>
      </c>
      <c r="P498" s="8">
        <f t="shared" si="44"/>
        <v>1.077734378010905E-2</v>
      </c>
      <c r="Q498" s="8">
        <f t="shared" si="44"/>
        <v>1.1246786632390746E-2</v>
      </c>
      <c r="R498" s="9">
        <f t="shared" si="45"/>
        <v>30868912.364041001</v>
      </c>
      <c r="S498" s="9">
        <f t="shared" si="46"/>
        <v>15259399.864041001</v>
      </c>
      <c r="T498" s="25">
        <f t="shared" si="47"/>
        <v>-4.6944285228169534E-4</v>
      </c>
    </row>
    <row r="499" spans="1:20">
      <c r="A499" s="1">
        <v>41388</v>
      </c>
      <c r="B499">
        <v>21045188.897914201</v>
      </c>
      <c r="C499">
        <v>14267980.2165232</v>
      </c>
      <c r="D499">
        <v>12072880.619153701</v>
      </c>
      <c r="E499">
        <v>14495188.2292092</v>
      </c>
      <c r="F499">
        <v>28093440.983293802</v>
      </c>
      <c r="G499">
        <v>13145821.787829099</v>
      </c>
      <c r="H499">
        <v>21279491.594547201</v>
      </c>
      <c r="I499">
        <v>1635478.20910233</v>
      </c>
      <c r="J499">
        <v>4843731.4601988196</v>
      </c>
      <c r="K499" s="6">
        <v>130879201.99777199</v>
      </c>
      <c r="L499">
        <v>1574</v>
      </c>
      <c r="M499" s="6">
        <f>K499+$V$1*50*($L$2-L499)</f>
        <v>115233514.49777199</v>
      </c>
      <c r="N499" s="6">
        <f t="shared" si="42"/>
        <v>15645687.5</v>
      </c>
      <c r="O499" s="8">
        <f t="shared" si="43"/>
        <v>-2.2458355934129002E-4</v>
      </c>
      <c r="P499" s="8">
        <f t="shared" si="44"/>
        <v>7.8625500473097603E-5</v>
      </c>
      <c r="Q499" s="8">
        <f t="shared" si="44"/>
        <v>3.1776294884016526E-4</v>
      </c>
      <c r="R499" s="9">
        <f t="shared" si="45"/>
        <v>30879201.997771993</v>
      </c>
      <c r="S499" s="9">
        <f t="shared" si="46"/>
        <v>15233514.497771993</v>
      </c>
      <c r="T499" s="25">
        <f t="shared" si="47"/>
        <v>-2.3913744836706765E-4</v>
      </c>
    </row>
    <row r="500" spans="1:20">
      <c r="A500" s="1">
        <v>41389</v>
      </c>
      <c r="B500">
        <v>21065574.938177001</v>
      </c>
      <c r="C500">
        <v>14357186.0671301</v>
      </c>
      <c r="D500">
        <v>12247538.6809984</v>
      </c>
      <c r="E500">
        <v>14578777.5172676</v>
      </c>
      <c r="F500">
        <v>27741906.7895508</v>
      </c>
      <c r="G500">
        <v>13227927.395736801</v>
      </c>
      <c r="H500">
        <v>21496031.374929801</v>
      </c>
      <c r="I500">
        <v>1631588.84356344</v>
      </c>
      <c r="J500">
        <v>4847641.9000213696</v>
      </c>
      <c r="K500" s="6">
        <v>131194173.507375</v>
      </c>
      <c r="L500">
        <v>1581.75</v>
      </c>
      <c r="M500" s="6">
        <f>K500+$V$1*50*($L$2-L500)</f>
        <v>114987773.507375</v>
      </c>
      <c r="N500" s="6">
        <f t="shared" si="42"/>
        <v>16206400</v>
      </c>
      <c r="O500" s="8">
        <f t="shared" si="43"/>
        <v>-2.1325479090698279E-3</v>
      </c>
      <c r="P500" s="8">
        <f t="shared" si="44"/>
        <v>2.4065818311481643E-3</v>
      </c>
      <c r="Q500" s="8">
        <f t="shared" si="44"/>
        <v>4.9237611181702666E-3</v>
      </c>
      <c r="R500" s="9">
        <f t="shared" si="45"/>
        <v>31194173.507375002</v>
      </c>
      <c r="S500" s="9">
        <f t="shared" si="46"/>
        <v>14987773.507375002</v>
      </c>
      <c r="T500" s="25">
        <f t="shared" si="47"/>
        <v>-2.5171792870221023E-3</v>
      </c>
    </row>
    <row r="501" spans="1:20">
      <c r="A501" s="1">
        <v>41390</v>
      </c>
      <c r="B501">
        <v>21021405.184274301</v>
      </c>
      <c r="C501">
        <v>14305149.3209427</v>
      </c>
      <c r="D501">
        <v>12406448.884808</v>
      </c>
      <c r="E501">
        <v>14513316.0266195</v>
      </c>
      <c r="F501">
        <v>28046569.757461399</v>
      </c>
      <c r="G501">
        <v>13165455.7375462</v>
      </c>
      <c r="H501">
        <v>21301145.5725854</v>
      </c>
      <c r="I501">
        <v>1608252.65033012</v>
      </c>
      <c r="J501">
        <v>4865890.6191932699</v>
      </c>
      <c r="K501" s="6">
        <v>131233633.75376099</v>
      </c>
      <c r="L501">
        <v>1576.5</v>
      </c>
      <c r="M501" s="6">
        <f>K501+$V$1*50*($L$2-L501)</f>
        <v>115407071.25376099</v>
      </c>
      <c r="N501" s="6">
        <f t="shared" si="42"/>
        <v>15826562.5</v>
      </c>
      <c r="O501" s="8">
        <f t="shared" si="43"/>
        <v>3.6464550412318312E-3</v>
      </c>
      <c r="P501" s="8">
        <f t="shared" si="44"/>
        <v>3.0077743036182426E-4</v>
      </c>
      <c r="Q501" s="8">
        <f t="shared" si="44"/>
        <v>-3.3191085822664771E-3</v>
      </c>
      <c r="R501" s="9">
        <f t="shared" si="45"/>
        <v>31233633.753760993</v>
      </c>
      <c r="S501" s="9">
        <f t="shared" si="46"/>
        <v>15407071.253760993</v>
      </c>
      <c r="T501" s="25">
        <f t="shared" si="47"/>
        <v>3.6198860126283013E-3</v>
      </c>
    </row>
    <row r="502" spans="1:20">
      <c r="A502" s="1">
        <v>41393</v>
      </c>
      <c r="B502">
        <v>21405342.275889501</v>
      </c>
      <c r="C502">
        <v>14233289.0523983</v>
      </c>
      <c r="D502">
        <v>12578243.699737299</v>
      </c>
      <c r="E502">
        <v>14614026.012232</v>
      </c>
      <c r="F502">
        <v>28017275.241316199</v>
      </c>
      <c r="G502">
        <v>13156531.214947499</v>
      </c>
      <c r="H502">
        <v>21386487.7213245</v>
      </c>
      <c r="I502">
        <v>1637422.8918717799</v>
      </c>
      <c r="J502">
        <v>4924547.2165315198</v>
      </c>
      <c r="K502" s="6">
        <v>131953165.32624801</v>
      </c>
      <c r="L502">
        <v>1588.25</v>
      </c>
      <c r="M502" s="6">
        <f>K502+$V$1*50*($L$2-L502)</f>
        <v>115276490.32624801</v>
      </c>
      <c r="N502" s="6">
        <f t="shared" si="42"/>
        <v>16676675</v>
      </c>
      <c r="O502" s="8">
        <f t="shared" si="43"/>
        <v>-1.1314811657065853E-3</v>
      </c>
      <c r="P502" s="8">
        <f t="shared" si="44"/>
        <v>5.4828289966968218E-3</v>
      </c>
      <c r="Q502" s="8">
        <f t="shared" si="44"/>
        <v>7.4532191563590235E-3</v>
      </c>
      <c r="R502" s="9">
        <f t="shared" si="45"/>
        <v>31953165.326248005</v>
      </c>
      <c r="S502" s="9">
        <f t="shared" si="46"/>
        <v>15276490.326248005</v>
      </c>
      <c r="T502" s="25">
        <f t="shared" si="47"/>
        <v>-1.9703901596622017E-3</v>
      </c>
    </row>
    <row r="503" spans="1:20">
      <c r="A503" s="1">
        <v>41394</v>
      </c>
      <c r="B503">
        <v>21350979.5018555</v>
      </c>
      <c r="C503">
        <v>14416656.6342014</v>
      </c>
      <c r="D503">
        <v>12778670.9838214</v>
      </c>
      <c r="E503">
        <v>14710707.59842</v>
      </c>
      <c r="F503">
        <v>27536845.176534101</v>
      </c>
      <c r="G503">
        <v>13204723.636980301</v>
      </c>
      <c r="H503">
        <v>21457818.472509399</v>
      </c>
      <c r="I503">
        <v>1652980.3540273299</v>
      </c>
      <c r="J503">
        <v>4889353.2581285704</v>
      </c>
      <c r="K503" s="6">
        <v>131998735.616478</v>
      </c>
      <c r="L503">
        <v>1592.25</v>
      </c>
      <c r="M503" s="6">
        <f>K503+$V$1*50*($L$2-L503)</f>
        <v>115032660.616478</v>
      </c>
      <c r="N503" s="6">
        <f t="shared" si="42"/>
        <v>16966075</v>
      </c>
      <c r="O503" s="8">
        <f t="shared" si="43"/>
        <v>-2.1151729123599964E-3</v>
      </c>
      <c r="P503" s="8">
        <f t="shared" si="44"/>
        <v>3.4535200514001065E-4</v>
      </c>
      <c r="Q503" s="8">
        <f t="shared" si="44"/>
        <v>2.5184951991185267E-3</v>
      </c>
      <c r="R503" s="9">
        <f t="shared" si="45"/>
        <v>31998735.616477996</v>
      </c>
      <c r="S503" s="9">
        <f t="shared" si="46"/>
        <v>15032660.616477996</v>
      </c>
      <c r="T503" s="25">
        <f t="shared" si="47"/>
        <v>-2.1731431939785162E-3</v>
      </c>
    </row>
    <row r="504" spans="1:20">
      <c r="A504" s="1">
        <v>41395</v>
      </c>
      <c r="B504">
        <v>21476693.416809101</v>
      </c>
      <c r="C504">
        <v>14557899.2309958</v>
      </c>
      <c r="D504">
        <v>12533863.3725472</v>
      </c>
      <c r="E504">
        <v>14362251.0482007</v>
      </c>
      <c r="F504">
        <v>26769328.8535286</v>
      </c>
      <c r="G504">
        <v>13000352.069470899</v>
      </c>
      <c r="H504">
        <v>21147020.1994895</v>
      </c>
      <c r="I504">
        <v>1639367.57464122</v>
      </c>
      <c r="J504">
        <v>4790288.7826239699</v>
      </c>
      <c r="K504" s="6">
        <v>130277064.548307</v>
      </c>
      <c r="L504">
        <v>1577.25</v>
      </c>
      <c r="M504" s="6">
        <f>K504+$V$1*50*($L$2-L504)</f>
        <v>114396239.548307</v>
      </c>
      <c r="N504" s="6">
        <f t="shared" si="42"/>
        <v>15880825</v>
      </c>
      <c r="O504" s="8">
        <f t="shared" si="43"/>
        <v>-5.5325249782132713E-3</v>
      </c>
      <c r="P504" s="8">
        <f t="shared" si="44"/>
        <v>-1.3043087572999984E-2</v>
      </c>
      <c r="Q504" s="8">
        <f t="shared" si="44"/>
        <v>-9.4206311822892137E-3</v>
      </c>
      <c r="R504" s="9">
        <f t="shared" si="45"/>
        <v>30277064.548307002</v>
      </c>
      <c r="S504" s="9">
        <f t="shared" si="46"/>
        <v>14396239.548307002</v>
      </c>
      <c r="T504" s="25">
        <f t="shared" si="47"/>
        <v>-3.6224563907107706E-3</v>
      </c>
    </row>
    <row r="505" spans="1:20">
      <c r="A505" s="1">
        <v>41396</v>
      </c>
      <c r="B505">
        <v>21704337.533076499</v>
      </c>
      <c r="C505">
        <v>14607458.036888501</v>
      </c>
      <c r="D505">
        <v>12611171.0392654</v>
      </c>
      <c r="E505">
        <v>14469003.63295</v>
      </c>
      <c r="F505">
        <v>26792764.466444802</v>
      </c>
      <c r="G505">
        <v>13134219.908450801</v>
      </c>
      <c r="H505">
        <v>22341810.281836301</v>
      </c>
      <c r="I505">
        <v>1645201.6229495499</v>
      </c>
      <c r="J505">
        <v>4736846.1050491203</v>
      </c>
      <c r="K505" s="6">
        <v>132042812.626911</v>
      </c>
      <c r="L505">
        <v>1592.25</v>
      </c>
      <c r="M505" s="6">
        <f>K505+$V$1*50*($L$2-L505)</f>
        <v>115076737.626911</v>
      </c>
      <c r="N505" s="6">
        <f t="shared" si="42"/>
        <v>16966075</v>
      </c>
      <c r="O505" s="8">
        <f t="shared" si="43"/>
        <v>5.948605315095507E-3</v>
      </c>
      <c r="P505" s="8">
        <f t="shared" si="44"/>
        <v>1.3553790797529483E-2</v>
      </c>
      <c r="Q505" s="8">
        <f t="shared" si="44"/>
        <v>9.5102234902520212E-3</v>
      </c>
      <c r="R505" s="9">
        <f t="shared" si="45"/>
        <v>32042812.626910999</v>
      </c>
      <c r="S505" s="9">
        <f t="shared" si="46"/>
        <v>15076737.626910999</v>
      </c>
      <c r="T505" s="25">
        <f t="shared" si="47"/>
        <v>4.0435673072774618E-3</v>
      </c>
    </row>
    <row r="506" spans="1:20">
      <c r="A506" s="1">
        <v>41397</v>
      </c>
      <c r="B506">
        <v>22016923.483772099</v>
      </c>
      <c r="C506">
        <v>14530641.8877548</v>
      </c>
      <c r="D506">
        <v>12993414.502482999</v>
      </c>
      <c r="E506">
        <v>14640210.608491199</v>
      </c>
      <c r="F506">
        <v>26757611.0470705</v>
      </c>
      <c r="G506">
        <v>13335914.119180599</v>
      </c>
      <c r="H506">
        <v>22869148.335238799</v>
      </c>
      <c r="I506">
        <v>1676316.54726065</v>
      </c>
      <c r="J506">
        <v>4667761.6681840597</v>
      </c>
      <c r="K506" s="6">
        <v>133487942.19943599</v>
      </c>
      <c r="L506">
        <v>1608.5</v>
      </c>
      <c r="M506" s="6">
        <f>K506+$V$1*50*($L$2-L506)</f>
        <v>115346179.69943599</v>
      </c>
      <c r="N506" s="6">
        <f t="shared" si="42"/>
        <v>18141762.5</v>
      </c>
      <c r="O506" s="8">
        <f t="shared" si="43"/>
        <v>2.3414121574991962E-3</v>
      </c>
      <c r="P506" s="8">
        <f t="shared" si="44"/>
        <v>1.0944401620770003E-2</v>
      </c>
      <c r="Q506" s="8">
        <f t="shared" si="44"/>
        <v>1.0205683780813315E-2</v>
      </c>
      <c r="R506" s="9">
        <f t="shared" si="45"/>
        <v>33487942.199435994</v>
      </c>
      <c r="S506" s="9">
        <f t="shared" si="46"/>
        <v>15346179.699435994</v>
      </c>
      <c r="T506" s="25">
        <f t="shared" si="47"/>
        <v>7.3871783995668738E-4</v>
      </c>
    </row>
    <row r="507" spans="1:20">
      <c r="A507" s="1">
        <v>41400</v>
      </c>
      <c r="B507">
        <v>22105262.991577301</v>
      </c>
      <c r="C507">
        <v>14357186.0671301</v>
      </c>
      <c r="D507">
        <v>12792987.2183988</v>
      </c>
      <c r="E507">
        <v>14950397.364177801</v>
      </c>
      <c r="F507">
        <v>26353346.724266</v>
      </c>
      <c r="G507">
        <v>13511727.2143742</v>
      </c>
      <c r="H507">
        <v>22786353.713327799</v>
      </c>
      <c r="I507">
        <v>1689929.3266467601</v>
      </c>
      <c r="J507">
        <v>4594766.7914964603</v>
      </c>
      <c r="K507" s="6">
        <v>133141957.411395</v>
      </c>
      <c r="L507">
        <v>1613.5</v>
      </c>
      <c r="M507" s="6">
        <f>K507+$V$1*50*($L$2-L507)</f>
        <v>114638444.911395</v>
      </c>
      <c r="N507" s="6">
        <f t="shared" si="42"/>
        <v>18503512.5</v>
      </c>
      <c r="O507" s="8">
        <f t="shared" si="43"/>
        <v>-6.1357453700259497E-3</v>
      </c>
      <c r="P507" s="8">
        <f t="shared" si="44"/>
        <v>-2.5918804525736213E-3</v>
      </c>
      <c r="Q507" s="8">
        <f t="shared" si="44"/>
        <v>3.1084861672365559E-3</v>
      </c>
      <c r="R507" s="9">
        <f t="shared" si="45"/>
        <v>33141957.411394998</v>
      </c>
      <c r="S507" s="9">
        <f t="shared" si="46"/>
        <v>14638444.911394998</v>
      </c>
      <c r="T507" s="25">
        <f t="shared" si="47"/>
        <v>-5.7003666198101773E-3</v>
      </c>
    </row>
    <row r="508" spans="1:20">
      <c r="A508" s="1">
        <v>41401</v>
      </c>
      <c r="B508">
        <v>22448428.002666999</v>
      </c>
      <c r="C508">
        <v>14505862.4848084</v>
      </c>
      <c r="D508">
        <v>12777239.360363699</v>
      </c>
      <c r="E508">
        <v>15038015.0516607</v>
      </c>
      <c r="F508">
        <v>26523254.917908501</v>
      </c>
      <c r="G508">
        <v>13718776.138663201</v>
      </c>
      <c r="H508">
        <v>22900992.420589201</v>
      </c>
      <c r="I508">
        <v>1680205.91279954</v>
      </c>
      <c r="J508">
        <v>4628657.2699585604</v>
      </c>
      <c r="K508" s="6">
        <v>134221431.55941901</v>
      </c>
      <c r="L508">
        <v>1620.5</v>
      </c>
      <c r="M508" s="6">
        <f>K508+$V$1*50*($L$2-L508)</f>
        <v>115211469.05941901</v>
      </c>
      <c r="N508" s="6">
        <f t="shared" si="42"/>
        <v>19009962.5</v>
      </c>
      <c r="O508" s="8">
        <f t="shared" si="43"/>
        <v>4.9985338554348223E-3</v>
      </c>
      <c r="P508" s="8">
        <f t="shared" si="44"/>
        <v>8.1076932396941057E-3</v>
      </c>
      <c r="Q508" s="8">
        <f t="shared" si="44"/>
        <v>4.3383947939262474E-3</v>
      </c>
      <c r="R508" s="9">
        <f t="shared" si="45"/>
        <v>34221431.559419006</v>
      </c>
      <c r="S508" s="9">
        <f t="shared" si="46"/>
        <v>15211469.059419006</v>
      </c>
      <c r="T508" s="25">
        <f t="shared" si="47"/>
        <v>3.7692984457678583E-3</v>
      </c>
    </row>
    <row r="509" spans="1:20">
      <c r="A509" s="1">
        <v>41402</v>
      </c>
      <c r="B509">
        <v>22421246.615649998</v>
      </c>
      <c r="C509">
        <v>14443913.977442401</v>
      </c>
      <c r="D509">
        <v>12781534.2307369</v>
      </c>
      <c r="E509">
        <v>15132682.438136401</v>
      </c>
      <c r="F509">
        <v>26359205.627495099</v>
      </c>
      <c r="G509">
        <v>13866923.213801</v>
      </c>
      <c r="H509">
        <v>22833482.9596464</v>
      </c>
      <c r="I509">
        <v>1724933.6164967499</v>
      </c>
      <c r="J509">
        <v>4654726.8687755596</v>
      </c>
      <c r="K509" s="6">
        <v>134218649.548181</v>
      </c>
      <c r="L509">
        <v>1628.75</v>
      </c>
      <c r="M509" s="6">
        <f>K509+$V$1*50*($L$2-L509)</f>
        <v>114611799.548181</v>
      </c>
      <c r="N509" s="6">
        <f t="shared" si="42"/>
        <v>19606850</v>
      </c>
      <c r="O509" s="8">
        <f t="shared" si="43"/>
        <v>-5.2049463142314067E-3</v>
      </c>
      <c r="P509" s="8">
        <f t="shared" si="44"/>
        <v>-2.0727027015630943E-5</v>
      </c>
      <c r="Q509" s="8">
        <f t="shared" si="44"/>
        <v>5.0910212897253932E-3</v>
      </c>
      <c r="R509" s="9">
        <f t="shared" si="45"/>
        <v>34218649.548180997</v>
      </c>
      <c r="S509" s="9">
        <f t="shared" si="46"/>
        <v>14611799.548180997</v>
      </c>
      <c r="T509" s="25">
        <f t="shared" si="47"/>
        <v>-5.1117483167410242E-3</v>
      </c>
    </row>
    <row r="510" spans="1:20">
      <c r="A510" s="1">
        <v>41403</v>
      </c>
      <c r="B510">
        <v>22652288.4052945</v>
      </c>
      <c r="C510">
        <v>14245678.7538714</v>
      </c>
      <c r="D510">
        <v>12626918.897300599</v>
      </c>
      <c r="E510">
        <v>14959461.262882899</v>
      </c>
      <c r="F510">
        <v>26652150.788947601</v>
      </c>
      <c r="G510">
        <v>13714313.8773639</v>
      </c>
      <c r="H510">
        <v>22746867.047493301</v>
      </c>
      <c r="I510">
        <v>1709376.1543411999</v>
      </c>
      <c r="J510">
        <v>4640388.5894262102</v>
      </c>
      <c r="K510" s="6">
        <v>133947443.776922</v>
      </c>
      <c r="L510">
        <v>1624.5</v>
      </c>
      <c r="M510" s="6">
        <f>K510+$V$1*50*($L$2-L510)</f>
        <v>114648081.276922</v>
      </c>
      <c r="N510" s="6">
        <f t="shared" si="42"/>
        <v>19299362.5</v>
      </c>
      <c r="O510" s="8">
        <f t="shared" si="43"/>
        <v>3.1656189750124984E-4</v>
      </c>
      <c r="P510" s="8">
        <f t="shared" si="44"/>
        <v>-2.0206265833544921E-3</v>
      </c>
      <c r="Q510" s="8">
        <f t="shared" si="44"/>
        <v>-2.6093630084420569E-3</v>
      </c>
      <c r="R510" s="9">
        <f t="shared" si="45"/>
        <v>33947443.776922002</v>
      </c>
      <c r="S510" s="9">
        <f t="shared" si="46"/>
        <v>14648081.276922002</v>
      </c>
      <c r="T510" s="25">
        <f t="shared" si="47"/>
        <v>5.8873642508756483E-4</v>
      </c>
    </row>
    <row r="511" spans="1:20">
      <c r="A511" s="1">
        <v>41404</v>
      </c>
      <c r="B511">
        <v>22832365.094282102</v>
      </c>
      <c r="C511">
        <v>14379487.5297819</v>
      </c>
      <c r="D511">
        <v>12765786.372701701</v>
      </c>
      <c r="E511">
        <v>15015858.854825901</v>
      </c>
      <c r="F511">
        <v>26921660.337483902</v>
      </c>
      <c r="G511">
        <v>13770538.369735399</v>
      </c>
      <c r="H511">
        <v>22768521.025531601</v>
      </c>
      <c r="I511">
        <v>1697648.3234415201</v>
      </c>
      <c r="J511">
        <v>4659940.7885389598</v>
      </c>
      <c r="K511" s="6">
        <v>134811806.69632301</v>
      </c>
      <c r="L511">
        <v>1629.5</v>
      </c>
      <c r="M511" s="6">
        <f>K511+$V$1*50*($L$2-L511)</f>
        <v>115150694.19632301</v>
      </c>
      <c r="N511" s="6">
        <f t="shared" si="42"/>
        <v>19661112.5</v>
      </c>
      <c r="O511" s="8">
        <f t="shared" si="43"/>
        <v>4.3839627650373771E-3</v>
      </c>
      <c r="P511" s="8">
        <f t="shared" si="44"/>
        <v>6.4530004830889295E-3</v>
      </c>
      <c r="Q511" s="8">
        <f t="shared" si="44"/>
        <v>3.0778701138811943E-3</v>
      </c>
      <c r="R511" s="9">
        <f t="shared" si="45"/>
        <v>34811806.696323007</v>
      </c>
      <c r="S511" s="9">
        <f t="shared" si="46"/>
        <v>15150694.196323007</v>
      </c>
      <c r="T511" s="25">
        <f t="shared" si="47"/>
        <v>3.3751303692077352E-3</v>
      </c>
    </row>
    <row r="512" spans="1:20">
      <c r="A512" s="1">
        <v>41407</v>
      </c>
      <c r="B512">
        <v>22873137.174807601</v>
      </c>
      <c r="C512">
        <v>14508340.425102999</v>
      </c>
      <c r="D512">
        <v>12960487.1629549</v>
      </c>
      <c r="E512">
        <v>15069235.147200599</v>
      </c>
      <c r="F512">
        <v>27050556.208522901</v>
      </c>
      <c r="G512">
        <v>13734840.2793408</v>
      </c>
      <c r="H512">
        <v>22791448.7669839</v>
      </c>
      <c r="I512">
        <v>1664475.8849374901</v>
      </c>
      <c r="J512">
        <v>4553055.4333892604</v>
      </c>
      <c r="K512" s="6">
        <v>135205576.48324001</v>
      </c>
      <c r="L512">
        <v>1630.75</v>
      </c>
      <c r="M512" s="6">
        <f>K512+$V$1*50*($L$2-L512)</f>
        <v>115454026.48324001</v>
      </c>
      <c r="N512" s="6">
        <f t="shared" si="42"/>
        <v>19751550</v>
      </c>
      <c r="O512" s="8">
        <f t="shared" si="43"/>
        <v>2.6342202192879789E-3</v>
      </c>
      <c r="P512" s="8">
        <f t="shared" si="44"/>
        <v>2.9208850216213378E-3</v>
      </c>
      <c r="Q512" s="8">
        <f t="shared" si="44"/>
        <v>7.6710647437864372E-4</v>
      </c>
      <c r="R512" s="9">
        <f t="shared" si="45"/>
        <v>35205576.483240008</v>
      </c>
      <c r="S512" s="9">
        <f t="shared" si="46"/>
        <v>15454026.483240008</v>
      </c>
      <c r="T512" s="25">
        <f t="shared" si="47"/>
        <v>2.1537785472426942E-3</v>
      </c>
    </row>
    <row r="513" spans="1:20">
      <c r="A513" s="1">
        <v>41408</v>
      </c>
      <c r="B513">
        <v>22924102.275464501</v>
      </c>
      <c r="C513">
        <v>14884987.3498879</v>
      </c>
      <c r="D513">
        <v>13032068.335842101</v>
      </c>
      <c r="E513">
        <v>15561706.976845801</v>
      </c>
      <c r="F513">
        <v>27331783.563517299</v>
      </c>
      <c r="G513">
        <v>14006145.766340099</v>
      </c>
      <c r="H513">
        <v>22968501.881532099</v>
      </c>
      <c r="I513">
        <v>1670329.8446734899</v>
      </c>
      <c r="J513">
        <v>4602668.6488533197</v>
      </c>
      <c r="K513" s="6">
        <v>136982294.642957</v>
      </c>
      <c r="L513">
        <v>1648</v>
      </c>
      <c r="M513" s="6">
        <f>K513+$V$1*50*($L$2-L513)</f>
        <v>115982707.142957</v>
      </c>
      <c r="N513" s="6">
        <f t="shared" si="42"/>
        <v>20999587.5</v>
      </c>
      <c r="O513" s="8">
        <f t="shared" si="43"/>
        <v>4.5791444076984187E-3</v>
      </c>
      <c r="P513" s="8">
        <f t="shared" si="44"/>
        <v>1.3140864496348895E-2</v>
      </c>
      <c r="Q513" s="8">
        <f t="shared" si="44"/>
        <v>1.0577954928713782E-2</v>
      </c>
      <c r="R513" s="9">
        <f t="shared" si="45"/>
        <v>36982294.642957002</v>
      </c>
      <c r="S513" s="9">
        <f t="shared" si="46"/>
        <v>15982707.142957002</v>
      </c>
      <c r="T513" s="25">
        <f t="shared" si="47"/>
        <v>2.5629095676351129E-3</v>
      </c>
    </row>
    <row r="514" spans="1:20">
      <c r="A514" s="1">
        <v>41409</v>
      </c>
      <c r="B514">
        <v>22992055.743007001</v>
      </c>
      <c r="C514">
        <v>14954369.6781378</v>
      </c>
      <c r="D514">
        <v>13017752.1012646</v>
      </c>
      <c r="E514">
        <v>15671480.8611634</v>
      </c>
      <c r="F514">
        <v>27378654.789349701</v>
      </c>
      <c r="G514">
        <v>14103423.0626655</v>
      </c>
      <c r="H514">
        <v>23151923.813150302</v>
      </c>
      <c r="I514">
        <v>1658621.92520148</v>
      </c>
      <c r="J514">
        <v>4627654.5643756604</v>
      </c>
      <c r="K514" s="6">
        <v>137555936.53831601</v>
      </c>
      <c r="L514">
        <v>1654.25</v>
      </c>
      <c r="M514" s="6">
        <f>K514+$V$1*50*($L$2-L514)</f>
        <v>116104161.53831601</v>
      </c>
      <c r="N514" s="6">
        <f t="shared" si="42"/>
        <v>21451775</v>
      </c>
      <c r="O514" s="8">
        <f t="shared" si="43"/>
        <v>1.0471767589396604E-3</v>
      </c>
      <c r="P514" s="8">
        <f t="shared" si="44"/>
        <v>4.1877083228471345E-3</v>
      </c>
      <c r="Q514" s="8">
        <f t="shared" si="44"/>
        <v>3.7924757281553399E-3</v>
      </c>
      <c r="R514" s="9">
        <f t="shared" si="45"/>
        <v>37555936.538316011</v>
      </c>
      <c r="S514" s="9">
        <f t="shared" si="46"/>
        <v>16104161.538316011</v>
      </c>
      <c r="T514" s="25">
        <f t="shared" si="47"/>
        <v>3.9523259469179464E-4</v>
      </c>
    </row>
    <row r="515" spans="1:20">
      <c r="A515" s="1">
        <v>41410</v>
      </c>
      <c r="B515">
        <v>22584334.937752001</v>
      </c>
      <c r="C515">
        <v>14711531.529263301</v>
      </c>
      <c r="D515">
        <v>13032068.335842101</v>
      </c>
      <c r="E515">
        <v>15556671.4775651</v>
      </c>
      <c r="F515">
        <v>27167734.2731039</v>
      </c>
      <c r="G515">
        <v>14015070.2889388</v>
      </c>
      <c r="H515">
        <v>22943847.103021301</v>
      </c>
      <c r="I515">
        <v>1658621.92520148</v>
      </c>
      <c r="J515">
        <v>4575052.6369602</v>
      </c>
      <c r="K515" s="6">
        <v>136244932.50764799</v>
      </c>
      <c r="L515">
        <v>1648</v>
      </c>
      <c r="M515" s="6">
        <f>K515+$V$1*50*($L$2-L515)</f>
        <v>115245345.00764799</v>
      </c>
      <c r="N515" s="6">
        <f t="shared" ref="N515:N578" si="48">K515-M515</f>
        <v>20999587.5</v>
      </c>
      <c r="O515" s="8">
        <f t="shared" si="43"/>
        <v>-7.3969487336989093E-3</v>
      </c>
      <c r="P515" s="8">
        <f t="shared" si="44"/>
        <v>-9.5306975740944624E-3</v>
      </c>
      <c r="Q515" s="8">
        <f t="shared" si="44"/>
        <v>-3.7781471966147799E-3</v>
      </c>
      <c r="R515" s="9">
        <f t="shared" si="45"/>
        <v>36244932.507647991</v>
      </c>
      <c r="S515" s="9">
        <f t="shared" si="46"/>
        <v>15245345.007647991</v>
      </c>
      <c r="T515" s="25">
        <f t="shared" si="47"/>
        <v>-5.7525503774796824E-3</v>
      </c>
    </row>
    <row r="516" spans="1:20">
      <c r="A516" s="1">
        <v>41411</v>
      </c>
      <c r="B516">
        <v>22621709.344900399</v>
      </c>
      <c r="C516">
        <v>14728877.1113258</v>
      </c>
      <c r="D516">
        <v>13291192.181693699</v>
      </c>
      <c r="E516">
        <v>15930305.5241876</v>
      </c>
      <c r="F516">
        <v>26945095.950400099</v>
      </c>
      <c r="G516">
        <v>14271204.0875204</v>
      </c>
      <c r="H516">
        <v>23552535.371549699</v>
      </c>
      <c r="I516">
        <v>1680086.4442334999</v>
      </c>
      <c r="J516">
        <v>4622394.3716341099</v>
      </c>
      <c r="K516" s="6">
        <v>137643400.387445</v>
      </c>
      <c r="L516">
        <v>1663</v>
      </c>
      <c r="M516" s="6">
        <f>K516+$V$1*50*($L$2-L516)</f>
        <v>115558562.887445</v>
      </c>
      <c r="N516" s="6">
        <f t="shared" si="48"/>
        <v>22084837.5</v>
      </c>
      <c r="O516" s="8">
        <f t="shared" ref="O516:O579" si="49">(M516-M515)/M515</f>
        <v>2.7178354125819626E-3</v>
      </c>
      <c r="P516" s="8">
        <f t="shared" ref="P516:Q579" si="50">(K516-K515)/K515</f>
        <v>1.0264366197388734E-2</v>
      </c>
      <c r="Q516" s="8">
        <f t="shared" si="50"/>
        <v>9.101941747572815E-3</v>
      </c>
      <c r="R516" s="9">
        <f t="shared" ref="R516:R579" si="51">K516-$K$2</f>
        <v>37643400.387445003</v>
      </c>
      <c r="S516" s="9">
        <f t="shared" ref="S516:S579" si="52">M516-$M$2</f>
        <v>15558562.887445003</v>
      </c>
      <c r="T516" s="25">
        <f t="shared" ref="T516:T579" si="53">P516-Q516</f>
        <v>1.1624244498159193E-3</v>
      </c>
    </row>
    <row r="517" spans="1:20">
      <c r="A517" s="1">
        <v>41414</v>
      </c>
      <c r="B517">
        <v>22465416.369552601</v>
      </c>
      <c r="C517">
        <v>14614891.857772401</v>
      </c>
      <c r="D517">
        <v>13412880.1756019</v>
      </c>
      <c r="E517">
        <v>16002816.713828599</v>
      </c>
      <c r="F517">
        <v>26488101.498534199</v>
      </c>
      <c r="G517">
        <v>14246215.4242441</v>
      </c>
      <c r="H517">
        <v>23174816.8652931</v>
      </c>
      <c r="I517">
        <v>1709356.24291353</v>
      </c>
      <c r="J517">
        <v>4601353.6006679302</v>
      </c>
      <c r="K517" s="6">
        <v>136715848.74840799</v>
      </c>
      <c r="L517">
        <v>1664.5</v>
      </c>
      <c r="M517" s="6">
        <f>K517+$V$1*50*($L$2-L517)</f>
        <v>114522486.24840799</v>
      </c>
      <c r="N517" s="6">
        <f t="shared" si="48"/>
        <v>22193362.5</v>
      </c>
      <c r="O517" s="8">
        <f t="shared" si="49"/>
        <v>-8.9658145026099041E-3</v>
      </c>
      <c r="P517" s="8">
        <f t="shared" si="50"/>
        <v>-6.7388021251007886E-3</v>
      </c>
      <c r="Q517" s="8">
        <f t="shared" si="50"/>
        <v>9.0198436560432957E-4</v>
      </c>
      <c r="R517" s="9">
        <f t="shared" si="51"/>
        <v>36715848.74840799</v>
      </c>
      <c r="S517" s="9">
        <f t="shared" si="52"/>
        <v>14522486.24840799</v>
      </c>
      <c r="T517" s="25">
        <f t="shared" si="53"/>
        <v>-7.6407864907051181E-3</v>
      </c>
    </row>
    <row r="518" spans="1:20">
      <c r="A518" s="1">
        <v>41415</v>
      </c>
      <c r="B518">
        <v>22366883.841616001</v>
      </c>
      <c r="C518">
        <v>14746222.693388199</v>
      </c>
      <c r="D518">
        <v>13322687.8977641</v>
      </c>
      <c r="E518">
        <v>16187115.9874995</v>
      </c>
      <c r="F518">
        <v>27730188.983092699</v>
      </c>
      <c r="G518">
        <v>14141798.509839799</v>
      </c>
      <c r="H518">
        <v>23167160.409085199</v>
      </c>
      <c r="I518">
        <v>1709356.24291353</v>
      </c>
      <c r="J518">
        <v>4603983.6970386999</v>
      </c>
      <c r="K518" s="6">
        <v>137975398.262238</v>
      </c>
      <c r="L518">
        <v>1665.5</v>
      </c>
      <c r="M518" s="6">
        <f>K518+$V$1*50*($L$2-L518)</f>
        <v>115709685.762238</v>
      </c>
      <c r="N518" s="6">
        <f t="shared" si="48"/>
        <v>22265712.5</v>
      </c>
      <c r="O518" s="8">
        <f t="shared" si="49"/>
        <v>1.0366518862111323E-2</v>
      </c>
      <c r="P518" s="8">
        <f t="shared" si="50"/>
        <v>9.2129005185631278E-3</v>
      </c>
      <c r="Q518" s="8">
        <f t="shared" si="50"/>
        <v>6.007810153199159E-4</v>
      </c>
      <c r="R518" s="9">
        <f t="shared" si="51"/>
        <v>37975398.262237996</v>
      </c>
      <c r="S518" s="9">
        <f t="shared" si="52"/>
        <v>15709685.762237996</v>
      </c>
      <c r="T518" s="25">
        <f t="shared" si="53"/>
        <v>8.6121195032432124E-3</v>
      </c>
    </row>
    <row r="519" spans="1:20">
      <c r="A519" s="1">
        <v>41416</v>
      </c>
      <c r="B519">
        <v>22278544.333810698</v>
      </c>
      <c r="C519">
        <v>14545509.5295226</v>
      </c>
      <c r="D519">
        <v>13042089.700046301</v>
      </c>
      <c r="E519">
        <v>16047129.1074981</v>
      </c>
      <c r="F519">
        <v>27366936.982891601</v>
      </c>
      <c r="G519">
        <v>14064155.163231401</v>
      </c>
      <c r="H519">
        <v>22987233.688199401</v>
      </c>
      <c r="I519">
        <v>1695697.00352952</v>
      </c>
      <c r="J519">
        <v>4550066.72143785</v>
      </c>
      <c r="K519" s="6">
        <v>136577362.230167</v>
      </c>
      <c r="L519">
        <v>1655.5</v>
      </c>
      <c r="M519" s="6">
        <f>K519+$V$1*50*($L$2-L519)</f>
        <v>115035149.730167</v>
      </c>
      <c r="N519" s="6">
        <f t="shared" si="48"/>
        <v>21542212.5</v>
      </c>
      <c r="O519" s="8">
        <f t="shared" si="49"/>
        <v>-5.8295554743536433E-3</v>
      </c>
      <c r="P519" s="8">
        <f t="shared" si="50"/>
        <v>-1.0132502240826059E-2</v>
      </c>
      <c r="Q519" s="8">
        <f t="shared" si="50"/>
        <v>-6.0042029420594419E-3</v>
      </c>
      <c r="R519" s="9">
        <f t="shared" si="51"/>
        <v>36577362.230167001</v>
      </c>
      <c r="S519" s="9">
        <f t="shared" si="52"/>
        <v>15035149.730167001</v>
      </c>
      <c r="T519" s="25">
        <f t="shared" si="53"/>
        <v>-4.1282992987666167E-3</v>
      </c>
    </row>
    <row r="520" spans="1:20">
      <c r="A520" s="1">
        <v>41417</v>
      </c>
      <c r="B520">
        <v>22163023.438988499</v>
      </c>
      <c r="C520">
        <v>14453825.738621</v>
      </c>
      <c r="D520">
        <v>12960487.1629549</v>
      </c>
      <c r="E520">
        <v>15852758.835265899</v>
      </c>
      <c r="F520">
        <v>27730188.983092699</v>
      </c>
      <c r="G520">
        <v>13928502.4197318</v>
      </c>
      <c r="H520">
        <v>22726914.177130699</v>
      </c>
      <c r="I520">
        <v>1666427.20484949</v>
      </c>
      <c r="J520">
        <v>4565847.2996624904</v>
      </c>
      <c r="K520" s="6">
        <v>136047975.260297</v>
      </c>
      <c r="L520">
        <v>1650</v>
      </c>
      <c r="M520" s="6">
        <f>K520+$V$1*50*($L$2-L520)</f>
        <v>114903687.760297</v>
      </c>
      <c r="N520" s="6">
        <f t="shared" si="48"/>
        <v>21144287.5</v>
      </c>
      <c r="O520" s="8">
        <f t="shared" si="49"/>
        <v>-1.1427982679934417E-3</v>
      </c>
      <c r="P520" s="8">
        <f t="shared" si="50"/>
        <v>-3.8760960178587404E-3</v>
      </c>
      <c r="Q520" s="8">
        <f t="shared" si="50"/>
        <v>-3.3222591362126247E-3</v>
      </c>
      <c r="R520" s="9">
        <f t="shared" si="51"/>
        <v>36047975.260297</v>
      </c>
      <c r="S520" s="9">
        <f t="shared" si="52"/>
        <v>14903687.760297</v>
      </c>
      <c r="T520" s="25">
        <f t="shared" si="53"/>
        <v>-5.5383688164611575E-4</v>
      </c>
    </row>
    <row r="521" spans="1:20">
      <c r="A521" s="1">
        <v>41418</v>
      </c>
      <c r="B521">
        <v>22251362.946793701</v>
      </c>
      <c r="C521">
        <v>14669406.5442545</v>
      </c>
      <c r="D521">
        <v>12996277.7493985</v>
      </c>
      <c r="E521">
        <v>15984688.916418299</v>
      </c>
      <c r="F521">
        <v>27630587.628198899</v>
      </c>
      <c r="G521">
        <v>13994543.8869619</v>
      </c>
      <c r="H521">
        <v>23026792.045273598</v>
      </c>
      <c r="I521">
        <v>1654719.2853774801</v>
      </c>
      <c r="J521">
        <v>4556641.9623647798</v>
      </c>
      <c r="K521" s="6">
        <v>136765020.965042</v>
      </c>
      <c r="L521">
        <v>1650.5</v>
      </c>
      <c r="M521" s="6">
        <f>K521+$V$1*50*($L$2-L521)</f>
        <v>115584558.465042</v>
      </c>
      <c r="N521" s="6">
        <f t="shared" si="48"/>
        <v>21180462.5</v>
      </c>
      <c r="O521" s="8">
        <f t="shared" si="49"/>
        <v>5.9255774815980961E-3</v>
      </c>
      <c r="P521" s="8">
        <f t="shared" si="50"/>
        <v>5.2705356575361746E-3</v>
      </c>
      <c r="Q521" s="8">
        <f t="shared" si="50"/>
        <v>3.0303030303030303E-4</v>
      </c>
      <c r="R521" s="9">
        <f t="shared" si="51"/>
        <v>36765020.965041995</v>
      </c>
      <c r="S521" s="9">
        <f t="shared" si="52"/>
        <v>15584558.465041995</v>
      </c>
      <c r="T521" s="25">
        <f t="shared" si="53"/>
        <v>4.9675053545058714E-3</v>
      </c>
    </row>
    <row r="522" spans="1:20">
      <c r="A522" s="1">
        <v>41422</v>
      </c>
      <c r="B522">
        <v>22659083.752048701</v>
      </c>
      <c r="C522">
        <v>14919678.514012899</v>
      </c>
      <c r="D522">
        <v>13263991.3359966</v>
      </c>
      <c r="E522">
        <v>16184094.6879311</v>
      </c>
      <c r="F522">
        <v>27900097.1767352</v>
      </c>
      <c r="G522">
        <v>14077541.9471294</v>
      </c>
      <c r="H522">
        <v>22973196.851818301</v>
      </c>
      <c r="I522">
        <v>1676183.8044095</v>
      </c>
      <c r="J522">
        <v>4213414.3859788598</v>
      </c>
      <c r="K522" s="6">
        <v>137867282.45605999</v>
      </c>
      <c r="L522">
        <v>1654.5</v>
      </c>
      <c r="M522" s="6">
        <f>K522+$V$1*50*($L$2-L522)</f>
        <v>116397419.95605999</v>
      </c>
      <c r="N522" s="6">
        <f t="shared" si="48"/>
        <v>21469862.5</v>
      </c>
      <c r="O522" s="8">
        <f t="shared" si="49"/>
        <v>7.0326131951600037E-3</v>
      </c>
      <c r="P522" s="8">
        <f t="shared" si="50"/>
        <v>8.0595278181527299E-3</v>
      </c>
      <c r="Q522" s="8">
        <f t="shared" si="50"/>
        <v>2.4235080278703423E-3</v>
      </c>
      <c r="R522" s="9">
        <f t="shared" si="51"/>
        <v>37867282.456059992</v>
      </c>
      <c r="S522" s="9">
        <f t="shared" si="52"/>
        <v>16397419.956059992</v>
      </c>
      <c r="T522" s="25">
        <f t="shared" si="53"/>
        <v>5.6360197902823872E-3</v>
      </c>
    </row>
    <row r="523" spans="1:20">
      <c r="A523" s="1">
        <v>41423</v>
      </c>
      <c r="B523">
        <v>22512983.796832401</v>
      </c>
      <c r="C523">
        <v>14679318.305433</v>
      </c>
      <c r="D523">
        <v>13535999.792967901</v>
      </c>
      <c r="E523">
        <v>16453670.314260701</v>
      </c>
      <c r="F523">
        <v>27460679.434556399</v>
      </c>
      <c r="G523">
        <v>13933857.1332909</v>
      </c>
      <c r="H523">
        <v>22732018.4812693</v>
      </c>
      <c r="I523">
        <v>1674232.4844974999</v>
      </c>
      <c r="J523">
        <v>4162127.5067487801</v>
      </c>
      <c r="K523" s="6">
        <v>137144887.24985701</v>
      </c>
      <c r="L523">
        <v>1647</v>
      </c>
      <c r="M523" s="6">
        <f>K523+$V$1*50*($L$2-L523)</f>
        <v>116217649.74985701</v>
      </c>
      <c r="N523" s="6">
        <f t="shared" si="48"/>
        <v>20927237.5</v>
      </c>
      <c r="O523" s="8">
        <f t="shared" si="49"/>
        <v>-1.5444518123412623E-3</v>
      </c>
      <c r="P523" s="8">
        <f t="shared" si="50"/>
        <v>-5.239787086056622E-3</v>
      </c>
      <c r="Q523" s="8">
        <f t="shared" si="50"/>
        <v>-4.5330915684496827E-3</v>
      </c>
      <c r="R523" s="9">
        <f t="shared" si="51"/>
        <v>37144887.249857008</v>
      </c>
      <c r="S523" s="9">
        <f t="shared" si="52"/>
        <v>16217649.749857008</v>
      </c>
      <c r="T523" s="25">
        <f t="shared" si="53"/>
        <v>-7.0669551760693932E-4</v>
      </c>
    </row>
    <row r="524" spans="1:20">
      <c r="A524" s="1">
        <v>41424</v>
      </c>
      <c r="B524">
        <v>21965958.383115198</v>
      </c>
      <c r="C524">
        <v>14567810.992174299</v>
      </c>
      <c r="D524">
        <v>13564632.262122801</v>
      </c>
      <c r="E524">
        <v>16603184.8477236</v>
      </c>
      <c r="F524">
        <v>27577857.499137402</v>
      </c>
      <c r="G524">
        <v>14088661.5604655</v>
      </c>
      <c r="H524">
        <v>23100804.455283299</v>
      </c>
      <c r="I524">
        <v>1656670.60528948</v>
      </c>
      <c r="J524">
        <v>4142401.7839679802</v>
      </c>
      <c r="K524" s="6">
        <v>137267982.38927999</v>
      </c>
      <c r="L524">
        <v>1653.5</v>
      </c>
      <c r="M524" s="6">
        <f>K524+$V$1*50*($L$2-L524)</f>
        <v>115870469.88927999</v>
      </c>
      <c r="N524" s="6">
        <f t="shared" si="48"/>
        <v>21397512.5</v>
      </c>
      <c r="O524" s="8">
        <f t="shared" si="49"/>
        <v>-2.9873247421908413E-3</v>
      </c>
      <c r="P524" s="8">
        <f t="shared" si="50"/>
        <v>8.9755543856857324E-4</v>
      </c>
      <c r="Q524" s="8">
        <f t="shared" si="50"/>
        <v>3.946569520340012E-3</v>
      </c>
      <c r="R524" s="9">
        <f t="shared" si="51"/>
        <v>37267982.389279991</v>
      </c>
      <c r="S524" s="9">
        <f t="shared" si="52"/>
        <v>15870469.889279991</v>
      </c>
      <c r="T524" s="25">
        <f t="shared" si="53"/>
        <v>-3.0490140817714386E-3</v>
      </c>
    </row>
    <row r="525" spans="1:20">
      <c r="A525" s="1">
        <v>41425</v>
      </c>
      <c r="B525">
        <v>21432523.662906501</v>
      </c>
      <c r="C525">
        <v>14267980.2165232</v>
      </c>
      <c r="D525">
        <v>13180957.175447401</v>
      </c>
      <c r="E525">
        <v>16373861.8808582</v>
      </c>
      <c r="F525">
        <v>27361078.079662599</v>
      </c>
      <c r="G525">
        <v>13860080.4891466</v>
      </c>
      <c r="H525">
        <v>22732018.4812693</v>
      </c>
      <c r="I525">
        <v>1658621.92520148</v>
      </c>
      <c r="J525">
        <v>4121361.0130018</v>
      </c>
      <c r="K525" s="6">
        <v>134988482.92401701</v>
      </c>
      <c r="L525">
        <v>1629</v>
      </c>
      <c r="M525" s="6">
        <f>K525+$V$1*50*($L$2-L525)</f>
        <v>115363545.42401701</v>
      </c>
      <c r="N525" s="6">
        <f t="shared" si="48"/>
        <v>19624937.5</v>
      </c>
      <c r="O525" s="8">
        <f t="shared" si="49"/>
        <v>-4.3749237035749563E-3</v>
      </c>
      <c r="P525" s="8">
        <f t="shared" si="50"/>
        <v>-1.6606199243160129E-2</v>
      </c>
      <c r="Q525" s="8">
        <f t="shared" si="50"/>
        <v>-1.4817054732385848E-2</v>
      </c>
      <c r="R525" s="9">
        <f t="shared" si="51"/>
        <v>34988482.924017012</v>
      </c>
      <c r="S525" s="9">
        <f t="shared" si="52"/>
        <v>15363545.424017012</v>
      </c>
      <c r="T525" s="25">
        <f t="shared" si="53"/>
        <v>-1.7891445107742817E-3</v>
      </c>
    </row>
    <row r="526" spans="1:20">
      <c r="A526" s="1">
        <v>41428</v>
      </c>
      <c r="B526">
        <v>21677156.146059498</v>
      </c>
      <c r="C526">
        <v>14533119.828049401</v>
      </c>
      <c r="D526">
        <v>13495914.336151101</v>
      </c>
      <c r="E526">
        <v>16523376.4143211</v>
      </c>
      <c r="F526">
        <v>28386386.1447463</v>
      </c>
      <c r="G526">
        <v>13973922.826626999</v>
      </c>
      <c r="H526">
        <v>22993614.0683727</v>
      </c>
      <c r="I526">
        <v>1662524.56502549</v>
      </c>
      <c r="J526">
        <v>4156867.3140072399</v>
      </c>
      <c r="K526" s="6">
        <v>137402881.64335999</v>
      </c>
      <c r="L526">
        <v>1636.25</v>
      </c>
      <c r="M526" s="6">
        <f>K526+$V$1*50*($L$2-L526)</f>
        <v>117253406.64335999</v>
      </c>
      <c r="N526" s="6">
        <f t="shared" si="48"/>
        <v>20149475</v>
      </c>
      <c r="O526" s="8">
        <f t="shared" si="49"/>
        <v>1.638178865253161E-2</v>
      </c>
      <c r="P526" s="8">
        <f t="shared" si="50"/>
        <v>1.7885960839355498E-2</v>
      </c>
      <c r="Q526" s="8">
        <f t="shared" si="50"/>
        <v>4.4505831798649477E-3</v>
      </c>
      <c r="R526" s="9">
        <f t="shared" si="51"/>
        <v>37402881.643359989</v>
      </c>
      <c r="S526" s="9">
        <f t="shared" si="52"/>
        <v>17253406.643359989</v>
      </c>
      <c r="T526" s="25">
        <f t="shared" si="53"/>
        <v>1.3435377659490551E-2</v>
      </c>
    </row>
    <row r="527" spans="1:20">
      <c r="A527" s="1">
        <v>41429</v>
      </c>
      <c r="B527">
        <v>21864028.181801401</v>
      </c>
      <c r="C527">
        <v>14245678.7538714</v>
      </c>
      <c r="D527">
        <v>13494482.7126933</v>
      </c>
      <c r="E527">
        <v>16333452.5474898</v>
      </c>
      <c r="F527">
        <v>28966417.564422201</v>
      </c>
      <c r="G527">
        <v>13958684.088539099</v>
      </c>
      <c r="H527">
        <v>22994890.144407298</v>
      </c>
      <c r="I527">
        <v>1635206.0862574601</v>
      </c>
      <c r="J527">
        <v>4154237.21763646</v>
      </c>
      <c r="K527" s="6">
        <v>137647077.29711899</v>
      </c>
      <c r="L527">
        <v>1631.25</v>
      </c>
      <c r="M527" s="6">
        <f>K527+$V$1*50*($L$2-L527)</f>
        <v>117859352.29711899</v>
      </c>
      <c r="N527" s="6">
        <f t="shared" si="48"/>
        <v>19787725</v>
      </c>
      <c r="O527" s="8">
        <f t="shared" si="49"/>
        <v>5.1678298405611152E-3</v>
      </c>
      <c r="P527" s="8">
        <f t="shared" si="50"/>
        <v>1.7772236712824681E-3</v>
      </c>
      <c r="Q527" s="8">
        <f t="shared" si="50"/>
        <v>-3.0557677616501145E-3</v>
      </c>
      <c r="R527" s="9">
        <f t="shared" si="51"/>
        <v>37647077.297118992</v>
      </c>
      <c r="S527" s="9">
        <f t="shared" si="52"/>
        <v>17859352.297118992</v>
      </c>
      <c r="T527" s="25">
        <f t="shared" si="53"/>
        <v>4.8329914329325822E-3</v>
      </c>
    </row>
    <row r="528" spans="1:20">
      <c r="A528" s="1">
        <v>41430</v>
      </c>
      <c r="B528">
        <v>21446114.356415</v>
      </c>
      <c r="C528">
        <v>14181252.3062109</v>
      </c>
      <c r="D528">
        <v>13368499.848411901</v>
      </c>
      <c r="E528">
        <v>15991993.680527201</v>
      </c>
      <c r="F528">
        <v>28550435.435159702</v>
      </c>
      <c r="G528">
        <v>13597436.3562194</v>
      </c>
      <c r="H528">
        <v>22614619.486081399</v>
      </c>
      <c r="I528">
        <v>1600082.32784143</v>
      </c>
      <c r="J528">
        <v>4130566.3502994999</v>
      </c>
      <c r="K528" s="6">
        <v>135481000.14716601</v>
      </c>
      <c r="L528">
        <v>1608</v>
      </c>
      <c r="M528" s="6">
        <f>K528+$V$1*50*($L$2-L528)</f>
        <v>117375412.64716601</v>
      </c>
      <c r="N528" s="6">
        <f t="shared" si="48"/>
        <v>18105587.5</v>
      </c>
      <c r="O528" s="8">
        <f t="shared" si="49"/>
        <v>-4.1060776299956603E-3</v>
      </c>
      <c r="P528" s="8">
        <f t="shared" si="50"/>
        <v>-1.5736455815021616E-2</v>
      </c>
      <c r="Q528" s="8">
        <f t="shared" si="50"/>
        <v>-1.4252873563218391E-2</v>
      </c>
      <c r="R528" s="9">
        <f t="shared" si="51"/>
        <v>35481000.147166014</v>
      </c>
      <c r="S528" s="9">
        <f t="shared" si="52"/>
        <v>17375412.647166014</v>
      </c>
      <c r="T528" s="25">
        <f t="shared" si="53"/>
        <v>-1.4835822518032248E-3</v>
      </c>
    </row>
    <row r="529" spans="1:20">
      <c r="A529" s="1">
        <v>41431</v>
      </c>
      <c r="B529">
        <v>21452909.703169301</v>
      </c>
      <c r="C529">
        <v>14344796.365656899</v>
      </c>
      <c r="D529">
        <v>13249675.101419101</v>
      </c>
      <c r="E529">
        <v>16131405.880648</v>
      </c>
      <c r="F529">
        <v>28474269.6931821</v>
      </c>
      <c r="G529">
        <v>13849323.7328493</v>
      </c>
      <c r="H529">
        <v>22886423.681462001</v>
      </c>
      <c r="I529">
        <v>1611790.2473134401</v>
      </c>
      <c r="J529">
        <v>4142401.7839679802</v>
      </c>
      <c r="K529" s="6">
        <v>136142996.189668</v>
      </c>
      <c r="L529">
        <v>1622.75</v>
      </c>
      <c r="M529" s="6">
        <f>K529+$V$1*50*($L$2-L529)</f>
        <v>116970246.189668</v>
      </c>
      <c r="N529" s="6">
        <f t="shared" si="48"/>
        <v>19172750</v>
      </c>
      <c r="O529" s="8">
        <f t="shared" si="49"/>
        <v>-3.451885265919843E-3</v>
      </c>
      <c r="P529" s="8">
        <f t="shared" si="50"/>
        <v>4.8862648030564724E-3</v>
      </c>
      <c r="Q529" s="8">
        <f t="shared" si="50"/>
        <v>9.1728855721393034E-3</v>
      </c>
      <c r="R529" s="9">
        <f t="shared" si="51"/>
        <v>36142996.189668</v>
      </c>
      <c r="S529" s="9">
        <f t="shared" si="52"/>
        <v>16970246.189668</v>
      </c>
      <c r="T529" s="25">
        <f t="shared" si="53"/>
        <v>-4.2866207690828309E-3</v>
      </c>
    </row>
    <row r="530" spans="1:20">
      <c r="A530" s="1">
        <v>41432</v>
      </c>
      <c r="B530">
        <v>22033911.850657701</v>
      </c>
      <c r="C530">
        <v>14493472.7833352</v>
      </c>
      <c r="D530">
        <v>13423465.836118801</v>
      </c>
      <c r="E530">
        <v>16770883.5812023</v>
      </c>
      <c r="F530">
        <v>28234054.660790998</v>
      </c>
      <c r="G530">
        <v>14174715.6108444</v>
      </c>
      <c r="H530">
        <v>22961712.1675064</v>
      </c>
      <c r="I530">
        <v>1625449.48669745</v>
      </c>
      <c r="J530">
        <v>4123991.1093725702</v>
      </c>
      <c r="K530" s="6">
        <v>137841657.08652601</v>
      </c>
      <c r="L530">
        <v>1638.5</v>
      </c>
      <c r="M530" s="6">
        <f>K530+$V$1*50*($L$2-L530)</f>
        <v>117529394.58652601</v>
      </c>
      <c r="N530" s="6">
        <f t="shared" si="48"/>
        <v>20312262.5</v>
      </c>
      <c r="O530" s="8">
        <f t="shared" si="49"/>
        <v>4.7802617765832865E-3</v>
      </c>
      <c r="P530" s="8">
        <f t="shared" si="50"/>
        <v>1.2477034767851829E-2</v>
      </c>
      <c r="Q530" s="8">
        <f t="shared" si="50"/>
        <v>9.7057464181173926E-3</v>
      </c>
      <c r="R530" s="9">
        <f t="shared" si="51"/>
        <v>37841657.086526006</v>
      </c>
      <c r="S530" s="9">
        <f t="shared" si="52"/>
        <v>17529394.586526006</v>
      </c>
      <c r="T530" s="25">
        <f t="shared" si="53"/>
        <v>2.7712883497344361E-3</v>
      </c>
    </row>
    <row r="531" spans="1:20">
      <c r="A531" s="1">
        <v>41435</v>
      </c>
      <c r="B531">
        <v>21687349.1661909</v>
      </c>
      <c r="C531">
        <v>14520730.1265762</v>
      </c>
      <c r="D531">
        <v>13303819.394495299</v>
      </c>
      <c r="E531">
        <v>16920398.114665199</v>
      </c>
      <c r="F531">
        <v>28392245.047975399</v>
      </c>
      <c r="G531">
        <v>14080593.9932425</v>
      </c>
      <c r="H531">
        <v>23266694.3397879</v>
      </c>
      <c r="I531">
        <v>1631303.4464334601</v>
      </c>
      <c r="J531">
        <v>4127936.2539287298</v>
      </c>
      <c r="K531" s="6">
        <v>137931069.88329601</v>
      </c>
      <c r="L531">
        <v>1642</v>
      </c>
      <c r="M531" s="6">
        <f>K531+$V$1*50*($L$2-L531)</f>
        <v>117365582.38329601</v>
      </c>
      <c r="N531" s="6">
        <f t="shared" si="48"/>
        <v>20565487.5</v>
      </c>
      <c r="O531" s="8">
        <f t="shared" si="49"/>
        <v>-1.3937977286983625E-3</v>
      </c>
      <c r="P531" s="8">
        <f t="shared" si="50"/>
        <v>6.4866310127046853E-4</v>
      </c>
      <c r="Q531" s="8">
        <f t="shared" si="50"/>
        <v>2.1361000915471468E-3</v>
      </c>
      <c r="R531" s="9">
        <f t="shared" si="51"/>
        <v>37931069.883296013</v>
      </c>
      <c r="S531" s="9">
        <f t="shared" si="52"/>
        <v>17365582.383296013</v>
      </c>
      <c r="T531" s="25">
        <f t="shared" si="53"/>
        <v>-1.4874369902766783E-3</v>
      </c>
    </row>
    <row r="532" spans="1:20">
      <c r="A532" s="1">
        <v>41436</v>
      </c>
      <c r="B532">
        <v>21677156.146059498</v>
      </c>
      <c r="C532">
        <v>14538075.7086387</v>
      </c>
      <c r="D532">
        <v>13153900.961617701</v>
      </c>
      <c r="E532">
        <v>16498120.580965901</v>
      </c>
      <c r="F532">
        <v>27864943.757360902</v>
      </c>
      <c r="G532">
        <v>13878008.4163089</v>
      </c>
      <c r="H532">
        <v>22925982.038536198</v>
      </c>
      <c r="I532">
        <v>1605936.28757744</v>
      </c>
      <c r="J532">
        <v>4102950.3384063798</v>
      </c>
      <c r="K532" s="6">
        <v>136245074.23547199</v>
      </c>
      <c r="L532">
        <v>1627</v>
      </c>
      <c r="M532" s="6">
        <f>K532+$V$1*50*($L$2-L532)</f>
        <v>116764836.73547199</v>
      </c>
      <c r="N532" s="6">
        <f t="shared" si="48"/>
        <v>19480237.5</v>
      </c>
      <c r="O532" s="8">
        <f t="shared" si="49"/>
        <v>-5.1185844744678737E-3</v>
      </c>
      <c r="P532" s="8">
        <f t="shared" si="50"/>
        <v>-1.2223465309524143E-2</v>
      </c>
      <c r="Q532" s="8">
        <f t="shared" si="50"/>
        <v>-9.1352009744214372E-3</v>
      </c>
      <c r="R532" s="9">
        <f t="shared" si="51"/>
        <v>36245074.235471994</v>
      </c>
      <c r="S532" s="9">
        <f t="shared" si="52"/>
        <v>16764836.735471994</v>
      </c>
      <c r="T532" s="25">
        <f t="shared" si="53"/>
        <v>-3.0882643351027063E-3</v>
      </c>
    </row>
    <row r="533" spans="1:20">
      <c r="A533" s="1">
        <v>41437</v>
      </c>
      <c r="B533">
        <v>21401944.602512401</v>
      </c>
      <c r="C533">
        <v>14466215.440094201</v>
      </c>
      <c r="D533">
        <v>13110655.2598261</v>
      </c>
      <c r="E533">
        <v>16351636.7475056</v>
      </c>
      <c r="F533">
        <v>27683317.7572603</v>
      </c>
      <c r="G533">
        <v>13833188.598403201</v>
      </c>
      <c r="H533">
        <v>22860902.160769001</v>
      </c>
      <c r="I533">
        <v>1596179.68801743</v>
      </c>
      <c r="J533">
        <v>3997746.4835754498</v>
      </c>
      <c r="K533" s="6">
        <v>135301786.737964</v>
      </c>
      <c r="L533">
        <v>1610</v>
      </c>
      <c r="M533" s="6">
        <f>K533+$V$1*50*($L$2-L533)</f>
        <v>117051499.237964</v>
      </c>
      <c r="N533" s="6">
        <f t="shared" si="48"/>
        <v>18250287.5</v>
      </c>
      <c r="O533" s="8">
        <f t="shared" si="49"/>
        <v>2.455041350688802E-3</v>
      </c>
      <c r="P533" s="8">
        <f t="shared" si="50"/>
        <v>-6.9234612906277125E-3</v>
      </c>
      <c r="Q533" s="8">
        <f t="shared" si="50"/>
        <v>-1.0448678549477565E-2</v>
      </c>
      <c r="R533" s="9">
        <f t="shared" si="51"/>
        <v>35301786.737964004</v>
      </c>
      <c r="S533" s="9">
        <f t="shared" si="52"/>
        <v>17051499.237964004</v>
      </c>
      <c r="T533" s="25">
        <f t="shared" si="53"/>
        <v>3.5252172588498528E-3</v>
      </c>
    </row>
    <row r="534" spans="1:20">
      <c r="A534" s="1">
        <v>41438</v>
      </c>
      <c r="B534">
        <v>21847039.814915799</v>
      </c>
      <c r="C534">
        <v>14686752.126316899</v>
      </c>
      <c r="D534">
        <v>13411933.6489744</v>
      </c>
      <c r="E534">
        <v>16751689.1478523</v>
      </c>
      <c r="F534">
        <v>28064146.467148598</v>
      </c>
      <c r="G534">
        <v>14068940.840586999</v>
      </c>
      <c r="H534">
        <v>23256485.731510699</v>
      </c>
      <c r="I534">
        <v>1600082.32784143</v>
      </c>
      <c r="J534">
        <v>4038512.9773224401</v>
      </c>
      <c r="K534" s="6">
        <v>137725583.08247</v>
      </c>
      <c r="L534">
        <v>1636.75</v>
      </c>
      <c r="M534" s="6">
        <f>K534+$V$1*50*($L$2-L534)</f>
        <v>117539933.08247</v>
      </c>
      <c r="N534" s="6">
        <f t="shared" si="48"/>
        <v>20185650</v>
      </c>
      <c r="O534" s="8">
        <f t="shared" si="49"/>
        <v>4.1728115204489316E-3</v>
      </c>
      <c r="P534" s="8">
        <f t="shared" si="50"/>
        <v>1.7914001011679975E-2</v>
      </c>
      <c r="Q534" s="8">
        <f t="shared" si="50"/>
        <v>1.6614906832298135E-2</v>
      </c>
      <c r="R534" s="9">
        <f t="shared" si="51"/>
        <v>37725583.08247</v>
      </c>
      <c r="S534" s="9">
        <f t="shared" si="52"/>
        <v>17539933.08247</v>
      </c>
      <c r="T534" s="25">
        <f t="shared" si="53"/>
        <v>1.2990941793818399E-3</v>
      </c>
    </row>
    <row r="535" spans="1:20">
      <c r="A535" s="1">
        <v>41439</v>
      </c>
      <c r="B535">
        <v>21677156.146059498</v>
      </c>
      <c r="C535">
        <v>14627281.559245599</v>
      </c>
      <c r="D535">
        <v>13246158.458773199</v>
      </c>
      <c r="E535">
        <v>16458721.480931699</v>
      </c>
      <c r="F535">
        <v>28345636.800054099</v>
      </c>
      <c r="G535">
        <v>14075215.615093799</v>
      </c>
      <c r="H535">
        <v>23088043.694936801</v>
      </c>
      <c r="I535">
        <v>1584471.7685454199</v>
      </c>
      <c r="J535">
        <v>4027992.59183934</v>
      </c>
      <c r="K535" s="6">
        <v>137130678.11547899</v>
      </c>
      <c r="L535">
        <v>1624.25</v>
      </c>
      <c r="M535" s="6">
        <f>K535+$V$1*50*($L$2-L535)</f>
        <v>117849403.11547899</v>
      </c>
      <c r="N535" s="6">
        <f t="shared" si="48"/>
        <v>19281275</v>
      </c>
      <c r="O535" s="8">
        <f t="shared" si="49"/>
        <v>2.6328927105297739E-3</v>
      </c>
      <c r="P535" s="8">
        <f t="shared" si="50"/>
        <v>-4.319494996327433E-3</v>
      </c>
      <c r="Q535" s="8">
        <f t="shared" si="50"/>
        <v>-7.6370856881014205E-3</v>
      </c>
      <c r="R535" s="9">
        <f t="shared" si="51"/>
        <v>37130678.115478992</v>
      </c>
      <c r="S535" s="9">
        <f t="shared" si="52"/>
        <v>17849403.115478992</v>
      </c>
      <c r="T535" s="25">
        <f t="shared" si="53"/>
        <v>3.3175906917739875E-3</v>
      </c>
    </row>
    <row r="536" spans="1:20">
      <c r="A536" s="1">
        <v>41442</v>
      </c>
      <c r="B536">
        <v>21911595.609081201</v>
      </c>
      <c r="C536">
        <v>14686752.126316899</v>
      </c>
      <c r="D536">
        <v>13349948.143073</v>
      </c>
      <c r="E536">
        <v>16578939.2477026</v>
      </c>
      <c r="F536">
        <v>28256964.317885</v>
      </c>
      <c r="G536">
        <v>13981093.9974919</v>
      </c>
      <c r="H536">
        <v>23269246.491857201</v>
      </c>
      <c r="I536">
        <v>1582520.44863341</v>
      </c>
      <c r="J536">
        <v>4041143.0736932098</v>
      </c>
      <c r="K536" s="6">
        <v>137658203.45573401</v>
      </c>
      <c r="L536">
        <v>1639.75</v>
      </c>
      <c r="M536" s="6">
        <f>K536+$V$1*50*($L$2-L536)</f>
        <v>117255503.45573401</v>
      </c>
      <c r="N536" s="6">
        <f t="shared" si="48"/>
        <v>20402700</v>
      </c>
      <c r="O536" s="8">
        <f t="shared" si="49"/>
        <v>-5.0394795734605797E-3</v>
      </c>
      <c r="P536" s="8">
        <f t="shared" si="50"/>
        <v>3.8468805631573424E-3</v>
      </c>
      <c r="Q536" s="8">
        <f t="shared" si="50"/>
        <v>9.5428659381252886E-3</v>
      </c>
      <c r="R536" s="9">
        <f t="shared" si="51"/>
        <v>37658203.455734015</v>
      </c>
      <c r="S536" s="9">
        <f t="shared" si="52"/>
        <v>17255503.455734015</v>
      </c>
      <c r="T536" s="25">
        <f t="shared" si="53"/>
        <v>-5.6959853749679462E-3</v>
      </c>
    </row>
    <row r="537" spans="1:20">
      <c r="A537" s="1">
        <v>41443</v>
      </c>
      <c r="B537">
        <v>22183409.479251198</v>
      </c>
      <c r="C537">
        <v>14845340.305173701</v>
      </c>
      <c r="D537">
        <v>13324000.721998099</v>
      </c>
      <c r="E537">
        <v>16582980.1810394</v>
      </c>
      <c r="F537">
        <v>28227406.8238286</v>
      </c>
      <c r="G537">
        <v>14158580.4763983</v>
      </c>
      <c r="H537">
        <v>23481075.113609299</v>
      </c>
      <c r="I537">
        <v>1602033.6477534301</v>
      </c>
      <c r="J537">
        <v>4096375.0974794501</v>
      </c>
      <c r="K537" s="6">
        <v>138501201.84653199</v>
      </c>
      <c r="L537">
        <v>1651</v>
      </c>
      <c r="M537" s="6">
        <f>K537+$V$1*50*($L$2-L537)</f>
        <v>117284564.34653199</v>
      </c>
      <c r="N537" s="6">
        <f t="shared" si="48"/>
        <v>21216637.5</v>
      </c>
      <c r="O537" s="8">
        <f t="shared" si="49"/>
        <v>2.4784244612402066E-4</v>
      </c>
      <c r="P537" s="8">
        <f t="shared" si="50"/>
        <v>6.1238514642467422E-3</v>
      </c>
      <c r="Q537" s="8">
        <f t="shared" si="50"/>
        <v>6.8608019515169994E-3</v>
      </c>
      <c r="R537" s="9">
        <f t="shared" si="51"/>
        <v>38501201.846531987</v>
      </c>
      <c r="S537" s="9">
        <f t="shared" si="52"/>
        <v>17284564.346531987</v>
      </c>
      <c r="T537" s="25">
        <f t="shared" si="53"/>
        <v>-7.3695048727025723E-4</v>
      </c>
    </row>
    <row r="538" spans="1:20">
      <c r="A538" s="1">
        <v>41444</v>
      </c>
      <c r="B538">
        <v>21857232.8350472</v>
      </c>
      <c r="C538">
        <v>14642149.2010135</v>
      </c>
      <c r="D538">
        <v>13227418.654663499</v>
      </c>
      <c r="E538">
        <v>16321329.747479299</v>
      </c>
      <c r="F538">
        <v>28126911.344037</v>
      </c>
      <c r="G538">
        <v>13953305.7103904</v>
      </c>
      <c r="H538">
        <v>23304976.6208275</v>
      </c>
      <c r="I538">
        <v>1582520.44863341</v>
      </c>
      <c r="J538">
        <v>4034567.83276628</v>
      </c>
      <c r="K538" s="6">
        <v>137050412.394858</v>
      </c>
      <c r="L538">
        <v>1629.5</v>
      </c>
      <c r="M538" s="6">
        <f>K538+$V$1*50*($L$2-L538)</f>
        <v>117389299.894858</v>
      </c>
      <c r="N538" s="6">
        <f t="shared" si="48"/>
        <v>19661112.5</v>
      </c>
      <c r="O538" s="8">
        <f t="shared" si="49"/>
        <v>8.9300368645750462E-4</v>
      </c>
      <c r="P538" s="8">
        <f t="shared" si="50"/>
        <v>-1.0474923194396177E-2</v>
      </c>
      <c r="Q538" s="8">
        <f t="shared" si="50"/>
        <v>-1.3022410660205935E-2</v>
      </c>
      <c r="R538" s="9">
        <f t="shared" si="51"/>
        <v>37050412.394858003</v>
      </c>
      <c r="S538" s="9">
        <f t="shared" si="52"/>
        <v>17389299.894858003</v>
      </c>
      <c r="T538" s="25">
        <f t="shared" si="53"/>
        <v>2.5474874658097581E-3</v>
      </c>
    </row>
    <row r="539" spans="1:20">
      <c r="A539" s="1">
        <v>41445</v>
      </c>
      <c r="B539">
        <v>21058779.591422699</v>
      </c>
      <c r="C539">
        <v>14121781.7391396</v>
      </c>
      <c r="D539">
        <v>12820909.0578222</v>
      </c>
      <c r="E539">
        <v>15700036.246940801</v>
      </c>
      <c r="F539">
        <v>27376150.995005298</v>
      </c>
      <c r="G539">
        <v>13730999.4135783</v>
      </c>
      <c r="H539">
        <v>22772852.914378099</v>
      </c>
      <c r="I539">
        <v>1564958.5694254001</v>
      </c>
      <c r="J539">
        <v>3931994.0743061202</v>
      </c>
      <c r="K539" s="6">
        <v>133078462.602019</v>
      </c>
      <c r="L539">
        <v>1590.5</v>
      </c>
      <c r="M539" s="6">
        <f>K539+$V$1*50*($L$2-L539)</f>
        <v>116239000.102019</v>
      </c>
      <c r="N539" s="6">
        <f t="shared" si="48"/>
        <v>16839462.5</v>
      </c>
      <c r="O539" s="8">
        <f t="shared" si="49"/>
        <v>-9.7990174050726422E-3</v>
      </c>
      <c r="P539" s="8">
        <f t="shared" si="50"/>
        <v>-2.8981669762476608E-2</v>
      </c>
      <c r="Q539" s="8">
        <f t="shared" si="50"/>
        <v>-2.3933722000613684E-2</v>
      </c>
      <c r="R539" s="9">
        <f t="shared" si="51"/>
        <v>33078462.602018997</v>
      </c>
      <c r="S539" s="9">
        <f t="shared" si="52"/>
        <v>16239000.102018997</v>
      </c>
      <c r="T539" s="25">
        <f t="shared" si="53"/>
        <v>-5.047947761862924E-3</v>
      </c>
    </row>
    <row r="540" spans="1:20">
      <c r="A540" s="1">
        <v>41446</v>
      </c>
      <c r="B540">
        <v>21313605.094707102</v>
      </c>
      <c r="C540">
        <v>14265502.276228501</v>
      </c>
      <c r="D540">
        <v>12962178.350341501</v>
      </c>
      <c r="E540">
        <v>15582849.1801726</v>
      </c>
      <c r="F540">
        <v>27784044.412983101</v>
      </c>
      <c r="G540">
        <v>13687075.992030799</v>
      </c>
      <c r="H540">
        <v>22905564.821981799</v>
      </c>
      <c r="I540">
        <v>1557153.28977739</v>
      </c>
      <c r="J540">
        <v>3984596.00172158</v>
      </c>
      <c r="K540" s="6">
        <v>134042569.419944</v>
      </c>
      <c r="L540">
        <v>1599.93</v>
      </c>
      <c r="M540" s="6">
        <f>K540+$V$1*50*($L$2-L540)</f>
        <v>116520846.419944</v>
      </c>
      <c r="N540" s="6">
        <f t="shared" si="48"/>
        <v>17521723</v>
      </c>
      <c r="O540" s="8">
        <f t="shared" si="49"/>
        <v>2.4247138884336519E-3</v>
      </c>
      <c r="P540" s="8">
        <f t="shared" si="50"/>
        <v>7.2446495028142838E-3</v>
      </c>
      <c r="Q540" s="8">
        <f t="shared" si="50"/>
        <v>5.9289531593838818E-3</v>
      </c>
      <c r="R540" s="9">
        <f t="shared" si="51"/>
        <v>34042569.419944003</v>
      </c>
      <c r="S540" s="9">
        <f t="shared" si="52"/>
        <v>16520846.419944003</v>
      </c>
      <c r="T540" s="25">
        <f t="shared" si="53"/>
        <v>1.3156963434304021E-3</v>
      </c>
    </row>
    <row r="541" spans="1:20">
      <c r="A541" s="1">
        <v>41449</v>
      </c>
      <c r="B541">
        <v>21215072.566770501</v>
      </c>
      <c r="C541">
        <v>14084612.63472</v>
      </c>
      <c r="D541">
        <v>12776221.832637601</v>
      </c>
      <c r="E541">
        <v>15232298.2132021</v>
      </c>
      <c r="F541">
        <v>27435265.983118001</v>
      </c>
      <c r="G541">
        <v>13386783.2120628</v>
      </c>
      <c r="H541">
        <v>22748607.469719701</v>
      </c>
      <c r="I541">
        <v>1520078.21144936</v>
      </c>
      <c r="J541">
        <v>4026677.5436539599</v>
      </c>
      <c r="K541" s="6">
        <v>132425617.66733401</v>
      </c>
      <c r="L541">
        <v>1566.25</v>
      </c>
      <c r="M541" s="6">
        <f>K541+$V$1*50*($L$2-L541)</f>
        <v>117340642.66733401</v>
      </c>
      <c r="N541" s="6">
        <f t="shared" si="48"/>
        <v>15084975</v>
      </c>
      <c r="O541" s="8">
        <f t="shared" si="49"/>
        <v>7.0356187118263466E-3</v>
      </c>
      <c r="P541" s="8">
        <f t="shared" si="50"/>
        <v>-1.2062971932030229E-2</v>
      </c>
      <c r="Q541" s="8">
        <f t="shared" si="50"/>
        <v>-2.1050920977792816E-2</v>
      </c>
      <c r="R541" s="9">
        <f t="shared" si="51"/>
        <v>32425617.667334005</v>
      </c>
      <c r="S541" s="9">
        <f t="shared" si="52"/>
        <v>17340642.667334005</v>
      </c>
      <c r="T541" s="25">
        <f t="shared" si="53"/>
        <v>8.9879490457625867E-3</v>
      </c>
    </row>
    <row r="542" spans="1:20">
      <c r="A542" s="1">
        <v>41450</v>
      </c>
      <c r="B542">
        <v>21259242.320673101</v>
      </c>
      <c r="C542">
        <v>14030097.948238</v>
      </c>
      <c r="D542">
        <v>12781987.9262098</v>
      </c>
      <c r="E542">
        <v>15462631.413401701</v>
      </c>
      <c r="F542">
        <v>27328859.0045151</v>
      </c>
      <c r="G542">
        <v>13752512.926173</v>
      </c>
      <c r="H542">
        <v>23029344.197342899</v>
      </c>
      <c r="I542">
        <v>1545445.3703053801</v>
      </c>
      <c r="J542">
        <v>4087169.7601817399</v>
      </c>
      <c r="K542" s="6">
        <v>133277290.86704101</v>
      </c>
      <c r="L542">
        <v>1581.5</v>
      </c>
      <c r="M542" s="6">
        <f>K542+$V$1*50*($L$2-L542)</f>
        <v>117088978.36704101</v>
      </c>
      <c r="N542" s="6">
        <f t="shared" si="48"/>
        <v>16188312.5</v>
      </c>
      <c r="O542" s="8">
        <f t="shared" si="49"/>
        <v>-2.144732588575283E-3</v>
      </c>
      <c r="P542" s="8">
        <f t="shared" si="50"/>
        <v>6.4313326583568383E-3</v>
      </c>
      <c r="Q542" s="8">
        <f t="shared" si="50"/>
        <v>9.7366320830007975E-3</v>
      </c>
      <c r="R542" s="9">
        <f t="shared" si="51"/>
        <v>33277290.867041007</v>
      </c>
      <c r="S542" s="9">
        <f t="shared" si="52"/>
        <v>17088978.367041007</v>
      </c>
      <c r="T542" s="25">
        <f t="shared" si="53"/>
        <v>-3.3052994246439591E-3</v>
      </c>
    </row>
    <row r="543" spans="1:20">
      <c r="A543" s="1">
        <v>41451</v>
      </c>
      <c r="B543">
        <v>21476693.416809101</v>
      </c>
      <c r="C543">
        <v>14213465.530041199</v>
      </c>
      <c r="D543">
        <v>12865596.283006901</v>
      </c>
      <c r="E543">
        <v>15321198.7466125</v>
      </c>
      <c r="F543">
        <v>27600787.949833699</v>
      </c>
      <c r="G543">
        <v>14010675.077309599</v>
      </c>
      <c r="H543">
        <v>23307528.7728968</v>
      </c>
      <c r="I543">
        <v>1512272.9318013501</v>
      </c>
      <c r="J543">
        <v>4122676.0611871802</v>
      </c>
      <c r="K543" s="6">
        <v>134430894.76949799</v>
      </c>
      <c r="L543">
        <v>1595.5</v>
      </c>
      <c r="M543" s="6">
        <f>K543+$V$1*50*($L$2-L543)</f>
        <v>117229682.26949799</v>
      </c>
      <c r="N543" s="6">
        <f t="shared" si="48"/>
        <v>17201212.5</v>
      </c>
      <c r="O543" s="8">
        <f t="shared" si="49"/>
        <v>1.2016835779018993E-3</v>
      </c>
      <c r="P543" s="8">
        <f t="shared" si="50"/>
        <v>8.6556674055434744E-3</v>
      </c>
      <c r="Q543" s="8">
        <f t="shared" si="50"/>
        <v>8.8523553588365483E-3</v>
      </c>
      <c r="R543" s="9">
        <f t="shared" si="51"/>
        <v>34430894.769497991</v>
      </c>
      <c r="S543" s="9">
        <f t="shared" si="52"/>
        <v>17229682.269497991</v>
      </c>
      <c r="T543" s="25">
        <f t="shared" si="53"/>
        <v>-1.966879532930739E-4</v>
      </c>
    </row>
    <row r="544" spans="1:20">
      <c r="A544" s="1">
        <v>41452</v>
      </c>
      <c r="B544">
        <v>21649974.759042501</v>
      </c>
      <c r="C544">
        <v>14188686.1270948</v>
      </c>
      <c r="D544">
        <v>13018397.762670601</v>
      </c>
      <c r="E544">
        <v>15508091.913441099</v>
      </c>
      <c r="F544">
        <v>27949566.379698802</v>
      </c>
      <c r="G544">
        <v>13924621.0269308</v>
      </c>
      <c r="H544">
        <v>23512977.014475498</v>
      </c>
      <c r="I544">
        <v>1535688.7707453701</v>
      </c>
      <c r="J544">
        <v>4088484.8083671299</v>
      </c>
      <c r="K544" s="6">
        <v>135376488.56246701</v>
      </c>
      <c r="L544">
        <v>1606.5</v>
      </c>
      <c r="M544" s="6">
        <f>K544+$V$1*50*($L$2-L544)</f>
        <v>117379426.06246701</v>
      </c>
      <c r="N544" s="6">
        <f t="shared" si="48"/>
        <v>17997062.5</v>
      </c>
      <c r="O544" s="8">
        <f t="shared" si="49"/>
        <v>1.2773539096077554E-3</v>
      </c>
      <c r="P544" s="8">
        <f t="shared" si="50"/>
        <v>7.0340511724658319E-3</v>
      </c>
      <c r="Q544" s="8">
        <f t="shared" si="50"/>
        <v>6.8943904732058914E-3</v>
      </c>
      <c r="R544" s="9">
        <f t="shared" si="51"/>
        <v>35376488.562467009</v>
      </c>
      <c r="S544" s="9">
        <f t="shared" si="52"/>
        <v>17379426.062467009</v>
      </c>
      <c r="T544" s="25">
        <f t="shared" si="53"/>
        <v>1.3966069925994053E-4</v>
      </c>
    </row>
    <row r="545" spans="1:20">
      <c r="A545" s="1">
        <v>41453</v>
      </c>
      <c r="B545">
        <v>21456307.376546402</v>
      </c>
      <c r="C545">
        <v>14168862.604737701</v>
      </c>
      <c r="D545">
        <v>12862713.236220799</v>
      </c>
      <c r="E545">
        <v>15279779.1799099</v>
      </c>
      <c r="F545">
        <v>27458911.9783631</v>
      </c>
      <c r="G545">
        <v>13829603.0129708</v>
      </c>
      <c r="H545">
        <v>23320289.533243299</v>
      </c>
      <c r="I545">
        <v>1525932.1711853601</v>
      </c>
      <c r="J545">
        <v>4060868.7964740102</v>
      </c>
      <c r="K545" s="6">
        <v>133963267.889651</v>
      </c>
      <c r="L545">
        <v>1599.25</v>
      </c>
      <c r="M545" s="6">
        <f>K545+$V$1*50*($L$2-L545)</f>
        <v>116490742.889651</v>
      </c>
      <c r="N545" s="6">
        <f t="shared" si="48"/>
        <v>17472525</v>
      </c>
      <c r="O545" s="8">
        <f t="shared" si="49"/>
        <v>-7.5710301423953866E-3</v>
      </c>
      <c r="P545" s="8">
        <f t="shared" si="50"/>
        <v>-1.0439188427936683E-2</v>
      </c>
      <c r="Q545" s="8">
        <f t="shared" si="50"/>
        <v>-4.5129162776221601E-3</v>
      </c>
      <c r="R545" s="9">
        <f t="shared" si="51"/>
        <v>33963267.889651</v>
      </c>
      <c r="S545" s="9">
        <f t="shared" si="52"/>
        <v>16490742.889651</v>
      </c>
      <c r="T545" s="25">
        <f t="shared" si="53"/>
        <v>-5.9262721503145228E-3</v>
      </c>
    </row>
    <row r="546" spans="1:20">
      <c r="A546" s="1">
        <v>41456</v>
      </c>
      <c r="B546">
        <v>21721325.899962202</v>
      </c>
      <c r="C546">
        <v>14270458.156817799</v>
      </c>
      <c r="D546">
        <v>12976593.5842721</v>
      </c>
      <c r="E546">
        <v>15330290.8466204</v>
      </c>
      <c r="F546">
        <v>27382062.493816599</v>
      </c>
      <c r="G546">
        <v>13931792.1977957</v>
      </c>
      <c r="H546">
        <v>23635480.313802</v>
      </c>
      <c r="I546">
        <v>1533737.45083337</v>
      </c>
      <c r="J546">
        <v>3987226.09809236</v>
      </c>
      <c r="K546" s="6">
        <v>134768967.04201201</v>
      </c>
      <c r="L546">
        <v>1606.75</v>
      </c>
      <c r="M546" s="6">
        <f>K546+$V$1*50*($L$2-L546)</f>
        <v>116753817.04201201</v>
      </c>
      <c r="N546" s="6">
        <f t="shared" si="48"/>
        <v>18015150</v>
      </c>
      <c r="O546" s="8">
        <f t="shared" si="49"/>
        <v>2.258326677598834E-3</v>
      </c>
      <c r="P546" s="8">
        <f t="shared" si="50"/>
        <v>6.0143288906977154E-3</v>
      </c>
      <c r="Q546" s="8">
        <f t="shared" si="50"/>
        <v>4.6896982960762858E-3</v>
      </c>
      <c r="R546" s="9">
        <f t="shared" si="51"/>
        <v>34768967.042012006</v>
      </c>
      <c r="S546" s="9">
        <f t="shared" si="52"/>
        <v>16753817.042012006</v>
      </c>
      <c r="T546" s="25">
        <f t="shared" si="53"/>
        <v>1.3246305946214296E-3</v>
      </c>
    </row>
    <row r="547" spans="1:20">
      <c r="A547" s="1">
        <v>41457</v>
      </c>
      <c r="B547">
        <v>21493681.7836948</v>
      </c>
      <c r="C547">
        <v>14493472.7833352</v>
      </c>
      <c r="D547">
        <v>13055877.370890001</v>
      </c>
      <c r="E547">
        <v>15246441.479881</v>
      </c>
      <c r="F547">
        <v>27518026.9664759</v>
      </c>
      <c r="G547">
        <v>13912071.4779172</v>
      </c>
      <c r="H547">
        <v>23638032.465871301</v>
      </c>
      <c r="I547">
        <v>1522029.5313613601</v>
      </c>
      <c r="J547">
        <v>3974075.6162384902</v>
      </c>
      <c r="K547" s="6">
        <v>134853709.475665</v>
      </c>
      <c r="L547">
        <v>1607.25</v>
      </c>
      <c r="M547" s="6">
        <f>K547+$V$1*50*($L$2-L547)</f>
        <v>116802384.475665</v>
      </c>
      <c r="N547" s="6">
        <f t="shared" si="48"/>
        <v>18051325</v>
      </c>
      <c r="O547" s="8">
        <f t="shared" si="49"/>
        <v>4.159815488989178E-4</v>
      </c>
      <c r="P547" s="8">
        <f t="shared" si="50"/>
        <v>6.2879782722219694E-4</v>
      </c>
      <c r="Q547" s="8">
        <f t="shared" si="50"/>
        <v>3.1118717908822156E-4</v>
      </c>
      <c r="R547" s="9">
        <f t="shared" si="51"/>
        <v>34853709.475665003</v>
      </c>
      <c r="S547" s="9">
        <f t="shared" si="52"/>
        <v>16802384.475665003</v>
      </c>
      <c r="T547" s="25">
        <f t="shared" si="53"/>
        <v>3.1761064813397538E-4</v>
      </c>
    </row>
    <row r="548" spans="1:20">
      <c r="A548" s="1">
        <v>41458</v>
      </c>
      <c r="B548">
        <v>21612600.3518942</v>
      </c>
      <c r="C548">
        <v>14446391.9177371</v>
      </c>
      <c r="D548">
        <v>12939113.9760527</v>
      </c>
      <c r="E548">
        <v>15196940.046504799</v>
      </c>
      <c r="F548">
        <v>27518026.9664759</v>
      </c>
      <c r="G548">
        <v>13921035.4414983</v>
      </c>
      <c r="H548">
        <v>23867726.152108502</v>
      </c>
      <c r="I548">
        <v>1504467.6521533399</v>
      </c>
      <c r="J548">
        <v>3955664.9416430802</v>
      </c>
      <c r="K548" s="6">
        <v>134961967.44606799</v>
      </c>
      <c r="L548">
        <v>1609</v>
      </c>
      <c r="M548" s="6">
        <f>K548+$V$1*50*($L$2-L548)</f>
        <v>116784029.94606799</v>
      </c>
      <c r="N548" s="6">
        <f t="shared" si="48"/>
        <v>18177937.5</v>
      </c>
      <c r="O548" s="8">
        <f t="shared" si="49"/>
        <v>-1.5714173712642169E-4</v>
      </c>
      <c r="P548" s="8">
        <f t="shared" si="50"/>
        <v>8.0278081206599269E-4</v>
      </c>
      <c r="Q548" s="8">
        <f t="shared" si="50"/>
        <v>1.0888163011354799E-3</v>
      </c>
      <c r="R548" s="9">
        <f t="shared" si="51"/>
        <v>34961967.446067989</v>
      </c>
      <c r="S548" s="9">
        <f t="shared" si="52"/>
        <v>16784029.946067989</v>
      </c>
      <c r="T548" s="25">
        <f t="shared" si="53"/>
        <v>-2.8603548906948719E-4</v>
      </c>
    </row>
    <row r="549" spans="1:20">
      <c r="A549" s="1">
        <v>41460</v>
      </c>
      <c r="B549">
        <v>21683951.4928138</v>
      </c>
      <c r="C549">
        <v>14530641.8877548</v>
      </c>
      <c r="D549">
        <v>13093356.979109401</v>
      </c>
      <c r="E549">
        <v>15480815.613417501</v>
      </c>
      <c r="F549">
        <v>27878628.393963501</v>
      </c>
      <c r="G549">
        <v>14116449.847566999</v>
      </c>
      <c r="H549">
        <v>24346254.6651025</v>
      </c>
      <c r="I549">
        <v>1523980.85127336</v>
      </c>
      <c r="J549">
        <v>3910953.3033399298</v>
      </c>
      <c r="K549" s="6">
        <v>136565033.03434199</v>
      </c>
      <c r="L549">
        <v>1627.25</v>
      </c>
      <c r="M549" s="6">
        <f>K549+$V$1*50*($L$2-L549)</f>
        <v>117066708.03434199</v>
      </c>
      <c r="N549" s="6">
        <f t="shared" si="48"/>
        <v>19498325</v>
      </c>
      <c r="O549" s="8">
        <f t="shared" si="49"/>
        <v>2.4205200694353978E-3</v>
      </c>
      <c r="P549" s="8">
        <f t="shared" si="50"/>
        <v>1.1877906188012571E-2</v>
      </c>
      <c r="Q549" s="8">
        <f t="shared" si="50"/>
        <v>1.1342448725916719E-2</v>
      </c>
      <c r="R549" s="9">
        <f t="shared" si="51"/>
        <v>36565033.034341991</v>
      </c>
      <c r="S549" s="9">
        <f t="shared" si="52"/>
        <v>17066708.034341991</v>
      </c>
      <c r="T549" s="25">
        <f t="shared" si="53"/>
        <v>5.354574620958525E-4</v>
      </c>
    </row>
    <row r="550" spans="1:20">
      <c r="A550" s="1">
        <v>41463</v>
      </c>
      <c r="B550">
        <v>21986344.423377901</v>
      </c>
      <c r="C550">
        <v>14751178.5739775</v>
      </c>
      <c r="D550">
        <v>13094798.502502499</v>
      </c>
      <c r="E550">
        <v>15538398.9134674</v>
      </c>
      <c r="F550">
        <v>28026415.864245299</v>
      </c>
      <c r="G550">
        <v>14006193.095519099</v>
      </c>
      <c r="H550">
        <v>24002990.211781502</v>
      </c>
      <c r="I550">
        <v>1545445.3703053801</v>
      </c>
      <c r="J550">
        <v>4004321.72450238</v>
      </c>
      <c r="K550" s="6">
        <v>136956086.67967901</v>
      </c>
      <c r="L550">
        <v>1635.5</v>
      </c>
      <c r="M550" s="6">
        <f>K550+$V$1*50*($L$2-L550)</f>
        <v>116860874.17967901</v>
      </c>
      <c r="N550" s="6">
        <f t="shared" si="48"/>
        <v>20095212.5</v>
      </c>
      <c r="O550" s="8">
        <f t="shared" si="49"/>
        <v>-1.7582612351463955E-3</v>
      </c>
      <c r="P550" s="8">
        <f t="shared" si="50"/>
        <v>2.8634976073170734E-3</v>
      </c>
      <c r="Q550" s="8">
        <f t="shared" si="50"/>
        <v>5.0699032109387003E-3</v>
      </c>
      <c r="R550" s="9">
        <f t="shared" si="51"/>
        <v>36956086.679679006</v>
      </c>
      <c r="S550" s="9">
        <f t="shared" si="52"/>
        <v>16860874.179679006</v>
      </c>
      <c r="T550" s="25">
        <f t="shared" si="53"/>
        <v>-2.2064056036216269E-3</v>
      </c>
    </row>
    <row r="551" spans="1:20">
      <c r="A551" s="1">
        <v>41464</v>
      </c>
      <c r="B551">
        <v>22064490.911051799</v>
      </c>
      <c r="C551">
        <v>14904810.872245001</v>
      </c>
      <c r="D551">
        <v>12965061.3971276</v>
      </c>
      <c r="E551">
        <v>15854601.947074801</v>
      </c>
      <c r="F551">
        <v>28150557.339282099</v>
      </c>
      <c r="G551">
        <v>14289454.3446829</v>
      </c>
      <c r="H551">
        <v>23888143.368662901</v>
      </c>
      <c r="I551">
        <v>1543494.05039338</v>
      </c>
      <c r="J551">
        <v>4051663.4591763001</v>
      </c>
      <c r="K551" s="6">
        <v>137712277.689697</v>
      </c>
      <c r="L551">
        <v>1645.5</v>
      </c>
      <c r="M551" s="6">
        <f>K551+$V$1*50*($L$2-L551)</f>
        <v>116893565.189697</v>
      </c>
      <c r="N551" s="6">
        <f t="shared" si="48"/>
        <v>20818712.5</v>
      </c>
      <c r="O551" s="8">
        <f t="shared" si="49"/>
        <v>2.7974298709871985E-4</v>
      </c>
      <c r="P551" s="8">
        <f t="shared" si="50"/>
        <v>5.5214122157755232E-3</v>
      </c>
      <c r="Q551" s="8">
        <f t="shared" si="50"/>
        <v>6.1143381228981964E-3</v>
      </c>
      <c r="R551" s="9">
        <f t="shared" si="51"/>
        <v>37712277.689696997</v>
      </c>
      <c r="S551" s="9">
        <f t="shared" si="52"/>
        <v>16893565.189696997</v>
      </c>
      <c r="T551" s="25">
        <f t="shared" si="53"/>
        <v>-5.9292590712267321E-4</v>
      </c>
    </row>
    <row r="552" spans="1:20">
      <c r="A552" s="1">
        <v>41465</v>
      </c>
      <c r="B552">
        <v>22054297.890920401</v>
      </c>
      <c r="C552">
        <v>14837906.484289801</v>
      </c>
      <c r="D552">
        <v>12869920.853186101</v>
      </c>
      <c r="E552">
        <v>15742466.0469776</v>
      </c>
      <c r="F552">
        <v>28351548.2988653</v>
      </c>
      <c r="G552">
        <v>14129895.7929387</v>
      </c>
      <c r="H552">
        <v>23824339.566930301</v>
      </c>
      <c r="I552">
        <v>1545445.3703053801</v>
      </c>
      <c r="J552">
        <v>4020102.3027270199</v>
      </c>
      <c r="K552" s="6">
        <v>137375922.60714099</v>
      </c>
      <c r="L552">
        <v>1648.5</v>
      </c>
      <c r="M552" s="6">
        <f>K552+$V$1*50*($L$2-L552)</f>
        <v>116340160.10714099</v>
      </c>
      <c r="N552" s="6">
        <f t="shared" si="48"/>
        <v>21035762.5</v>
      </c>
      <c r="O552" s="8">
        <f t="shared" si="49"/>
        <v>-4.7342647275573592E-3</v>
      </c>
      <c r="P552" s="8">
        <f t="shared" si="50"/>
        <v>-2.4424480387573596E-3</v>
      </c>
      <c r="Q552" s="8">
        <f t="shared" si="50"/>
        <v>1.8231540565177757E-3</v>
      </c>
      <c r="R552" s="9">
        <f t="shared" si="51"/>
        <v>37375922.607140988</v>
      </c>
      <c r="S552" s="9">
        <f t="shared" si="52"/>
        <v>16340160.107140988</v>
      </c>
      <c r="T552" s="25">
        <f t="shared" si="53"/>
        <v>-4.2656020952751353E-3</v>
      </c>
    </row>
    <row r="553" spans="1:20">
      <c r="A553" s="1">
        <v>41466</v>
      </c>
      <c r="B553">
        <v>22621709.344900399</v>
      </c>
      <c r="C553">
        <v>15115435.7972892</v>
      </c>
      <c r="D553">
        <v>13034254.519994199</v>
      </c>
      <c r="E553">
        <v>15932389.913808901</v>
      </c>
      <c r="F553">
        <v>28558450.757259902</v>
      </c>
      <c r="G553">
        <v>14284972.3628923</v>
      </c>
      <c r="H553">
        <v>24240340.3542265</v>
      </c>
      <c r="I553">
        <v>1580569.1287214099</v>
      </c>
      <c r="J553">
        <v>4076649.3746986501</v>
      </c>
      <c r="K553" s="6">
        <v>139444771.55379099</v>
      </c>
      <c r="L553">
        <v>1670</v>
      </c>
      <c r="M553" s="6">
        <f>K553+$V$1*50*($L$2-L553)</f>
        <v>116853484.05379099</v>
      </c>
      <c r="N553" s="6">
        <f t="shared" si="48"/>
        <v>22591287.5</v>
      </c>
      <c r="O553" s="8">
        <f t="shared" si="49"/>
        <v>4.4122678374970753E-3</v>
      </c>
      <c r="P553" s="8">
        <f t="shared" si="50"/>
        <v>1.5059763802761583E-2</v>
      </c>
      <c r="Q553" s="8">
        <f t="shared" si="50"/>
        <v>1.3042159538974826E-2</v>
      </c>
      <c r="R553" s="9">
        <f t="shared" si="51"/>
        <v>39444771.553790987</v>
      </c>
      <c r="S553" s="9">
        <f t="shared" si="52"/>
        <v>16853484.053790987</v>
      </c>
      <c r="T553" s="25">
        <f t="shared" si="53"/>
        <v>2.0176042637867573E-3</v>
      </c>
    </row>
    <row r="554" spans="1:20">
      <c r="A554" s="1">
        <v>41467</v>
      </c>
      <c r="B554">
        <v>22757616.279985402</v>
      </c>
      <c r="C554">
        <v>15103046.095815999</v>
      </c>
      <c r="D554">
        <v>13005424.0521331</v>
      </c>
      <c r="E554">
        <v>16174845.914019</v>
      </c>
      <c r="F554">
        <v>28694415.229919199</v>
      </c>
      <c r="G554">
        <v>14409571.456669999</v>
      </c>
      <c r="H554">
        <v>24337322.132860001</v>
      </c>
      <c r="I554">
        <v>1580569.1287214099</v>
      </c>
      <c r="J554">
        <v>4081909.5674402001</v>
      </c>
      <c r="K554" s="6">
        <v>140144719.857564</v>
      </c>
      <c r="L554">
        <v>1670.25</v>
      </c>
      <c r="M554" s="6">
        <f>K554+$V$1*50*($L$2-L554)</f>
        <v>117535344.857564</v>
      </c>
      <c r="N554" s="6">
        <f t="shared" si="48"/>
        <v>22609375</v>
      </c>
      <c r="O554" s="8">
        <f t="shared" si="49"/>
        <v>5.8351773530272814E-3</v>
      </c>
      <c r="P554" s="8">
        <f t="shared" si="50"/>
        <v>5.0195378139581935E-3</v>
      </c>
      <c r="Q554" s="8">
        <f t="shared" si="50"/>
        <v>1.4970059880239521E-4</v>
      </c>
      <c r="R554" s="9">
        <f t="shared" si="51"/>
        <v>40144719.857564002</v>
      </c>
      <c r="S554" s="9">
        <f t="shared" si="52"/>
        <v>17535344.857564002</v>
      </c>
      <c r="T554" s="25">
        <f t="shared" si="53"/>
        <v>4.8698372151557987E-3</v>
      </c>
    </row>
    <row r="555" spans="1:20">
      <c r="A555" s="1">
        <v>41470</v>
      </c>
      <c r="B555">
        <v>22400860.575387198</v>
      </c>
      <c r="C555">
        <v>15028707.8869769</v>
      </c>
      <c r="D555">
        <v>13047228.2305317</v>
      </c>
      <c r="E555">
        <v>16466803.3476054</v>
      </c>
      <c r="F555">
        <v>28682592.232296601</v>
      </c>
      <c r="G555">
        <v>14324413.802649301</v>
      </c>
      <c r="H555">
        <v>24277346.5592314</v>
      </c>
      <c r="I555">
        <v>1594228.3681054199</v>
      </c>
      <c r="J555">
        <v>4148977.0248949202</v>
      </c>
      <c r="K555" s="6">
        <v>139971158.027679</v>
      </c>
      <c r="L555">
        <v>1677.5</v>
      </c>
      <c r="M555" s="6">
        <f>K555+$V$1*50*($L$2-L555)</f>
        <v>116837245.527679</v>
      </c>
      <c r="N555" s="6">
        <f t="shared" si="48"/>
        <v>23133912.5</v>
      </c>
      <c r="O555" s="8">
        <f t="shared" si="49"/>
        <v>-5.9394842524263854E-3</v>
      </c>
      <c r="P555" s="8">
        <f t="shared" si="50"/>
        <v>-1.2384471570631088E-3</v>
      </c>
      <c r="Q555" s="8">
        <f t="shared" si="50"/>
        <v>4.3406675647358183E-3</v>
      </c>
      <c r="R555" s="9">
        <f t="shared" si="51"/>
        <v>39971158.027678996</v>
      </c>
      <c r="S555" s="9">
        <f t="shared" si="52"/>
        <v>16837245.527678996</v>
      </c>
      <c r="T555" s="25">
        <f t="shared" si="53"/>
        <v>-5.5791147217989275E-3</v>
      </c>
    </row>
    <row r="556" spans="1:20">
      <c r="A556" s="1">
        <v>41471</v>
      </c>
      <c r="B556">
        <v>22095069.971445899</v>
      </c>
      <c r="C556">
        <v>15088178.4540482</v>
      </c>
      <c r="D556">
        <v>12924698.742122101</v>
      </c>
      <c r="E556">
        <v>16187978.947363701</v>
      </c>
      <c r="F556">
        <v>28511158.7667697</v>
      </c>
      <c r="G556">
        <v>14272422.8138787</v>
      </c>
      <c r="H556">
        <v>24166327.944216799</v>
      </c>
      <c r="I556">
        <v>1582520.44863341</v>
      </c>
      <c r="J556">
        <v>4138456.6394118201</v>
      </c>
      <c r="K556" s="6">
        <v>138966812.72789001</v>
      </c>
      <c r="L556">
        <v>1671.25</v>
      </c>
      <c r="M556" s="6">
        <f>K556+$V$1*50*($L$2-L556)</f>
        <v>116285087.72789001</v>
      </c>
      <c r="N556" s="6">
        <f t="shared" si="48"/>
        <v>22681725</v>
      </c>
      <c r="O556" s="8">
        <f t="shared" si="49"/>
        <v>-4.7258714230658094E-3</v>
      </c>
      <c r="P556" s="8">
        <f t="shared" si="50"/>
        <v>-7.1753732264640876E-3</v>
      </c>
      <c r="Q556" s="8">
        <f t="shared" si="50"/>
        <v>-3.7257824143070045E-3</v>
      </c>
      <c r="R556" s="9">
        <f t="shared" si="51"/>
        <v>38966812.727890015</v>
      </c>
      <c r="S556" s="9">
        <f t="shared" si="52"/>
        <v>16285087.727890015</v>
      </c>
      <c r="T556" s="25">
        <f t="shared" si="53"/>
        <v>-3.4495908121570831E-3</v>
      </c>
    </row>
    <row r="557" spans="1:20">
      <c r="A557" s="1">
        <v>41472</v>
      </c>
      <c r="B557">
        <v>22207193.192891099</v>
      </c>
      <c r="C557">
        <v>15103046.095815999</v>
      </c>
      <c r="D557">
        <v>12965061.3971276</v>
      </c>
      <c r="E557">
        <v>16315268.3474741</v>
      </c>
      <c r="F557">
        <v>28452043.778657001</v>
      </c>
      <c r="G557">
        <v>14313657.0463519</v>
      </c>
      <c r="H557">
        <v>24199505.921117701</v>
      </c>
      <c r="I557">
        <v>1598131.0079294301</v>
      </c>
      <c r="J557">
        <v>4133196.4466702798</v>
      </c>
      <c r="K557" s="6">
        <v>139287103.23403499</v>
      </c>
      <c r="L557">
        <v>1675.5</v>
      </c>
      <c r="M557" s="6">
        <f>K557+$V$1*50*($L$2-L557)</f>
        <v>116297890.73403499</v>
      </c>
      <c r="N557" s="6">
        <f t="shared" si="48"/>
        <v>22989212.5</v>
      </c>
      <c r="O557" s="8">
        <f t="shared" si="49"/>
        <v>1.101001546727127E-4</v>
      </c>
      <c r="P557" s="8">
        <f t="shared" si="50"/>
        <v>2.3047985332449797E-3</v>
      </c>
      <c r="Q557" s="8">
        <f t="shared" si="50"/>
        <v>2.5430067314884067E-3</v>
      </c>
      <c r="R557" s="9">
        <f t="shared" si="51"/>
        <v>39287103.234034985</v>
      </c>
      <c r="S557" s="9">
        <f t="shared" si="52"/>
        <v>16297890.734034985</v>
      </c>
      <c r="T557" s="25">
        <f t="shared" si="53"/>
        <v>-2.3820819824342705E-4</v>
      </c>
    </row>
    <row r="558" spans="1:20">
      <c r="A558" s="1">
        <v>41473</v>
      </c>
      <c r="B558">
        <v>22363486.1682388</v>
      </c>
      <c r="C558">
        <v>15164994.603181999</v>
      </c>
      <c r="D558">
        <v>13156784.0084038</v>
      </c>
      <c r="E558">
        <v>16573888.081031499</v>
      </c>
      <c r="F558">
        <v>28020504.365434099</v>
      </c>
      <c r="G558">
        <v>14464251.6345149</v>
      </c>
      <c r="H558">
        <v>24374328.337864801</v>
      </c>
      <c r="I558">
        <v>1602033.6477534301</v>
      </c>
      <c r="J558">
        <v>4185798.3740857402</v>
      </c>
      <c r="K558" s="6">
        <v>139906069.22050899</v>
      </c>
      <c r="L558">
        <v>1680.5</v>
      </c>
      <c r="M558" s="6">
        <f>K558+$V$1*50*($L$2-L558)</f>
        <v>116555106.72050899</v>
      </c>
      <c r="N558" s="6">
        <f t="shared" si="48"/>
        <v>23350962.5</v>
      </c>
      <c r="O558" s="8">
        <f t="shared" si="49"/>
        <v>2.2116994973042292E-3</v>
      </c>
      <c r="P558" s="8">
        <f t="shared" si="50"/>
        <v>4.4438140509965194E-3</v>
      </c>
      <c r="Q558" s="8">
        <f t="shared" si="50"/>
        <v>2.9841838257236644E-3</v>
      </c>
      <c r="R558" s="9">
        <f t="shared" si="51"/>
        <v>39906069.220508993</v>
      </c>
      <c r="S558" s="9">
        <f t="shared" si="52"/>
        <v>16555106.720508993</v>
      </c>
      <c r="T558" s="25">
        <f t="shared" si="53"/>
        <v>1.459630225272855E-3</v>
      </c>
    </row>
    <row r="559" spans="1:20">
      <c r="A559" s="1">
        <v>41474</v>
      </c>
      <c r="B559">
        <v>22139239.725348599</v>
      </c>
      <c r="C559">
        <v>15327691.425689099</v>
      </c>
      <c r="D559">
        <v>13274988.9266342</v>
      </c>
      <c r="E559">
        <v>16604195.0810578</v>
      </c>
      <c r="F559">
        <v>28251052.819073699</v>
      </c>
      <c r="G559">
        <v>14643530.906137601</v>
      </c>
      <c r="H559">
        <v>24235236.050087899</v>
      </c>
      <c r="I559">
        <v>1574715.1689854099</v>
      </c>
      <c r="J559">
        <v>4213414.3859788598</v>
      </c>
      <c r="K559" s="6">
        <v>140264064.48899299</v>
      </c>
      <c r="L559">
        <v>1689.5</v>
      </c>
      <c r="M559" s="6">
        <f>K559+$V$1*50*($L$2-L559)</f>
        <v>116261951.98899299</v>
      </c>
      <c r="N559" s="6">
        <f t="shared" si="48"/>
        <v>24002112.5</v>
      </c>
      <c r="O559" s="8">
        <f t="shared" si="49"/>
        <v>-2.5151599081708895E-3</v>
      </c>
      <c r="P559" s="8">
        <f t="shared" si="50"/>
        <v>2.5588258642286082E-3</v>
      </c>
      <c r="Q559" s="8">
        <f t="shared" si="50"/>
        <v>5.3555489437667357E-3</v>
      </c>
      <c r="R559" s="9">
        <f t="shared" si="51"/>
        <v>40264064.488992989</v>
      </c>
      <c r="S559" s="9">
        <f t="shared" si="52"/>
        <v>16261951.988992989</v>
      </c>
      <c r="T559" s="25">
        <f t="shared" si="53"/>
        <v>-2.7967230795381275E-3</v>
      </c>
    </row>
    <row r="560" spans="1:20">
      <c r="A560" s="1">
        <v>41477</v>
      </c>
      <c r="B560">
        <v>21881016.5486871</v>
      </c>
      <c r="C560">
        <v>15374945.3827048</v>
      </c>
      <c r="D560">
        <v>13257690.6459176</v>
      </c>
      <c r="E560">
        <v>16795129.181223299</v>
      </c>
      <c r="F560">
        <v>28209672.327394798</v>
      </c>
      <c r="G560">
        <v>14636359.7352727</v>
      </c>
      <c r="H560">
        <v>24401125.9345925</v>
      </c>
      <c r="I560">
        <v>1584471.7685454199</v>
      </c>
      <c r="J560">
        <v>4248920.6869842997</v>
      </c>
      <c r="K560" s="6">
        <v>140389332.21132201</v>
      </c>
      <c r="L560">
        <v>1690.25</v>
      </c>
      <c r="M560" s="6">
        <f>K560+$V$1*50*($L$2-L560)</f>
        <v>116332957.21132201</v>
      </c>
      <c r="N560" s="6">
        <f t="shared" si="48"/>
        <v>24056375</v>
      </c>
      <c r="O560" s="8">
        <f t="shared" si="49"/>
        <v>6.1073482007030868E-4</v>
      </c>
      <c r="P560" s="8">
        <f t="shared" si="50"/>
        <v>8.9308493080813797E-4</v>
      </c>
      <c r="Q560" s="8">
        <f t="shared" si="50"/>
        <v>4.439183190292986E-4</v>
      </c>
      <c r="R560" s="9">
        <f t="shared" si="51"/>
        <v>40389332.21132201</v>
      </c>
      <c r="S560" s="9">
        <f t="shared" si="52"/>
        <v>16332957.21132201</v>
      </c>
      <c r="T560" s="25">
        <f t="shared" si="53"/>
        <v>4.4916661177883937E-4</v>
      </c>
    </row>
    <row r="561" spans="1:20">
      <c r="A561" s="1">
        <v>41478</v>
      </c>
      <c r="B561">
        <v>21898004.915572699</v>
      </c>
      <c r="C561">
        <v>15392354.7352896</v>
      </c>
      <c r="D561">
        <v>13266339.786275901</v>
      </c>
      <c r="E561">
        <v>16796139.414557502</v>
      </c>
      <c r="F561">
        <v>28333813.802431501</v>
      </c>
      <c r="G561">
        <v>14491143.525258301</v>
      </c>
      <c r="H561">
        <v>24064241.861444701</v>
      </c>
      <c r="I561">
        <v>1588374.4083694201</v>
      </c>
      <c r="J561">
        <v>4221304.67509118</v>
      </c>
      <c r="K561" s="6">
        <v>140051717.124291</v>
      </c>
      <c r="L561">
        <v>1688.25</v>
      </c>
      <c r="M561" s="6">
        <f>K561+$V$1*50*($L$2-L561)</f>
        <v>116140042.124291</v>
      </c>
      <c r="N561" s="6">
        <f t="shared" si="48"/>
        <v>23911675</v>
      </c>
      <c r="O561" s="8">
        <f t="shared" si="49"/>
        <v>-1.6583012385782583E-3</v>
      </c>
      <c r="P561" s="8">
        <f t="shared" si="50"/>
        <v>-2.4048485858085668E-3</v>
      </c>
      <c r="Q561" s="8">
        <f t="shared" si="50"/>
        <v>-1.183256914657595E-3</v>
      </c>
      <c r="R561" s="9">
        <f t="shared" si="51"/>
        <v>40051717.124291003</v>
      </c>
      <c r="S561" s="9">
        <f t="shared" si="52"/>
        <v>16140042.124291003</v>
      </c>
      <c r="T561" s="25">
        <f t="shared" si="53"/>
        <v>-1.2215916711509718E-3</v>
      </c>
    </row>
    <row r="562" spans="1:20">
      <c r="A562" s="1">
        <v>41479</v>
      </c>
      <c r="B562">
        <v>21962560.709738102</v>
      </c>
      <c r="C562">
        <v>15335152.5767968</v>
      </c>
      <c r="D562">
        <v>13117862.876791401</v>
      </c>
      <c r="E562">
        <v>16672890.947783999</v>
      </c>
      <c r="F562">
        <v>28239229.821451198</v>
      </c>
      <c r="G562">
        <v>14288557.948324701</v>
      </c>
      <c r="H562">
        <v>23830719.947103601</v>
      </c>
      <c r="I562">
        <v>1570812.5291613999</v>
      </c>
      <c r="J562">
        <v>4100320.2420356101</v>
      </c>
      <c r="K562" s="6">
        <v>139118107.59918699</v>
      </c>
      <c r="L562">
        <v>1683.75</v>
      </c>
      <c r="M562" s="6">
        <f>K562+$V$1*50*($L$2-L562)</f>
        <v>115532007.59918699</v>
      </c>
      <c r="N562" s="6">
        <f t="shared" si="48"/>
        <v>23586100</v>
      </c>
      <c r="O562" s="8">
        <f t="shared" si="49"/>
        <v>-5.2353565056684611E-3</v>
      </c>
      <c r="P562" s="8">
        <f t="shared" si="50"/>
        <v>-6.6661769257385841E-3</v>
      </c>
      <c r="Q562" s="8">
        <f t="shared" si="50"/>
        <v>-2.6654820079964462E-3</v>
      </c>
      <c r="R562" s="9">
        <f t="shared" si="51"/>
        <v>39118107.599186987</v>
      </c>
      <c r="S562" s="9">
        <f t="shared" si="52"/>
        <v>15532007.599186987</v>
      </c>
      <c r="T562" s="25">
        <f t="shared" si="53"/>
        <v>-4.0006949177421383E-3</v>
      </c>
    </row>
    <row r="563" spans="1:20">
      <c r="A563" s="1">
        <v>41480</v>
      </c>
      <c r="B563">
        <v>21931981.6493439</v>
      </c>
      <c r="C563">
        <v>15402302.9367666</v>
      </c>
      <c r="D563">
        <v>13125070.4937566</v>
      </c>
      <c r="E563">
        <v>16760781.247860201</v>
      </c>
      <c r="F563">
        <v>28475689.7739021</v>
      </c>
      <c r="G563">
        <v>14349512.900676399</v>
      </c>
      <c r="H563">
        <v>24833715.710339099</v>
      </c>
      <c r="I563">
        <v>1566909.8893374</v>
      </c>
      <c r="J563">
        <v>4143716.8321533701</v>
      </c>
      <c r="K563" s="6">
        <v>140589681.434136</v>
      </c>
      <c r="L563">
        <v>1684</v>
      </c>
      <c r="M563" s="6">
        <f>K563+$V$1*50*($L$2-L563)</f>
        <v>116985493.934136</v>
      </c>
      <c r="N563" s="6">
        <f t="shared" si="48"/>
        <v>23604187.5</v>
      </c>
      <c r="O563" s="8">
        <f t="shared" si="49"/>
        <v>1.2580810851929183E-2</v>
      </c>
      <c r="P563" s="8">
        <f t="shared" si="50"/>
        <v>1.05778741555971E-2</v>
      </c>
      <c r="Q563" s="8">
        <f t="shared" si="50"/>
        <v>1.4847809948032666E-4</v>
      </c>
      <c r="R563" s="9">
        <f t="shared" si="51"/>
        <v>40589681.434136003</v>
      </c>
      <c r="S563" s="9">
        <f t="shared" si="52"/>
        <v>16985493.934136003</v>
      </c>
      <c r="T563" s="25">
        <f t="shared" si="53"/>
        <v>1.0429396056116773E-2</v>
      </c>
    </row>
    <row r="564" spans="1:20">
      <c r="A564" s="1">
        <v>41481</v>
      </c>
      <c r="B564">
        <v>22078081.604560301</v>
      </c>
      <c r="C564">
        <v>15409764.087874301</v>
      </c>
      <c r="D564">
        <v>13081824.791965</v>
      </c>
      <c r="E564">
        <v>16695116.081136599</v>
      </c>
      <c r="F564">
        <v>28664857.735862799</v>
      </c>
      <c r="G564">
        <v>14288557.948324701</v>
      </c>
      <c r="H564">
        <v>24653788.989453401</v>
      </c>
      <c r="I564">
        <v>1574715.1689854099</v>
      </c>
      <c r="J564">
        <v>4162127.5067487801</v>
      </c>
      <c r="K564" s="6">
        <v>140608833.914911</v>
      </c>
      <c r="L564">
        <v>1686.5</v>
      </c>
      <c r="M564" s="6">
        <f>K564+$V$1*50*($L$2-L564)</f>
        <v>116823771.414911</v>
      </c>
      <c r="N564" s="6">
        <f t="shared" si="48"/>
        <v>23785062.5</v>
      </c>
      <c r="O564" s="8">
        <f t="shared" si="49"/>
        <v>-1.3824151506857142E-3</v>
      </c>
      <c r="P564" s="8">
        <f t="shared" si="50"/>
        <v>1.3622963349533795E-4</v>
      </c>
      <c r="Q564" s="8">
        <f t="shared" si="50"/>
        <v>1.4845605700712589E-3</v>
      </c>
      <c r="R564" s="9">
        <f t="shared" si="51"/>
        <v>40608833.914911002</v>
      </c>
      <c r="S564" s="9">
        <f t="shared" si="52"/>
        <v>16823771.414911002</v>
      </c>
      <c r="T564" s="25">
        <f t="shared" si="53"/>
        <v>-1.348330936575921E-3</v>
      </c>
    </row>
    <row r="565" spans="1:20">
      <c r="A565" s="1">
        <v>41484</v>
      </c>
      <c r="B565">
        <v>21952367.6896067</v>
      </c>
      <c r="C565">
        <v>15325204.375319799</v>
      </c>
      <c r="D565">
        <v>13042903.6603525</v>
      </c>
      <c r="E565">
        <v>16483977.314286999</v>
      </c>
      <c r="F565">
        <v>28576185.2536937</v>
      </c>
      <c r="G565">
        <v>14093143.5422561</v>
      </c>
      <c r="H565">
        <v>24496831.637191299</v>
      </c>
      <c r="I565">
        <v>1568861.2092494001</v>
      </c>
      <c r="J565">
        <v>4167387.6994903302</v>
      </c>
      <c r="K565" s="6">
        <v>139706862.38144699</v>
      </c>
      <c r="L565">
        <v>1682.5</v>
      </c>
      <c r="M565" s="6">
        <f>K565+$V$1*50*($L$2-L565)</f>
        <v>116211199.88144699</v>
      </c>
      <c r="N565" s="6">
        <f t="shared" si="48"/>
        <v>23495662.5</v>
      </c>
      <c r="O565" s="8">
        <f t="shared" si="49"/>
        <v>-5.2435521131089582E-3</v>
      </c>
      <c r="P565" s="8">
        <f t="shared" si="50"/>
        <v>-6.4147572264900499E-3</v>
      </c>
      <c r="Q565" s="8">
        <f t="shared" si="50"/>
        <v>-2.3717758671805513E-3</v>
      </c>
      <c r="R565" s="9">
        <f t="shared" si="51"/>
        <v>39706862.381446987</v>
      </c>
      <c r="S565" s="9">
        <f t="shared" si="52"/>
        <v>16211199.881446987</v>
      </c>
      <c r="T565" s="25">
        <f t="shared" si="53"/>
        <v>-4.0429813593094981E-3</v>
      </c>
    </row>
    <row r="566" spans="1:20">
      <c r="A566" s="1">
        <v>41485</v>
      </c>
      <c r="B566">
        <v>21806267.7343903</v>
      </c>
      <c r="C566">
        <v>15161059.0509493</v>
      </c>
      <c r="D566">
        <v>12731534.607452899</v>
      </c>
      <c r="E566">
        <v>16409220.047555501</v>
      </c>
      <c r="F566">
        <v>28404751.788166799</v>
      </c>
      <c r="G566">
        <v>14227602.995973</v>
      </c>
      <c r="H566">
        <v>24429199.607354801</v>
      </c>
      <c r="I566">
        <v>1566909.8893374</v>
      </c>
      <c r="J566">
        <v>4137141.5912264399</v>
      </c>
      <c r="K566" s="6">
        <v>138873687.31240699</v>
      </c>
      <c r="L566">
        <v>1684.75</v>
      </c>
      <c r="M566" s="6">
        <f>K566+$V$1*50*($L$2-L566)</f>
        <v>115215237.31240699</v>
      </c>
      <c r="N566" s="6">
        <f t="shared" si="48"/>
        <v>23658450</v>
      </c>
      <c r="O566" s="8">
        <f t="shared" si="49"/>
        <v>-8.5702804037479426E-3</v>
      </c>
      <c r="P566" s="8">
        <f t="shared" si="50"/>
        <v>-5.963737606282723E-3</v>
      </c>
      <c r="Q566" s="8">
        <f t="shared" si="50"/>
        <v>1.337295690936107E-3</v>
      </c>
      <c r="R566" s="9">
        <f t="shared" si="51"/>
        <v>38873687.312406987</v>
      </c>
      <c r="S566" s="9">
        <f t="shared" si="52"/>
        <v>15215237.312406987</v>
      </c>
      <c r="T566" s="25">
        <f t="shared" si="53"/>
        <v>-7.3010332972188296E-3</v>
      </c>
    </row>
    <row r="567" spans="1:20">
      <c r="A567" s="1">
        <v>41486</v>
      </c>
      <c r="B567">
        <v>21965958.383115198</v>
      </c>
      <c r="C567">
        <v>15292872.7205196</v>
      </c>
      <c r="D567">
        <v>12836765.8151458</v>
      </c>
      <c r="E567">
        <v>16570857.3810289</v>
      </c>
      <c r="F567">
        <v>28475689.7739021</v>
      </c>
      <c r="G567">
        <v>14215949.8433176</v>
      </c>
      <c r="H567">
        <v>22587821.8893537</v>
      </c>
      <c r="I567">
        <v>1551299.3300413899</v>
      </c>
      <c r="J567">
        <v>4022732.3990977998</v>
      </c>
      <c r="K567" s="6">
        <v>137519947.53552201</v>
      </c>
      <c r="L567">
        <v>1680.5</v>
      </c>
      <c r="M567" s="6">
        <f>K567+$V$1*50*($L$2-L567)</f>
        <v>114168985.03552201</v>
      </c>
      <c r="N567" s="6">
        <f t="shared" si="48"/>
        <v>23350962.5</v>
      </c>
      <c r="O567" s="8">
        <f t="shared" si="49"/>
        <v>-9.0808499057121427E-3</v>
      </c>
      <c r="P567" s="8">
        <f t="shared" si="50"/>
        <v>-9.747993324607504E-3</v>
      </c>
      <c r="Q567" s="8">
        <f t="shared" si="50"/>
        <v>-2.5226294702478114E-3</v>
      </c>
      <c r="R567" s="9">
        <f t="shared" si="51"/>
        <v>37519947.535522014</v>
      </c>
      <c r="S567" s="9">
        <f t="shared" si="52"/>
        <v>14168985.035522014</v>
      </c>
      <c r="T567" s="25">
        <f t="shared" si="53"/>
        <v>-7.2253638543596926E-3</v>
      </c>
    </row>
    <row r="568" spans="1:20">
      <c r="A568" s="1">
        <v>41487</v>
      </c>
      <c r="B568">
        <v>22207193.192891099</v>
      </c>
      <c r="C568">
        <v>15461992.145628599</v>
      </c>
      <c r="D568">
        <v>12952087.6865901</v>
      </c>
      <c r="E568">
        <v>16920398.114665199</v>
      </c>
      <c r="F568">
        <v>28718061.225164302</v>
      </c>
      <c r="G568">
        <v>14590643.521008899</v>
      </c>
      <c r="H568">
        <v>22863454.312838301</v>
      </c>
      <c r="I568">
        <v>1551299.3300413899</v>
      </c>
      <c r="J568">
        <v>4050348.4109909199</v>
      </c>
      <c r="K568" s="6">
        <v>139315477.93981901</v>
      </c>
      <c r="L568">
        <v>1700.25</v>
      </c>
      <c r="M568" s="6">
        <f>K568+$V$1*50*($L$2-L568)</f>
        <v>114535602.93981901</v>
      </c>
      <c r="N568" s="6">
        <f t="shared" si="48"/>
        <v>24779875</v>
      </c>
      <c r="O568" s="8">
        <f t="shared" si="49"/>
        <v>3.2111865072894045E-3</v>
      </c>
      <c r="P568" s="8">
        <f t="shared" si="50"/>
        <v>1.3056508793629381E-2</v>
      </c>
      <c r="Q568" s="8">
        <f t="shared" si="50"/>
        <v>1.1752454626599226E-2</v>
      </c>
      <c r="R568" s="9">
        <f t="shared" si="51"/>
        <v>39315477.939819008</v>
      </c>
      <c r="S568" s="9">
        <f t="shared" si="52"/>
        <v>14535602.939819008</v>
      </c>
      <c r="T568" s="25">
        <f t="shared" si="53"/>
        <v>1.3040541670301543E-3</v>
      </c>
    </row>
    <row r="569" spans="1:20">
      <c r="A569" s="1">
        <v>41488</v>
      </c>
      <c r="B569">
        <v>22597925.631260499</v>
      </c>
      <c r="C569">
        <v>15379919.483443299</v>
      </c>
      <c r="D569">
        <v>12818026.0110361</v>
      </c>
      <c r="E569">
        <v>16933531.1480099</v>
      </c>
      <c r="F569">
        <v>28694415.229919199</v>
      </c>
      <c r="G569">
        <v>14644427.302495699</v>
      </c>
      <c r="H569">
        <v>23479799.0375746</v>
      </c>
      <c r="I569">
        <v>1555201.9698653901</v>
      </c>
      <c r="J569">
        <v>4026677.5436539599</v>
      </c>
      <c r="K569" s="6">
        <v>140129923.35725901</v>
      </c>
      <c r="L569">
        <v>1704</v>
      </c>
      <c r="M569" s="6">
        <f>K569+$V$1*50*($L$2-L569)</f>
        <v>115078735.85725901</v>
      </c>
      <c r="N569" s="6">
        <f t="shared" si="48"/>
        <v>25051187.5</v>
      </c>
      <c r="O569" s="8">
        <f t="shared" si="49"/>
        <v>4.7420444254820757E-3</v>
      </c>
      <c r="P569" s="8">
        <f t="shared" si="50"/>
        <v>5.846051203239732E-3</v>
      </c>
      <c r="Q569" s="8">
        <f t="shared" si="50"/>
        <v>2.2055580061755625E-3</v>
      </c>
      <c r="R569" s="9">
        <f t="shared" si="51"/>
        <v>40129923.357259005</v>
      </c>
      <c r="S569" s="9">
        <f t="shared" si="52"/>
        <v>15078735.857259005</v>
      </c>
      <c r="T569" s="25">
        <f t="shared" si="53"/>
        <v>3.6404931970641695E-3</v>
      </c>
    </row>
    <row r="570" spans="1:20">
      <c r="A570" s="1">
        <v>41491</v>
      </c>
      <c r="B570">
        <v>22431439.6357814</v>
      </c>
      <c r="C570">
        <v>15325204.375319799</v>
      </c>
      <c r="D570">
        <v>12707028.709771</v>
      </c>
      <c r="E570">
        <v>17004247.481404498</v>
      </c>
      <c r="F570">
        <v>28688503.731107902</v>
      </c>
      <c r="G570">
        <v>14518931.812359801</v>
      </c>
      <c r="H570">
        <v>23548707.143445801</v>
      </c>
      <c r="I570">
        <v>1561055.9296013999</v>
      </c>
      <c r="J570">
        <v>4027992.59183934</v>
      </c>
      <c r="K570" s="6">
        <v>139813111.410631</v>
      </c>
      <c r="L570">
        <v>1702.5</v>
      </c>
      <c r="M570" s="6">
        <f>K570+$V$1*50*($L$2-L570)</f>
        <v>114870448.910631</v>
      </c>
      <c r="N570" s="6">
        <f t="shared" si="48"/>
        <v>24942662.5</v>
      </c>
      <c r="O570" s="8">
        <f t="shared" si="49"/>
        <v>-1.8099516394267539E-3</v>
      </c>
      <c r="P570" s="8">
        <f t="shared" si="50"/>
        <v>-2.2608443581339675E-3</v>
      </c>
      <c r="Q570" s="8">
        <f t="shared" si="50"/>
        <v>-8.8028169014084509E-4</v>
      </c>
      <c r="R570" s="9">
        <f t="shared" si="51"/>
        <v>39813111.410631001</v>
      </c>
      <c r="S570" s="9">
        <f t="shared" si="52"/>
        <v>14870448.910631001</v>
      </c>
      <c r="T570" s="25">
        <f t="shared" si="53"/>
        <v>-1.3805626679931223E-3</v>
      </c>
    </row>
    <row r="571" spans="1:20">
      <c r="A571" s="1">
        <v>41492</v>
      </c>
      <c r="B571">
        <v>22781399.993625298</v>
      </c>
      <c r="C571">
        <v>14894944.661439599</v>
      </c>
      <c r="D571">
        <v>12711353.279950101</v>
      </c>
      <c r="E571">
        <v>16646624.881094599</v>
      </c>
      <c r="F571">
        <v>28635300.241806399</v>
      </c>
      <c r="G571">
        <v>14342341.729811501</v>
      </c>
      <c r="H571">
        <v>23338154.597728401</v>
      </c>
      <c r="I571">
        <v>1543494.05039338</v>
      </c>
      <c r="J571">
        <v>3978020.7607946498</v>
      </c>
      <c r="K571" s="6">
        <v>138871634.19664401</v>
      </c>
      <c r="L571">
        <v>1694</v>
      </c>
      <c r="M571" s="6">
        <f>K571+$V$1*50*($L$2-L571)</f>
        <v>114543946.69664401</v>
      </c>
      <c r="N571" s="6">
        <f t="shared" si="48"/>
        <v>24327687.5</v>
      </c>
      <c r="O571" s="8">
        <f t="shared" si="49"/>
        <v>-2.842351684731475E-3</v>
      </c>
      <c r="P571" s="8">
        <f t="shared" si="50"/>
        <v>-6.7338263521070996E-3</v>
      </c>
      <c r="Q571" s="8">
        <f t="shared" si="50"/>
        <v>-4.9926578560939797E-3</v>
      </c>
      <c r="R571" s="9">
        <f t="shared" si="51"/>
        <v>38871634.196644008</v>
      </c>
      <c r="S571" s="9">
        <f t="shared" si="52"/>
        <v>14543946.696644008</v>
      </c>
      <c r="T571" s="25">
        <f t="shared" si="53"/>
        <v>-1.7411684960131199E-3</v>
      </c>
    </row>
    <row r="572" spans="1:20">
      <c r="A572" s="1">
        <v>41493</v>
      </c>
      <c r="B572">
        <v>22394065.228633001</v>
      </c>
      <c r="C572">
        <v>14703441.7830073</v>
      </c>
      <c r="D572">
        <v>12668107.5781585</v>
      </c>
      <c r="E572">
        <v>16512263.8476448</v>
      </c>
      <c r="F572">
        <v>28700326.7287305</v>
      </c>
      <c r="G572">
        <v>14259873.2648651</v>
      </c>
      <c r="H572">
        <v>23146743.1925308</v>
      </c>
      <c r="I572">
        <v>1520078.21144936</v>
      </c>
      <c r="J572">
        <v>4055608.6037324602</v>
      </c>
      <c r="K572" s="6">
        <v>137960508.438752</v>
      </c>
      <c r="L572">
        <v>1688.25</v>
      </c>
      <c r="M572" s="6">
        <f>K572+$V$1*50*($L$2-L572)</f>
        <v>114048833.438752</v>
      </c>
      <c r="N572" s="6">
        <f t="shared" si="48"/>
        <v>23911675</v>
      </c>
      <c r="O572" s="8">
        <f t="shared" si="49"/>
        <v>-4.3224742308143188E-3</v>
      </c>
      <c r="P572" s="8">
        <f t="shared" si="50"/>
        <v>-6.5609205448093665E-3</v>
      </c>
      <c r="Q572" s="8">
        <f t="shared" si="50"/>
        <v>-3.3943329397874852E-3</v>
      </c>
      <c r="R572" s="9">
        <f t="shared" si="51"/>
        <v>37960508.438751996</v>
      </c>
      <c r="S572" s="9">
        <f t="shared" si="52"/>
        <v>14048833.438751996</v>
      </c>
      <c r="T572" s="25">
        <f t="shared" si="53"/>
        <v>-3.1665876050218813E-3</v>
      </c>
    </row>
    <row r="573" spans="1:20">
      <c r="A573" s="1">
        <v>41494</v>
      </c>
      <c r="B573">
        <v>22339702.454599001</v>
      </c>
      <c r="C573">
        <v>14758156.891130799</v>
      </c>
      <c r="D573">
        <v>12754598.9817417</v>
      </c>
      <c r="E573">
        <v>16450639.614258099</v>
      </c>
      <c r="F573">
        <v>28653034.738240302</v>
      </c>
      <c r="G573">
        <v>14391643.529507799</v>
      </c>
      <c r="H573">
        <v>23068902.5544171</v>
      </c>
      <c r="I573">
        <v>1549438.18665934</v>
      </c>
      <c r="J573">
        <v>4122676.0611871802</v>
      </c>
      <c r="K573" s="6">
        <v>138088793.01174101</v>
      </c>
      <c r="L573">
        <v>1693.75</v>
      </c>
      <c r="M573" s="6">
        <f>K573+$V$1*50*($L$2-L573)</f>
        <v>113779193.01174101</v>
      </c>
      <c r="N573" s="6">
        <f t="shared" si="48"/>
        <v>24309600</v>
      </c>
      <c r="O573" s="8">
        <f t="shared" si="49"/>
        <v>-2.3642541434304902E-3</v>
      </c>
      <c r="P573" s="8">
        <f t="shared" si="50"/>
        <v>9.298644549861826E-4</v>
      </c>
      <c r="Q573" s="8">
        <f t="shared" si="50"/>
        <v>3.2578113431067672E-3</v>
      </c>
      <c r="R573" s="9">
        <f t="shared" si="51"/>
        <v>38088793.011741012</v>
      </c>
      <c r="S573" s="9">
        <f t="shared" si="52"/>
        <v>13779193.011741012</v>
      </c>
      <c r="T573" s="25">
        <f t="shared" si="53"/>
        <v>-2.3279468881205845E-3</v>
      </c>
    </row>
    <row r="574" spans="1:20">
      <c r="A574" s="1">
        <v>41495</v>
      </c>
      <c r="B574">
        <v>21993139.770132199</v>
      </c>
      <c r="C574">
        <v>14792975.5963003</v>
      </c>
      <c r="D574">
        <v>12725768.5138807</v>
      </c>
      <c r="E574">
        <v>16378913.0475292</v>
      </c>
      <c r="F574">
        <v>28605742.7477501</v>
      </c>
      <c r="G574">
        <v>14323517.4062912</v>
      </c>
      <c r="H574">
        <v>22945123.179055899</v>
      </c>
      <c r="I574">
        <v>1610162.0599670999</v>
      </c>
      <c r="J574">
        <v>4110840.6275187</v>
      </c>
      <c r="K574" s="6">
        <v>137486182.94842499</v>
      </c>
      <c r="L574">
        <v>1686.25</v>
      </c>
      <c r="M574" s="6">
        <f>K574+$V$1*50*($L$2-L574)</f>
        <v>113719207.94842499</v>
      </c>
      <c r="N574" s="6">
        <f t="shared" si="48"/>
        <v>23766975</v>
      </c>
      <c r="O574" s="8">
        <f t="shared" si="49"/>
        <v>-5.2720591285813966E-4</v>
      </c>
      <c r="P574" s="8">
        <f t="shared" si="50"/>
        <v>-4.3639317150435258E-3</v>
      </c>
      <c r="Q574" s="8">
        <f t="shared" si="50"/>
        <v>-4.4280442804428043E-3</v>
      </c>
      <c r="R574" s="9">
        <f t="shared" si="51"/>
        <v>37486182.948424995</v>
      </c>
      <c r="S574" s="9">
        <f t="shared" si="52"/>
        <v>13719207.948424995</v>
      </c>
      <c r="T574" s="25">
        <f t="shared" si="53"/>
        <v>6.4112565399278461E-5</v>
      </c>
    </row>
    <row r="575" spans="1:20">
      <c r="A575" s="1">
        <v>41498</v>
      </c>
      <c r="B575">
        <v>21721325.899962202</v>
      </c>
      <c r="C575">
        <v>14892457.6110703</v>
      </c>
      <c r="D575">
        <v>12727210.037273699</v>
      </c>
      <c r="E575">
        <v>16334462.780824</v>
      </c>
      <c r="F575">
        <v>28653034.738240302</v>
      </c>
      <c r="G575">
        <v>14267940.8320881</v>
      </c>
      <c r="H575">
        <v>22938742.798882701</v>
      </c>
      <c r="I575">
        <v>1617997.3984584201</v>
      </c>
      <c r="J575">
        <v>4084539.6638109698</v>
      </c>
      <c r="K575" s="6">
        <v>137237711.760611</v>
      </c>
      <c r="L575">
        <v>1687</v>
      </c>
      <c r="M575" s="6">
        <f>K575+$V$1*50*($L$2-L575)</f>
        <v>113416474.260611</v>
      </c>
      <c r="N575" s="6">
        <f t="shared" si="48"/>
        <v>23821237.5</v>
      </c>
      <c r="O575" s="8">
        <f t="shared" si="49"/>
        <v>-2.6621156907045635E-3</v>
      </c>
      <c r="P575" s="8">
        <f t="shared" si="50"/>
        <v>-1.8072447898797651E-3</v>
      </c>
      <c r="Q575" s="8">
        <f t="shared" si="50"/>
        <v>4.4477390659747963E-4</v>
      </c>
      <c r="R575" s="9">
        <f t="shared" si="51"/>
        <v>37237711.760610998</v>
      </c>
      <c r="S575" s="9">
        <f t="shared" si="52"/>
        <v>13416474.260610998</v>
      </c>
      <c r="T575" s="25">
        <f t="shared" si="53"/>
        <v>-2.2520186964772445E-3</v>
      </c>
    </row>
    <row r="576" spans="1:20">
      <c r="A576" s="1">
        <v>41499</v>
      </c>
      <c r="B576">
        <v>21738314.2668478</v>
      </c>
      <c r="C576">
        <v>15001887.827317299</v>
      </c>
      <c r="D576">
        <v>12666666.0547655</v>
      </c>
      <c r="E576">
        <v>16538529.9143342</v>
      </c>
      <c r="F576">
        <v>28629388.742995199</v>
      </c>
      <c r="G576">
        <v>14359373.260615701</v>
      </c>
      <c r="H576">
        <v>22871110.769046199</v>
      </c>
      <c r="I576">
        <v>1596450.21760728</v>
      </c>
      <c r="J576">
        <v>4000376.5799462199</v>
      </c>
      <c r="K576" s="6">
        <v>137402097.63347501</v>
      </c>
      <c r="L576">
        <v>1690.75</v>
      </c>
      <c r="M576" s="6">
        <f>K576+$V$1*50*($L$2-L576)</f>
        <v>113309547.63347501</v>
      </c>
      <c r="N576" s="6">
        <f t="shared" si="48"/>
        <v>24092550</v>
      </c>
      <c r="O576" s="8">
        <f t="shared" si="49"/>
        <v>-9.4277862041711484E-4</v>
      </c>
      <c r="P576" s="8">
        <f t="shared" si="50"/>
        <v>1.1978185205445027E-3</v>
      </c>
      <c r="Q576" s="8">
        <f t="shared" si="50"/>
        <v>2.2228808535862477E-3</v>
      </c>
      <c r="R576" s="9">
        <f t="shared" si="51"/>
        <v>37402097.633475006</v>
      </c>
      <c r="S576" s="9">
        <f t="shared" si="52"/>
        <v>13309547.633475006</v>
      </c>
      <c r="T576" s="25">
        <f t="shared" si="53"/>
        <v>-1.025062333041745E-3</v>
      </c>
    </row>
    <row r="577" spans="1:20">
      <c r="A577" s="1">
        <v>41500</v>
      </c>
      <c r="B577">
        <v>21731518.920093499</v>
      </c>
      <c r="C577">
        <v>14827794.301469799</v>
      </c>
      <c r="D577">
        <v>12639277.110297401</v>
      </c>
      <c r="E577">
        <v>16501151.2809685</v>
      </c>
      <c r="F577">
        <v>28712149.726353001</v>
      </c>
      <c r="G577">
        <v>14215949.8433176</v>
      </c>
      <c r="H577">
        <v>22758816.077996898</v>
      </c>
      <c r="I577">
        <v>1598409.0522301099</v>
      </c>
      <c r="J577">
        <v>4043799.9724924802</v>
      </c>
      <c r="K577" s="6">
        <v>137028866.28521901</v>
      </c>
      <c r="L577">
        <v>1682</v>
      </c>
      <c r="M577" s="6">
        <f>K577+$V$1*50*($L$2-L577)</f>
        <v>113569378.78521901</v>
      </c>
      <c r="N577" s="6">
        <f t="shared" si="48"/>
        <v>23459487.5</v>
      </c>
      <c r="O577" s="8">
        <f t="shared" si="49"/>
        <v>2.2931090730720226E-3</v>
      </c>
      <c r="P577" s="8">
        <f t="shared" si="50"/>
        <v>-2.7163438890984029E-3</v>
      </c>
      <c r="Q577" s="8">
        <f t="shared" si="50"/>
        <v>-5.1752180984770075E-3</v>
      </c>
      <c r="R577" s="9">
        <f t="shared" si="51"/>
        <v>37028866.285219014</v>
      </c>
      <c r="S577" s="9">
        <f t="shared" si="52"/>
        <v>13569378.785219014</v>
      </c>
      <c r="T577" s="25">
        <f t="shared" si="53"/>
        <v>2.4588742093786045E-3</v>
      </c>
    </row>
    <row r="578" spans="1:20">
      <c r="A578" s="1">
        <v>41501</v>
      </c>
      <c r="B578">
        <v>21194686.526507702</v>
      </c>
      <c r="C578">
        <v>14586550.4156525</v>
      </c>
      <c r="D578">
        <v>12539811.996176699</v>
      </c>
      <c r="E578">
        <v>16239500.847408401</v>
      </c>
      <c r="F578">
        <v>28357459.797676601</v>
      </c>
      <c r="G578">
        <v>14053702.102499099</v>
      </c>
      <c r="H578">
        <v>22235857.3664218</v>
      </c>
      <c r="I578">
        <v>1598409.0522301099</v>
      </c>
      <c r="J578">
        <v>4047785.32069139</v>
      </c>
      <c r="K578" s="6">
        <v>134853763.425264</v>
      </c>
      <c r="L578">
        <v>1655.75</v>
      </c>
      <c r="M578" s="6">
        <f>K578+$V$1*50*($L$2-L578)</f>
        <v>113293463.425264</v>
      </c>
      <c r="N578" s="6">
        <f t="shared" si="48"/>
        <v>21560300</v>
      </c>
      <c r="O578" s="8">
        <f t="shared" si="49"/>
        <v>-2.4294872694233935E-3</v>
      </c>
      <c r="P578" s="8">
        <f t="shared" si="50"/>
        <v>-1.587331865847624E-2</v>
      </c>
      <c r="Q578" s="8">
        <f t="shared" si="50"/>
        <v>-1.56064209274673E-2</v>
      </c>
      <c r="R578" s="9">
        <f t="shared" si="51"/>
        <v>34853763.425264001</v>
      </c>
      <c r="S578" s="9">
        <f t="shared" si="52"/>
        <v>13293463.425264001</v>
      </c>
      <c r="T578" s="25">
        <f t="shared" si="53"/>
        <v>-2.6689773100893946E-4</v>
      </c>
    </row>
    <row r="579" spans="1:20">
      <c r="A579" s="1">
        <v>41502</v>
      </c>
      <c r="B579">
        <v>21123335.385588098</v>
      </c>
      <c r="C579">
        <v>14566654.012698499</v>
      </c>
      <c r="D579">
        <v>12470618.8733101</v>
      </c>
      <c r="E579">
        <v>16230408.7474005</v>
      </c>
      <c r="F579">
        <v>28197849.3297722</v>
      </c>
      <c r="G579">
        <v>14156787.683682101</v>
      </c>
      <c r="H579">
        <v>22133582.394346099</v>
      </c>
      <c r="I579">
        <v>1590573.71373879</v>
      </c>
      <c r="J579">
        <v>4006603.38930267</v>
      </c>
      <c r="K579" s="6">
        <v>134476413.52983901</v>
      </c>
      <c r="L579">
        <v>1651</v>
      </c>
      <c r="M579" s="6">
        <f>K579+$V$1*50*($L$2-L579)</f>
        <v>113259776.02983901</v>
      </c>
      <c r="N579" s="6">
        <f t="shared" ref="N579:N638" si="54">K579-M579</f>
        <v>21216637.5</v>
      </c>
      <c r="O579" s="8">
        <f t="shared" si="49"/>
        <v>-2.9734632878634096E-4</v>
      </c>
      <c r="P579" s="8">
        <f t="shared" si="50"/>
        <v>-2.7982155324431809E-3</v>
      </c>
      <c r="Q579" s="8">
        <f t="shared" si="50"/>
        <v>-2.8687905782877848E-3</v>
      </c>
      <c r="R579" s="9">
        <f t="shared" si="51"/>
        <v>34476413.529839009</v>
      </c>
      <c r="S579" s="9">
        <f t="shared" si="52"/>
        <v>13259776.029839009</v>
      </c>
      <c r="T579" s="25">
        <f t="shared" si="53"/>
        <v>7.0575045844603959E-5</v>
      </c>
    </row>
    <row r="580" spans="1:20">
      <c r="A580" s="1">
        <v>41505</v>
      </c>
      <c r="B580">
        <v>21007814.490765799</v>
      </c>
      <c r="C580">
        <v>14536809.4082675</v>
      </c>
      <c r="D580">
        <v>12412957.9375879</v>
      </c>
      <c r="E580">
        <v>16025331.380556099</v>
      </c>
      <c r="F580">
        <v>28126911.344037</v>
      </c>
      <c r="G580">
        <v>14026810.2117557</v>
      </c>
      <c r="H580">
        <v>22370093.267271299</v>
      </c>
      <c r="I580">
        <v>1555314.69052783</v>
      </c>
      <c r="J580">
        <v>3966749.9073135899</v>
      </c>
      <c r="K580" s="6">
        <v>134028792.638083</v>
      </c>
      <c r="L580">
        <v>1645</v>
      </c>
      <c r="M580" s="6">
        <f>K580+$V$1*50*($L$2-L580)</f>
        <v>113246255.138083</v>
      </c>
      <c r="N580" s="6">
        <f t="shared" si="54"/>
        <v>20782537.5</v>
      </c>
      <c r="O580" s="8">
        <f t="shared" ref="O580:O638" si="55">(M580-M579)/M579</f>
        <v>-1.1937946753886279E-4</v>
      </c>
      <c r="P580" s="8">
        <f t="shared" ref="P580:Q638" si="56">(K580-K579)/K579</f>
        <v>-3.3286200903676713E-3</v>
      </c>
      <c r="Q580" s="8">
        <f t="shared" si="56"/>
        <v>-3.6341611144760752E-3</v>
      </c>
      <c r="R580" s="9">
        <f t="shared" ref="R580:R638" si="57">K580-$K$2</f>
        <v>34028792.638082996</v>
      </c>
      <c r="S580" s="9">
        <f t="shared" ref="S580:S638" si="58">M580-$M$2</f>
        <v>13246255.138082996</v>
      </c>
      <c r="T580" s="25">
        <f t="shared" ref="T580:T638" si="59">P580-Q580</f>
        <v>3.0554102410840396E-4</v>
      </c>
    </row>
    <row r="581" spans="1:20">
      <c r="A581" s="1">
        <v>41506</v>
      </c>
      <c r="B581">
        <v>21024802.857651498</v>
      </c>
      <c r="C581">
        <v>14743234.5889153</v>
      </c>
      <c r="D581">
        <v>12389893.563299101</v>
      </c>
      <c r="E581">
        <v>16119283.0806375</v>
      </c>
      <c r="F581">
        <v>28115088.346414398</v>
      </c>
      <c r="G581">
        <v>14023224.626323201</v>
      </c>
      <c r="H581">
        <v>22145088.328704599</v>
      </c>
      <c r="I581">
        <v>1567067.69826481</v>
      </c>
      <c r="J581">
        <v>4001289.5917041302</v>
      </c>
      <c r="K581" s="6">
        <v>134128972.681915</v>
      </c>
      <c r="L581">
        <v>1650.5</v>
      </c>
      <c r="M581" s="6">
        <f>K581+$V$1*50*($L$2-L581)</f>
        <v>112948510.181915</v>
      </c>
      <c r="N581" s="6">
        <f t="shared" si="54"/>
        <v>21180462.5</v>
      </c>
      <c r="O581" s="8">
        <f t="shared" si="55"/>
        <v>-2.6291814754046453E-3</v>
      </c>
      <c r="P581" s="8">
        <f t="shared" si="56"/>
        <v>7.4745166214038451E-4</v>
      </c>
      <c r="Q581" s="8">
        <f t="shared" si="56"/>
        <v>3.3434650455927053E-3</v>
      </c>
      <c r="R581" s="9">
        <f t="shared" si="57"/>
        <v>34128972.681915</v>
      </c>
      <c r="S581" s="9">
        <f t="shared" si="58"/>
        <v>12948510.181915</v>
      </c>
      <c r="T581" s="25">
        <f t="shared" si="59"/>
        <v>-2.5960133834523206E-3</v>
      </c>
    </row>
    <row r="582" spans="1:20">
      <c r="A582" s="1">
        <v>41507</v>
      </c>
      <c r="B582">
        <v>20773375.0277442</v>
      </c>
      <c r="C582">
        <v>14447275.594974499</v>
      </c>
      <c r="D582">
        <v>12307726.729894999</v>
      </c>
      <c r="E582">
        <v>15871775.9137564</v>
      </c>
      <c r="F582">
        <v>28055973.358301699</v>
      </c>
      <c r="G582">
        <v>13882490.398099501</v>
      </c>
      <c r="H582">
        <v>22806040.335744198</v>
      </c>
      <c r="I582">
        <v>1535726.3442995199</v>
      </c>
      <c r="J582">
        <v>3966749.9073135899</v>
      </c>
      <c r="K582" s="6">
        <v>133647133.610129</v>
      </c>
      <c r="L582">
        <v>1636.5</v>
      </c>
      <c r="M582" s="6">
        <f>K582+$V$1*50*($L$2-L582)</f>
        <v>113479571.110129</v>
      </c>
      <c r="N582" s="6">
        <f t="shared" si="54"/>
        <v>20167562.5</v>
      </c>
      <c r="O582" s="8">
        <f t="shared" si="55"/>
        <v>4.7017966625559852E-3</v>
      </c>
      <c r="P582" s="8">
        <f t="shared" si="56"/>
        <v>-3.5923563876737951E-3</v>
      </c>
      <c r="Q582" s="8">
        <f t="shared" si="56"/>
        <v>-8.4822780975461979E-3</v>
      </c>
      <c r="R582" s="9">
        <f t="shared" si="57"/>
        <v>33647133.610128999</v>
      </c>
      <c r="S582" s="9">
        <f t="shared" si="58"/>
        <v>13479571.110128999</v>
      </c>
      <c r="T582" s="25">
        <f t="shared" si="59"/>
        <v>4.8899217098724024E-3</v>
      </c>
    </row>
    <row r="583" spans="1:20">
      <c r="A583" s="1">
        <v>41508</v>
      </c>
      <c r="B583">
        <v>20943258.6966005</v>
      </c>
      <c r="C583">
        <v>14519400.055682801</v>
      </c>
      <c r="D583">
        <v>12414399.460981</v>
      </c>
      <c r="E583">
        <v>16104129.5806244</v>
      </c>
      <c r="F583">
        <v>28262875.816696301</v>
      </c>
      <c r="G583">
        <v>14216846.239675701</v>
      </c>
      <c r="H583">
        <v>22873797.504744399</v>
      </c>
      <c r="I583">
        <v>1572944.20213331</v>
      </c>
      <c r="J583">
        <v>4080996.5556823001</v>
      </c>
      <c r="K583" s="6">
        <v>134988648.11282101</v>
      </c>
      <c r="L583">
        <v>1654.75</v>
      </c>
      <c r="M583" s="6">
        <f>K583+$V$1*50*($L$2-L583)</f>
        <v>113500698.11282101</v>
      </c>
      <c r="N583" s="6">
        <f t="shared" si="54"/>
        <v>21487950</v>
      </c>
      <c r="O583" s="8">
        <f t="shared" si="55"/>
        <v>1.8617450247067612E-4</v>
      </c>
      <c r="P583" s="8">
        <f t="shared" si="56"/>
        <v>1.0037734940170403E-2</v>
      </c>
      <c r="Q583" s="8">
        <f t="shared" si="56"/>
        <v>1.1151848457073022E-2</v>
      </c>
      <c r="R583" s="9">
        <f t="shared" si="57"/>
        <v>34988648.112821013</v>
      </c>
      <c r="S583" s="9">
        <f t="shared" si="58"/>
        <v>13500698.112821013</v>
      </c>
      <c r="T583" s="25">
        <f t="shared" si="59"/>
        <v>-1.1141135169026196E-3</v>
      </c>
    </row>
    <row r="584" spans="1:20">
      <c r="A584" s="1">
        <v>41509</v>
      </c>
      <c r="B584">
        <v>20973837.756994601</v>
      </c>
      <c r="C584">
        <v>14417430.9905435</v>
      </c>
      <c r="D584">
        <v>12709911.7565571</v>
      </c>
      <c r="E584">
        <v>16027351.8472245</v>
      </c>
      <c r="F584">
        <v>28215583.826206099</v>
      </c>
      <c r="G584">
        <v>14168440.8363376</v>
      </c>
      <c r="H584">
        <v>22896809.373461399</v>
      </c>
      <c r="I584">
        <v>1576861.8713789701</v>
      </c>
      <c r="J584">
        <v>4112879.3412735602</v>
      </c>
      <c r="K584" s="6">
        <v>135099107.59997699</v>
      </c>
      <c r="L584">
        <v>1661.5</v>
      </c>
      <c r="M584" s="6">
        <f>K584+$V$1*50*($L$2-L584)</f>
        <v>113122795.09997699</v>
      </c>
      <c r="N584" s="6">
        <f t="shared" si="54"/>
        <v>21976312.5</v>
      </c>
      <c r="O584" s="8">
        <f t="shared" si="55"/>
        <v>-3.3295214842501328E-3</v>
      </c>
      <c r="P584" s="8">
        <f t="shared" si="56"/>
        <v>8.1828723155782641E-4</v>
      </c>
      <c r="Q584" s="8">
        <f t="shared" si="56"/>
        <v>4.0791660371657353E-3</v>
      </c>
      <c r="R584" s="9">
        <f t="shared" si="57"/>
        <v>35099107.599976987</v>
      </c>
      <c r="S584" s="9">
        <f t="shared" si="58"/>
        <v>13122795.099976987</v>
      </c>
      <c r="T584" s="25">
        <f t="shared" si="59"/>
        <v>-3.260878805607909E-3</v>
      </c>
    </row>
    <row r="585" spans="1:20">
      <c r="A585" s="1">
        <v>41512</v>
      </c>
      <c r="B585">
        <v>20844726.1686638</v>
      </c>
      <c r="C585">
        <v>14484581.3505133</v>
      </c>
      <c r="D585">
        <v>12673873.671730701</v>
      </c>
      <c r="E585">
        <v>15951584.3471589</v>
      </c>
      <c r="F585">
        <v>28150557.339282099</v>
      </c>
      <c r="G585">
        <v>14031292.1935462</v>
      </c>
      <c r="H585">
        <v>22372650.141573101</v>
      </c>
      <c r="I585">
        <v>1578820.7060018</v>
      </c>
      <c r="J585">
        <v>4078339.65688302</v>
      </c>
      <c r="K585" s="6">
        <v>134166425.575353</v>
      </c>
      <c r="L585">
        <v>1654.25</v>
      </c>
      <c r="M585" s="6">
        <f>K585+$V$1*50*($L$2-L585)</f>
        <v>112714650.575353</v>
      </c>
      <c r="N585" s="6">
        <f t="shared" si="54"/>
        <v>21451775</v>
      </c>
      <c r="O585" s="8">
        <f t="shared" si="55"/>
        <v>-3.6079777224676539E-3</v>
      </c>
      <c r="P585" s="8">
        <f t="shared" si="56"/>
        <v>-6.903687531272404E-3</v>
      </c>
      <c r="Q585" s="8">
        <f t="shared" si="56"/>
        <v>-4.3635269334938312E-3</v>
      </c>
      <c r="R585" s="9">
        <f t="shared" si="57"/>
        <v>34166425.575352997</v>
      </c>
      <c r="S585" s="9">
        <f t="shared" si="58"/>
        <v>12714650.575352997</v>
      </c>
      <c r="T585" s="25">
        <f t="shared" si="59"/>
        <v>-2.5401605977785728E-3</v>
      </c>
    </row>
    <row r="586" spans="1:20">
      <c r="A586" s="1">
        <v>41513</v>
      </c>
      <c r="B586">
        <v>20620479.725773599</v>
      </c>
      <c r="C586">
        <v>14347793.5802045</v>
      </c>
      <c r="D586">
        <v>12591706.838326599</v>
      </c>
      <c r="E586">
        <v>15479805.3800833</v>
      </c>
      <c r="F586">
        <v>27849070.899907101</v>
      </c>
      <c r="G586">
        <v>13767751.664261</v>
      </c>
      <c r="H586">
        <v>22266539.858044501</v>
      </c>
      <c r="I586">
        <v>1551397.02128217</v>
      </c>
      <c r="J586">
        <v>4059741.3652881202</v>
      </c>
      <c r="K586" s="6">
        <v>132534286.333171</v>
      </c>
      <c r="L586">
        <v>1628.25</v>
      </c>
      <c r="M586" s="6">
        <f>K586+$V$1*50*($L$2-L586)</f>
        <v>112963611.333171</v>
      </c>
      <c r="N586" s="6">
        <f t="shared" si="54"/>
        <v>19570675</v>
      </c>
      <c r="O586" s="8">
        <f t="shared" si="55"/>
        <v>2.2087701691588094E-3</v>
      </c>
      <c r="P586" s="8">
        <f t="shared" si="56"/>
        <v>-1.2165034845214161E-2</v>
      </c>
      <c r="Q586" s="8">
        <f t="shared" si="56"/>
        <v>-1.5717092337917484E-2</v>
      </c>
      <c r="R586" s="9">
        <f t="shared" si="57"/>
        <v>32534286.333170995</v>
      </c>
      <c r="S586" s="9">
        <f t="shared" si="58"/>
        <v>12963611.333170995</v>
      </c>
      <c r="T586" s="25">
        <f t="shared" si="59"/>
        <v>3.5520574927033234E-3</v>
      </c>
    </row>
    <row r="587" spans="1:20">
      <c r="A587" s="1">
        <v>41514</v>
      </c>
      <c r="B587">
        <v>20661251.806299102</v>
      </c>
      <c r="C587">
        <v>14245824.515065201</v>
      </c>
      <c r="D587">
        <v>12709911.7565571</v>
      </c>
      <c r="E587">
        <v>15453539.3133939</v>
      </c>
      <c r="F587">
        <v>27837247.9022846</v>
      </c>
      <c r="G587">
        <v>13804503.9149436</v>
      </c>
      <c r="H587">
        <v>22399497.321743</v>
      </c>
      <c r="I587">
        <v>1553355.8559049999</v>
      </c>
      <c r="J587">
        <v>4079668.1062826598</v>
      </c>
      <c r="K587" s="6">
        <v>132744800.492474</v>
      </c>
      <c r="L587">
        <v>1632.25</v>
      </c>
      <c r="M587" s="6">
        <f>K587+$V$1*50*($L$2-L587)</f>
        <v>112884725.492474</v>
      </c>
      <c r="N587" s="6">
        <f t="shared" si="54"/>
        <v>19860075</v>
      </c>
      <c r="O587" s="8">
        <f t="shared" si="55"/>
        <v>-6.9832966356154547E-4</v>
      </c>
      <c r="P587" s="8">
        <f t="shared" si="56"/>
        <v>1.5883750924180404E-3</v>
      </c>
      <c r="Q587" s="8">
        <f t="shared" si="56"/>
        <v>2.4566252111162291E-3</v>
      </c>
      <c r="R587" s="9">
        <f t="shared" si="57"/>
        <v>32744800.492474005</v>
      </c>
      <c r="S587" s="9">
        <f t="shared" si="58"/>
        <v>12884725.492474005</v>
      </c>
      <c r="T587" s="25">
        <f t="shared" si="59"/>
        <v>-8.6825011869818875E-4</v>
      </c>
    </row>
    <row r="588" spans="1:20">
      <c r="A588" s="1">
        <v>41515</v>
      </c>
      <c r="B588">
        <v>20752988.9874814</v>
      </c>
      <c r="C588">
        <v>14380125.235004799</v>
      </c>
      <c r="D588">
        <v>12715677.850129301</v>
      </c>
      <c r="E588">
        <v>15570944.3163589</v>
      </c>
      <c r="F588">
        <v>27843159.401095901</v>
      </c>
      <c r="G588">
        <v>13888834.148559799</v>
      </c>
      <c r="H588">
        <v>22419952.316158202</v>
      </c>
      <c r="I588">
        <v>1529849.8404310299</v>
      </c>
      <c r="J588">
        <v>4041143.0736932098</v>
      </c>
      <c r="K588" s="6">
        <v>133142675.16891199</v>
      </c>
      <c r="L588">
        <v>1636.75</v>
      </c>
      <c r="M588" s="6">
        <f>K588+$V$1*50*($L$2-L588)</f>
        <v>112957025.16891199</v>
      </c>
      <c r="N588" s="6">
        <f t="shared" si="54"/>
        <v>20185650</v>
      </c>
      <c r="O588" s="8">
        <f t="shared" si="55"/>
        <v>6.4047351067712951E-4</v>
      </c>
      <c r="P588" s="8">
        <f t="shared" si="56"/>
        <v>2.9972901007188336E-3</v>
      </c>
      <c r="Q588" s="8">
        <f t="shared" si="56"/>
        <v>2.7569306172461326E-3</v>
      </c>
      <c r="R588" s="9">
        <f t="shared" si="57"/>
        <v>33142675.168911994</v>
      </c>
      <c r="S588" s="9">
        <f t="shared" si="58"/>
        <v>12957025.168911994</v>
      </c>
      <c r="T588" s="25">
        <f t="shared" si="59"/>
        <v>2.40359483472701E-4</v>
      </c>
    </row>
    <row r="589" spans="1:20">
      <c r="A589" s="1">
        <v>41516</v>
      </c>
      <c r="B589">
        <v>20668047.153053299</v>
      </c>
      <c r="C589">
        <v>14437327.393497501</v>
      </c>
      <c r="D589">
        <v>12715677.850129301</v>
      </c>
      <c r="E589">
        <v>15418914.006689301</v>
      </c>
      <c r="F589">
        <v>27955477.878510099</v>
      </c>
      <c r="G589">
        <v>13833873.468503799</v>
      </c>
      <c r="H589">
        <v>22298500.786818199</v>
      </c>
      <c r="I589">
        <v>1508302.6595798801</v>
      </c>
      <c r="J589">
        <v>4050442.2194906599</v>
      </c>
      <c r="K589" s="6">
        <v>132886563.416272</v>
      </c>
      <c r="L589">
        <v>1631.25</v>
      </c>
      <c r="M589" s="6">
        <f>K589+$V$1*50*($L$2-L589)</f>
        <v>113098838.416272</v>
      </c>
      <c r="N589" s="6">
        <f t="shared" si="54"/>
        <v>19787725</v>
      </c>
      <c r="O589" s="8">
        <f t="shared" si="55"/>
        <v>1.25546195243672E-3</v>
      </c>
      <c r="P589" s="8">
        <f t="shared" si="56"/>
        <v>-1.9235887540570806E-3</v>
      </c>
      <c r="Q589" s="8">
        <f t="shared" si="56"/>
        <v>-3.360317702764625E-3</v>
      </c>
      <c r="R589" s="9">
        <f t="shared" si="57"/>
        <v>32886563.416271999</v>
      </c>
      <c r="S589" s="9">
        <f t="shared" si="58"/>
        <v>13098838.416271999</v>
      </c>
      <c r="T589" s="25">
        <f t="shared" si="59"/>
        <v>1.4367289487075443E-3</v>
      </c>
    </row>
    <row r="590" spans="1:20">
      <c r="A590" s="1">
        <v>41520</v>
      </c>
      <c r="B590">
        <v>20702023.8868246</v>
      </c>
      <c r="C590">
        <v>14554218.7608523</v>
      </c>
      <c r="D590">
        <v>12753157.458348701</v>
      </c>
      <c r="E590">
        <v>15685473.81631</v>
      </c>
      <c r="F590">
        <v>27908185.888019901</v>
      </c>
      <c r="G590">
        <v>13851893.3636041</v>
      </c>
      <c r="H590">
        <v>22630894.446064498</v>
      </c>
      <c r="I590">
        <v>1512220.3288255499</v>
      </c>
      <c r="J590">
        <v>3997304.2435052199</v>
      </c>
      <c r="K590" s="6">
        <v>133595372.19235501</v>
      </c>
      <c r="L590">
        <v>1639</v>
      </c>
      <c r="M590" s="6">
        <f>K590+$V$1*50*($L$2-L590)</f>
        <v>113246934.69235501</v>
      </c>
      <c r="N590" s="6">
        <f t="shared" si="54"/>
        <v>20348437.5</v>
      </c>
      <c r="O590" s="8">
        <f t="shared" si="55"/>
        <v>1.309441176910445E-3</v>
      </c>
      <c r="P590" s="8">
        <f t="shared" si="56"/>
        <v>5.3339386455697416E-3</v>
      </c>
      <c r="Q590" s="8">
        <f t="shared" si="56"/>
        <v>4.7509578544061301E-3</v>
      </c>
      <c r="R590" s="9">
        <f t="shared" si="57"/>
        <v>33595372.192355007</v>
      </c>
      <c r="S590" s="9">
        <f t="shared" si="58"/>
        <v>13246934.692355007</v>
      </c>
      <c r="T590" s="25">
        <f t="shared" si="59"/>
        <v>5.8298079116361149E-4</v>
      </c>
    </row>
    <row r="591" spans="1:20">
      <c r="A591" s="1">
        <v>41521</v>
      </c>
      <c r="B591">
        <v>20763182.007612798</v>
      </c>
      <c r="C591">
        <v>14579089.2645448</v>
      </c>
      <c r="D591">
        <v>12940555.499445699</v>
      </c>
      <c r="E591">
        <v>15784800.285294101</v>
      </c>
      <c r="F591">
        <v>28186026.332149699</v>
      </c>
      <c r="G591">
        <v>13993349.540141501</v>
      </c>
      <c r="H591">
        <v>22524784.162535802</v>
      </c>
      <c r="I591">
        <v>1535726.3442995199</v>
      </c>
      <c r="J591">
        <v>3997304.2435052199</v>
      </c>
      <c r="K591" s="6">
        <v>134304817.67952901</v>
      </c>
      <c r="L591">
        <v>1653.5</v>
      </c>
      <c r="M591" s="6">
        <f>K591+$V$1*50*($L$2-L591)</f>
        <v>112907305.17952901</v>
      </c>
      <c r="N591" s="6">
        <f t="shared" si="54"/>
        <v>21397512.5</v>
      </c>
      <c r="O591" s="8">
        <f t="shared" si="55"/>
        <v>-2.9990172691969838E-3</v>
      </c>
      <c r="P591" s="8">
        <f t="shared" si="56"/>
        <v>5.3104046609677574E-3</v>
      </c>
      <c r="Q591" s="8">
        <f t="shared" si="56"/>
        <v>8.8468578401464312E-3</v>
      </c>
      <c r="R591" s="9">
        <f t="shared" si="57"/>
        <v>34304817.679529011</v>
      </c>
      <c r="S591" s="9">
        <f t="shared" si="58"/>
        <v>12907305.179529011</v>
      </c>
      <c r="T591" s="25">
        <f t="shared" si="59"/>
        <v>-3.5364531791786738E-3</v>
      </c>
    </row>
    <row r="592" spans="1:20">
      <c r="A592" s="1">
        <v>41522</v>
      </c>
      <c r="B592">
        <v>20827737.801778201</v>
      </c>
      <c r="C592">
        <v>14539296.4586368</v>
      </c>
      <c r="D592">
        <v>12936230.929266499</v>
      </c>
      <c r="E592">
        <v>15828382.3073994</v>
      </c>
      <c r="F592">
        <v>28085530.852358099</v>
      </c>
      <c r="G592">
        <v>14066330.1152978</v>
      </c>
      <c r="H592">
        <v>22527341.036837701</v>
      </c>
      <c r="I592">
        <v>1541602.8481680099</v>
      </c>
      <c r="J592">
        <v>3991990.4459066698</v>
      </c>
      <c r="K592" s="6">
        <v>134344442.79564899</v>
      </c>
      <c r="L592">
        <v>1653</v>
      </c>
      <c r="M592" s="6">
        <f>K592+$V$1*50*($L$2-L592)</f>
        <v>112983105.29564899</v>
      </c>
      <c r="N592" s="6">
        <f t="shared" si="54"/>
        <v>21361337.5</v>
      </c>
      <c r="O592" s="8">
        <f t="shared" si="55"/>
        <v>6.7134820018469423E-4</v>
      </c>
      <c r="P592" s="8">
        <f t="shared" si="56"/>
        <v>2.9503867995660552E-4</v>
      </c>
      <c r="Q592" s="8">
        <f t="shared" si="56"/>
        <v>-3.0238887208950711E-4</v>
      </c>
      <c r="R592" s="9">
        <f t="shared" si="57"/>
        <v>34344442.795648992</v>
      </c>
      <c r="S592" s="9">
        <f t="shared" si="58"/>
        <v>12983105.295648992</v>
      </c>
      <c r="T592" s="25">
        <f t="shared" si="59"/>
        <v>5.9742755204611258E-4</v>
      </c>
    </row>
    <row r="593" spans="1:20">
      <c r="A593" s="1">
        <v>41523</v>
      </c>
      <c r="B593">
        <v>20858316.862172302</v>
      </c>
      <c r="C593">
        <v>14581576.314913999</v>
      </c>
      <c r="D593">
        <v>12829558.198180599</v>
      </c>
      <c r="E593">
        <v>15878045.5418915</v>
      </c>
      <c r="F593">
        <v>28073707.854735501</v>
      </c>
      <c r="G593">
        <v>13958210.7446959</v>
      </c>
      <c r="H593">
        <v>22586149.145781301</v>
      </c>
      <c r="I593">
        <v>1551397.02128217</v>
      </c>
      <c r="J593">
        <v>4026530.1302972101</v>
      </c>
      <c r="K593" s="6">
        <v>134343491.81395099</v>
      </c>
      <c r="L593">
        <v>1653.5</v>
      </c>
      <c r="M593" s="6">
        <f>K593+$V$1*50*($L$2-L593)</f>
        <v>112945979.31395099</v>
      </c>
      <c r="N593" s="6">
        <f t="shared" si="54"/>
        <v>21397512.5</v>
      </c>
      <c r="O593" s="8">
        <f t="shared" si="55"/>
        <v>-3.2859763945110933E-4</v>
      </c>
      <c r="P593" s="8">
        <f t="shared" si="56"/>
        <v>-7.0786828112639347E-6</v>
      </c>
      <c r="Q593" s="8">
        <f t="shared" si="56"/>
        <v>3.0248033877797946E-4</v>
      </c>
      <c r="R593" s="9">
        <f t="shared" si="57"/>
        <v>34343491.813950986</v>
      </c>
      <c r="S593" s="9">
        <f t="shared" si="58"/>
        <v>12945979.313950986</v>
      </c>
      <c r="T593" s="25">
        <f t="shared" si="59"/>
        <v>-3.0955902158924341E-4</v>
      </c>
    </row>
    <row r="594" spans="1:20">
      <c r="A594" s="1">
        <v>41526</v>
      </c>
      <c r="B594">
        <v>20926270.329714801</v>
      </c>
      <c r="C594">
        <v>14616395.0200835</v>
      </c>
      <c r="D594">
        <v>13023447.9536139</v>
      </c>
      <c r="E594">
        <v>16164876.0594681</v>
      </c>
      <c r="F594">
        <v>28221495.3250173</v>
      </c>
      <c r="G594">
        <v>14112280.8478035</v>
      </c>
      <c r="H594">
        <v>22826495.3301594</v>
      </c>
      <c r="I594">
        <v>1582738.3752474601</v>
      </c>
      <c r="J594">
        <v>4018559.4338993998</v>
      </c>
      <c r="K594" s="6">
        <v>135492558.67500699</v>
      </c>
      <c r="L594">
        <v>1669</v>
      </c>
      <c r="M594" s="6">
        <f>K594+$V$1*50*($L$2-L594)</f>
        <v>112973621.17500699</v>
      </c>
      <c r="N594" s="6">
        <f t="shared" si="54"/>
        <v>22518937.5</v>
      </c>
      <c r="O594" s="8">
        <f t="shared" si="55"/>
        <v>2.447352373577206E-4</v>
      </c>
      <c r="P594" s="8">
        <f t="shared" si="56"/>
        <v>8.55320079551985E-3</v>
      </c>
      <c r="Q594" s="8">
        <f t="shared" si="56"/>
        <v>9.3740550347747205E-3</v>
      </c>
      <c r="R594" s="9">
        <f t="shared" si="57"/>
        <v>35492558.675006986</v>
      </c>
      <c r="S594" s="9">
        <f t="shared" si="58"/>
        <v>12973621.175006986</v>
      </c>
      <c r="T594" s="25">
        <f t="shared" si="59"/>
        <v>-8.2085423925487046E-4</v>
      </c>
    </row>
    <row r="595" spans="1:20">
      <c r="A595" s="1">
        <v>41527</v>
      </c>
      <c r="B595">
        <v>21347581.8284784</v>
      </c>
      <c r="C595">
        <v>14728312.2866998</v>
      </c>
      <c r="D595">
        <v>13017640.3959981</v>
      </c>
      <c r="E595">
        <v>16737523.559223499</v>
      </c>
      <c r="F595">
        <v>28363371.296487901</v>
      </c>
      <c r="G595">
        <v>14168142.5226145</v>
      </c>
      <c r="H595">
        <v>23598671.369331401</v>
      </c>
      <c r="I595">
        <v>1576861.8713789701</v>
      </c>
      <c r="J595">
        <v>4082325.0050819302</v>
      </c>
      <c r="K595" s="6">
        <v>137620430.13529399</v>
      </c>
      <c r="L595">
        <v>1682.5</v>
      </c>
      <c r="M595" s="6">
        <f>K595+$V$1*50*($L$2-L595)</f>
        <v>114124767.63529399</v>
      </c>
      <c r="N595" s="6">
        <f t="shared" si="54"/>
        <v>23495662.5</v>
      </c>
      <c r="O595" s="8">
        <f t="shared" si="55"/>
        <v>1.0189515466657197E-2</v>
      </c>
      <c r="P595" s="8">
        <f t="shared" si="56"/>
        <v>1.5704710879295786E-2</v>
      </c>
      <c r="Q595" s="8">
        <f t="shared" si="56"/>
        <v>8.0886758538046728E-3</v>
      </c>
      <c r="R595" s="9">
        <f t="shared" si="57"/>
        <v>37620430.13529399</v>
      </c>
      <c r="S595" s="9">
        <f t="shared" si="58"/>
        <v>14124767.63529399</v>
      </c>
      <c r="T595" s="25">
        <f t="shared" si="59"/>
        <v>7.6160350254911129E-3</v>
      </c>
    </row>
    <row r="596" spans="1:20">
      <c r="A596" s="1">
        <v>41528</v>
      </c>
      <c r="B596">
        <v>21724723.573339298</v>
      </c>
      <c r="C596">
        <v>14822820.2007313</v>
      </c>
      <c r="D596">
        <v>13186059.566858601</v>
      </c>
      <c r="E596">
        <v>16729415.2760412</v>
      </c>
      <c r="F596">
        <v>28457955.277468301</v>
      </c>
      <c r="G596">
        <v>14168142.5226145</v>
      </c>
      <c r="H596">
        <v>23818562.559294201</v>
      </c>
      <c r="I596">
        <v>1604285.5560985999</v>
      </c>
      <c r="J596">
        <v>4001289.5917041302</v>
      </c>
      <c r="K596" s="6">
        <v>138513254.12415001</v>
      </c>
      <c r="L596">
        <v>1688.75</v>
      </c>
      <c r="M596" s="6">
        <f>K596+$V$1*50*($L$2-L596)</f>
        <v>114565404.12415001</v>
      </c>
      <c r="N596" s="6">
        <f t="shared" si="54"/>
        <v>23947850</v>
      </c>
      <c r="O596" s="8">
        <f t="shared" si="55"/>
        <v>3.8610066682821203E-3</v>
      </c>
      <c r="P596" s="8">
        <f t="shared" si="56"/>
        <v>6.4875831878906829E-3</v>
      </c>
      <c r="Q596" s="8">
        <f t="shared" si="56"/>
        <v>3.714710252600297E-3</v>
      </c>
      <c r="R596" s="9">
        <f t="shared" si="57"/>
        <v>38513254.124150008</v>
      </c>
      <c r="S596" s="9">
        <f t="shared" si="58"/>
        <v>14565404.124150008</v>
      </c>
      <c r="T596" s="25">
        <f t="shared" si="59"/>
        <v>2.7728729352903859E-3</v>
      </c>
    </row>
    <row r="597" spans="1:20">
      <c r="A597" s="1">
        <v>41529</v>
      </c>
      <c r="B597">
        <v>22251362.946793701</v>
      </c>
      <c r="C597">
        <v>14800436.747408001</v>
      </c>
      <c r="D597">
        <v>13213645.465534</v>
      </c>
      <c r="E597">
        <v>16556100.723017801</v>
      </c>
      <c r="F597">
        <v>28286521.8119413</v>
      </c>
      <c r="G597">
        <v>13965418.7027361</v>
      </c>
      <c r="H597">
        <v>23658757.9154259</v>
      </c>
      <c r="I597">
        <v>1598409.0522301099</v>
      </c>
      <c r="J597">
        <v>3988005.0977077601</v>
      </c>
      <c r="K597" s="6">
        <v>138318658.46279499</v>
      </c>
      <c r="L597">
        <v>1685</v>
      </c>
      <c r="M597" s="6">
        <f>K597+$V$1*50*($L$2-L597)</f>
        <v>114642120.96279499</v>
      </c>
      <c r="N597" s="6">
        <f t="shared" si="54"/>
        <v>23676537.5</v>
      </c>
      <c r="O597" s="8">
        <f t="shared" si="55"/>
        <v>6.6963355326575178E-4</v>
      </c>
      <c r="P597" s="8">
        <f t="shared" si="56"/>
        <v>-1.4048883811552193E-3</v>
      </c>
      <c r="Q597" s="8">
        <f t="shared" si="56"/>
        <v>-2.2205773501110288E-3</v>
      </c>
      <c r="R597" s="9">
        <f t="shared" si="57"/>
        <v>38318658.462794989</v>
      </c>
      <c r="S597" s="9">
        <f t="shared" si="58"/>
        <v>14642120.962794989</v>
      </c>
      <c r="T597" s="25">
        <f t="shared" si="59"/>
        <v>8.1568896895580943E-4</v>
      </c>
    </row>
    <row r="598" spans="1:20">
      <c r="A598" s="1">
        <v>41530</v>
      </c>
      <c r="B598">
        <v>22659083.752048701</v>
      </c>
      <c r="C598">
        <v>14897431.711808801</v>
      </c>
      <c r="D598">
        <v>12992958.2761306</v>
      </c>
      <c r="E598">
        <v>16621980.5238747</v>
      </c>
      <c r="F598">
        <v>28504928.528837599</v>
      </c>
      <c r="G598">
        <v>13942893.833860699</v>
      </c>
      <c r="H598">
        <v>24162462.152899001</v>
      </c>
      <c r="I598">
        <v>1582738.3752474601</v>
      </c>
      <c r="J598">
        <v>4007931.8387023099</v>
      </c>
      <c r="K598" s="6">
        <v>139372408.99340999</v>
      </c>
      <c r="L598">
        <v>1688.5</v>
      </c>
      <c r="M598" s="6">
        <f>K598+$V$1*50*($L$2-L598)</f>
        <v>115442646.49340999</v>
      </c>
      <c r="N598" s="6">
        <f t="shared" si="54"/>
        <v>23929762.5</v>
      </c>
      <c r="O598" s="8">
        <f t="shared" si="55"/>
        <v>6.9828220543372349E-3</v>
      </c>
      <c r="P598" s="8">
        <f t="shared" si="56"/>
        <v>7.6182818885453564E-3</v>
      </c>
      <c r="Q598" s="8">
        <f t="shared" si="56"/>
        <v>2.0771513353115725E-3</v>
      </c>
      <c r="R598" s="9">
        <f t="shared" si="57"/>
        <v>39372408.993409991</v>
      </c>
      <c r="S598" s="9">
        <f t="shared" si="58"/>
        <v>15442646.493409991</v>
      </c>
      <c r="T598" s="25">
        <f t="shared" si="59"/>
        <v>5.5411305532337835E-3</v>
      </c>
    </row>
    <row r="599" spans="1:20">
      <c r="A599" s="1">
        <v>41533</v>
      </c>
      <c r="B599">
        <v>22744025.5864769</v>
      </c>
      <c r="C599">
        <v>15158572.0005801</v>
      </c>
      <c r="D599">
        <v>13020544.174806001</v>
      </c>
      <c r="E599">
        <v>16929081.749407198</v>
      </c>
      <c r="F599">
        <v>28743513.408760902</v>
      </c>
      <c r="G599">
        <v>14087953.989418101</v>
      </c>
      <c r="H599">
        <v>24211042.764635</v>
      </c>
      <c r="I599">
        <v>1586656.0444931299</v>
      </c>
      <c r="J599">
        <v>4014574.08570049</v>
      </c>
      <c r="K599" s="6">
        <v>140495963.80427799</v>
      </c>
      <c r="L599">
        <v>1698</v>
      </c>
      <c r="M599" s="6">
        <f>K599+$V$1*50*($L$2-L599)</f>
        <v>115878876.30427799</v>
      </c>
      <c r="N599" s="6">
        <f t="shared" si="54"/>
        <v>24617087.5</v>
      </c>
      <c r="O599" s="8">
        <f t="shared" si="55"/>
        <v>3.778757886435816E-3</v>
      </c>
      <c r="P599" s="8">
        <f t="shared" si="56"/>
        <v>8.0615296742206737E-3</v>
      </c>
      <c r="Q599" s="8">
        <f t="shared" si="56"/>
        <v>5.6262955285756588E-3</v>
      </c>
      <c r="R599" s="9">
        <f t="shared" si="57"/>
        <v>40495963.804277986</v>
      </c>
      <c r="S599" s="9">
        <f t="shared" si="58"/>
        <v>15878876.304277986</v>
      </c>
      <c r="T599" s="25">
        <f t="shared" si="59"/>
        <v>2.4352341456450148E-3</v>
      </c>
    </row>
    <row r="600" spans="1:20">
      <c r="A600" s="1">
        <v>41534</v>
      </c>
      <c r="B600">
        <v>22757616.279985402</v>
      </c>
      <c r="C600">
        <v>15173494.3027956</v>
      </c>
      <c r="D600">
        <v>13209289.7973221</v>
      </c>
      <c r="E600">
        <v>16968609.629921298</v>
      </c>
      <c r="F600">
        <v>28636150.212795399</v>
      </c>
      <c r="G600">
        <v>14185261.422959801</v>
      </c>
      <c r="H600">
        <v>24494855.8121452</v>
      </c>
      <c r="I600">
        <v>1617997.3984584201</v>
      </c>
      <c r="J600">
        <v>4030515.4784961198</v>
      </c>
      <c r="K600" s="6">
        <v>141073790.33487901</v>
      </c>
      <c r="L600">
        <v>1705</v>
      </c>
      <c r="M600" s="6">
        <f>K600+$V$1*50*($L$2-L600)</f>
        <v>115950252.83487901</v>
      </c>
      <c r="N600" s="6">
        <f t="shared" si="54"/>
        <v>25123537.5</v>
      </c>
      <c r="O600" s="8">
        <f t="shared" si="55"/>
        <v>6.1595808379779368E-4</v>
      </c>
      <c r="P600" s="8">
        <f t="shared" si="56"/>
        <v>4.1127624947716133E-3</v>
      </c>
      <c r="Q600" s="8">
        <f t="shared" si="56"/>
        <v>4.122497055359246E-3</v>
      </c>
      <c r="R600" s="9">
        <f t="shared" si="57"/>
        <v>41073790.334879011</v>
      </c>
      <c r="S600" s="9">
        <f t="shared" si="58"/>
        <v>15950252.834879011</v>
      </c>
      <c r="T600" s="25">
        <f t="shared" si="59"/>
        <v>-9.7345605876326957E-6</v>
      </c>
    </row>
    <row r="601" spans="1:20">
      <c r="A601" s="1">
        <v>41535</v>
      </c>
      <c r="B601">
        <v>22801786.033888001</v>
      </c>
      <c r="C601">
        <v>15061577.0361793</v>
      </c>
      <c r="D601">
        <v>13402391.0880502</v>
      </c>
      <c r="E601">
        <v>17033475.8953803</v>
      </c>
      <c r="F601">
        <v>28868770.4707206</v>
      </c>
      <c r="G601">
        <v>14370866.342492901</v>
      </c>
      <c r="H601">
        <v>24756935.428089399</v>
      </c>
      <c r="I601">
        <v>1674803.6025205201</v>
      </c>
      <c r="J601">
        <v>4120850.0376713802</v>
      </c>
      <c r="K601" s="6">
        <v>142091455.934993</v>
      </c>
      <c r="L601">
        <v>1724.5</v>
      </c>
      <c r="M601" s="6">
        <f>K601+$V$1*50*($L$2-L601)</f>
        <v>115557093.434993</v>
      </c>
      <c r="N601" s="6">
        <f t="shared" si="54"/>
        <v>26534362.5</v>
      </c>
      <c r="O601" s="8">
        <f t="shared" si="55"/>
        <v>-3.3907593150822846E-3</v>
      </c>
      <c r="P601" s="8">
        <f t="shared" si="56"/>
        <v>7.2137113329007992E-3</v>
      </c>
      <c r="Q601" s="8">
        <f t="shared" si="56"/>
        <v>1.1436950146627566E-2</v>
      </c>
      <c r="R601" s="9">
        <f t="shared" si="57"/>
        <v>42091455.934992999</v>
      </c>
      <c r="S601" s="9">
        <f t="shared" si="58"/>
        <v>15557093.434992999</v>
      </c>
      <c r="T601" s="25">
        <f t="shared" si="59"/>
        <v>-4.2232388137267663E-3</v>
      </c>
    </row>
    <row r="602" spans="1:20">
      <c r="A602" s="1">
        <v>41536</v>
      </c>
      <c r="B602">
        <v>22329509.434467599</v>
      </c>
      <c r="C602">
        <v>14872561.2081163</v>
      </c>
      <c r="D602">
        <v>13373353.2999708</v>
      </c>
      <c r="E602">
        <v>17005096.904242001</v>
      </c>
      <c r="F602">
        <v>28785265.7627475</v>
      </c>
      <c r="G602">
        <v>14494302.62393</v>
      </c>
      <c r="H602">
        <v>24892449.766089801</v>
      </c>
      <c r="I602">
        <v>1653256.42166938</v>
      </c>
      <c r="J602">
        <v>4096937.9484779299</v>
      </c>
      <c r="K602" s="6">
        <v>141502733.36971101</v>
      </c>
      <c r="L602">
        <v>1724.25</v>
      </c>
      <c r="M602" s="6">
        <f>K602+$V$1*50*($L$2-L602)</f>
        <v>114986458.36971101</v>
      </c>
      <c r="N602" s="6">
        <f t="shared" si="54"/>
        <v>26516275</v>
      </c>
      <c r="O602" s="8">
        <f t="shared" si="55"/>
        <v>-4.9381223455832223E-3</v>
      </c>
      <c r="P602" s="8">
        <f t="shared" si="56"/>
        <v>-4.1432650640959613E-3</v>
      </c>
      <c r="Q602" s="8">
        <f t="shared" si="56"/>
        <v>-1.4496955639315743E-4</v>
      </c>
      <c r="R602" s="9">
        <f t="shared" si="57"/>
        <v>41502733.369711012</v>
      </c>
      <c r="S602" s="9">
        <f t="shared" si="58"/>
        <v>14986458.369711012</v>
      </c>
      <c r="T602" s="25">
        <f t="shared" si="59"/>
        <v>-3.9982955077028041E-3</v>
      </c>
    </row>
    <row r="603" spans="1:20">
      <c r="A603" s="1">
        <v>41537</v>
      </c>
      <c r="B603">
        <v>22088274.624691699</v>
      </c>
      <c r="C603">
        <v>14556705.811221501</v>
      </c>
      <c r="D603">
        <v>13293499.3827524</v>
      </c>
      <c r="E603">
        <v>17204763.377608102</v>
      </c>
      <c r="F603">
        <v>28636150.212795399</v>
      </c>
      <c r="G603">
        <v>14375371.316268001</v>
      </c>
      <c r="H603">
        <v>25419165.872279901</v>
      </c>
      <c r="I603">
        <v>1623873.9023269101</v>
      </c>
      <c r="J603">
        <v>4002618.0411037598</v>
      </c>
      <c r="K603" s="6">
        <v>141200422.54104799</v>
      </c>
      <c r="L603">
        <v>1723.89</v>
      </c>
      <c r="M603" s="6">
        <f>K603+$V$1*50*($L$2-L603)</f>
        <v>114710193.54104799</v>
      </c>
      <c r="N603" s="6">
        <f t="shared" si="54"/>
        <v>26490229</v>
      </c>
      <c r="O603" s="8">
        <f t="shared" si="55"/>
        <v>-2.4025857703587924E-3</v>
      </c>
      <c r="P603" s="8">
        <f t="shared" si="56"/>
        <v>-2.1364310177186419E-3</v>
      </c>
      <c r="Q603" s="8">
        <f t="shared" si="56"/>
        <v>-2.0878642888206463E-4</v>
      </c>
      <c r="R603" s="9">
        <f t="shared" si="57"/>
        <v>41200422.54104799</v>
      </c>
      <c r="S603" s="9">
        <f t="shared" si="58"/>
        <v>14710193.54104799</v>
      </c>
      <c r="T603" s="25">
        <f t="shared" si="59"/>
        <v>-1.9276445888365772E-3</v>
      </c>
    </row>
    <row r="604" spans="1:20">
      <c r="A604" s="1">
        <v>41540</v>
      </c>
      <c r="B604">
        <v>21999935.1168864</v>
      </c>
      <c r="C604">
        <v>14474633.149036299</v>
      </c>
      <c r="D604">
        <v>13265913.484076999</v>
      </c>
      <c r="E604">
        <v>16748672.448599299</v>
      </c>
      <c r="F604">
        <v>28439317.686858699</v>
      </c>
      <c r="G604">
        <v>14345638.4893525</v>
      </c>
      <c r="H604">
        <v>25088050.650184698</v>
      </c>
      <c r="I604">
        <v>1621915.0677040799</v>
      </c>
      <c r="J604">
        <v>4041143.0736932098</v>
      </c>
      <c r="K604" s="6">
        <v>140025219.166392</v>
      </c>
      <c r="L604">
        <v>1692.75</v>
      </c>
      <c r="M604" s="6">
        <f>K604+$V$1*50*($L$2-L604)</f>
        <v>115787969.166392</v>
      </c>
      <c r="N604" s="6">
        <f t="shared" si="54"/>
        <v>24237250</v>
      </c>
      <c r="O604" s="8">
        <f t="shared" si="55"/>
        <v>9.3956394987541898E-3</v>
      </c>
      <c r="P604" s="8">
        <f t="shared" si="56"/>
        <v>-8.3229451690511169E-3</v>
      </c>
      <c r="Q604" s="8">
        <f t="shared" si="56"/>
        <v>-1.8063797574091212E-2</v>
      </c>
      <c r="R604" s="9">
        <f t="shared" si="57"/>
        <v>40025219.166391999</v>
      </c>
      <c r="S604" s="9">
        <f t="shared" si="58"/>
        <v>15787969.166391999</v>
      </c>
      <c r="T604" s="25">
        <f t="shared" si="59"/>
        <v>9.7408524050400947E-3</v>
      </c>
    </row>
    <row r="605" spans="1:20">
      <c r="A605" s="1">
        <v>41541</v>
      </c>
      <c r="B605">
        <v>21853835.161669999</v>
      </c>
      <c r="C605">
        <v>14404995.7386973</v>
      </c>
      <c r="D605">
        <v>13473533.6688447</v>
      </c>
      <c r="E605">
        <v>16517586.3779015</v>
      </c>
      <c r="F605">
        <v>28349848.3568874</v>
      </c>
      <c r="G605">
        <v>14347440.4788625</v>
      </c>
      <c r="H605">
        <v>24717303.87641</v>
      </c>
      <c r="I605">
        <v>1625832.73694975</v>
      </c>
      <c r="J605">
        <v>4054427.5676895701</v>
      </c>
      <c r="K605" s="6">
        <v>139344803.96391299</v>
      </c>
      <c r="L605">
        <v>1692.5</v>
      </c>
      <c r="M605" s="6">
        <f>K605+$V$1*50*($L$2-L605)</f>
        <v>115125641.46391299</v>
      </c>
      <c r="N605" s="6">
        <f t="shared" si="54"/>
        <v>24219162.5</v>
      </c>
      <c r="O605" s="8">
        <f t="shared" si="55"/>
        <v>-5.7201772105287827E-3</v>
      </c>
      <c r="P605" s="8">
        <f t="shared" si="56"/>
        <v>-4.8592332619059667E-3</v>
      </c>
      <c r="Q605" s="8">
        <f t="shared" si="56"/>
        <v>-1.4768867227883621E-4</v>
      </c>
      <c r="R605" s="9">
        <f t="shared" si="57"/>
        <v>39344803.963912994</v>
      </c>
      <c r="S605" s="9">
        <f t="shared" si="58"/>
        <v>15125641.463912994</v>
      </c>
      <c r="T605" s="25">
        <f t="shared" si="59"/>
        <v>-4.7115445896271308E-3</v>
      </c>
    </row>
    <row r="606" spans="1:20">
      <c r="A606" s="1">
        <v>41542</v>
      </c>
      <c r="B606">
        <v>21898004.915572699</v>
      </c>
      <c r="C606">
        <v>14370177.033527801</v>
      </c>
      <c r="D606">
        <v>13489504.4522884</v>
      </c>
      <c r="E606">
        <v>16450693.0416469</v>
      </c>
      <c r="F606">
        <v>28433353.064860601</v>
      </c>
      <c r="G606">
        <v>14187063.412469801</v>
      </c>
      <c r="H606">
        <v>24489742.063541401</v>
      </c>
      <c r="I606">
        <v>1631709.24081824</v>
      </c>
      <c r="J606">
        <v>4026530.1302972101</v>
      </c>
      <c r="K606" s="6">
        <v>138976777.355023</v>
      </c>
      <c r="L606">
        <v>1685.75</v>
      </c>
      <c r="M606" s="6">
        <f>K606+$V$1*50*($L$2-L606)</f>
        <v>115245977.355023</v>
      </c>
      <c r="N606" s="6">
        <f t="shared" si="54"/>
        <v>23730800</v>
      </c>
      <c r="O606" s="8">
        <f t="shared" si="55"/>
        <v>1.0452570737486244E-3</v>
      </c>
      <c r="P606" s="8">
        <f t="shared" si="56"/>
        <v>-2.6411218676320874E-3</v>
      </c>
      <c r="Q606" s="8">
        <f t="shared" si="56"/>
        <v>-3.9881831610044313E-3</v>
      </c>
      <c r="R606" s="9">
        <f t="shared" si="57"/>
        <v>38976777.355022997</v>
      </c>
      <c r="S606" s="9">
        <f t="shared" si="58"/>
        <v>15245977.355022997</v>
      </c>
      <c r="T606" s="25">
        <f t="shared" si="59"/>
        <v>1.3470612933723439E-3</v>
      </c>
    </row>
    <row r="607" spans="1:20">
      <c r="A607" s="1">
        <v>41543</v>
      </c>
      <c r="B607">
        <v>22166421.1123656</v>
      </c>
      <c r="C607">
        <v>14467171.9979285</v>
      </c>
      <c r="D607">
        <v>13586781.042354399</v>
      </c>
      <c r="E607">
        <v>16448665.9708513</v>
      </c>
      <c r="F607">
        <v>28439317.686858699</v>
      </c>
      <c r="G607">
        <v>14231212.155465599</v>
      </c>
      <c r="H607">
        <v>24745429.493730899</v>
      </c>
      <c r="I607">
        <v>1619956.23308125</v>
      </c>
      <c r="J607">
        <v>3997304.2435052199</v>
      </c>
      <c r="K607" s="6">
        <v>139702259.93614101</v>
      </c>
      <c r="L607">
        <v>1692.5</v>
      </c>
      <c r="M607" s="6">
        <f>K607+$V$1*50*($L$2-L607)</f>
        <v>115483097.43614101</v>
      </c>
      <c r="N607" s="6">
        <f t="shared" si="54"/>
        <v>24219162.5</v>
      </c>
      <c r="O607" s="8">
        <f t="shared" si="55"/>
        <v>2.0575128656122464E-3</v>
      </c>
      <c r="P607" s="8">
        <f t="shared" si="56"/>
        <v>5.2201712755558906E-3</v>
      </c>
      <c r="Q607" s="8">
        <f t="shared" si="56"/>
        <v>4.0041524543971523E-3</v>
      </c>
      <c r="R607" s="9">
        <f t="shared" si="57"/>
        <v>39702259.936141014</v>
      </c>
      <c r="S607" s="9">
        <f t="shared" si="58"/>
        <v>15483097.436141014</v>
      </c>
      <c r="T607" s="25">
        <f t="shared" si="59"/>
        <v>1.2160188211587384E-3</v>
      </c>
    </row>
    <row r="608" spans="1:20">
      <c r="A608" s="1">
        <v>41544</v>
      </c>
      <c r="B608">
        <v>22149432.7454799</v>
      </c>
      <c r="C608">
        <v>14375151.1342663</v>
      </c>
      <c r="D608">
        <v>13714547.3099038</v>
      </c>
      <c r="E608">
        <v>16201363.333788799</v>
      </c>
      <c r="F608">
        <v>28504928.528837599</v>
      </c>
      <c r="G608">
        <v>14108676.8687835</v>
      </c>
      <c r="H608">
        <v>24680229.199032601</v>
      </c>
      <c r="I608">
        <v>1606244.3907214401</v>
      </c>
      <c r="J608">
        <v>3950808.5145179499</v>
      </c>
      <c r="K608" s="6">
        <v>139291382.025332</v>
      </c>
      <c r="L608">
        <v>1686.5</v>
      </c>
      <c r="M608" s="6">
        <f>K608+$V$1*50*($L$2-L608)</f>
        <v>115506319.525332</v>
      </c>
      <c r="N608" s="6">
        <f t="shared" si="54"/>
        <v>23785062.5</v>
      </c>
      <c r="O608" s="8">
        <f t="shared" si="55"/>
        <v>2.0108647677926123E-4</v>
      </c>
      <c r="P608" s="8">
        <f t="shared" si="56"/>
        <v>-2.9410970946126837E-3</v>
      </c>
      <c r="Q608" s="8">
        <f t="shared" si="56"/>
        <v>-3.5450516986706058E-3</v>
      </c>
      <c r="R608" s="9">
        <f t="shared" si="57"/>
        <v>39291382.025332004</v>
      </c>
      <c r="S608" s="9">
        <f t="shared" si="58"/>
        <v>15506319.525332004</v>
      </c>
      <c r="T608" s="25">
        <f t="shared" si="59"/>
        <v>6.0395460405792203E-4</v>
      </c>
    </row>
    <row r="609" spans="1:20">
      <c r="A609" s="1">
        <v>41547</v>
      </c>
      <c r="B609">
        <v>21911595.609081201</v>
      </c>
      <c r="C609">
        <v>14114010.845495</v>
      </c>
      <c r="D609">
        <v>13580973.484738501</v>
      </c>
      <c r="E609">
        <v>16035143.5285501</v>
      </c>
      <c r="F609">
        <v>28397565.3328721</v>
      </c>
      <c r="G609">
        <v>13996052.524406601</v>
      </c>
      <c r="H609">
        <v>24430933.954597902</v>
      </c>
      <c r="I609">
        <v>1590573.71373879</v>
      </c>
      <c r="J609">
        <v>3937524.02052159</v>
      </c>
      <c r="K609" s="6">
        <v>137994373.014002</v>
      </c>
      <c r="L609">
        <v>1674.25</v>
      </c>
      <c r="M609" s="6">
        <f>K609+$V$1*50*($L$2-L609)</f>
        <v>115095598.014002</v>
      </c>
      <c r="N609" s="6">
        <f t="shared" si="54"/>
        <v>22898775</v>
      </c>
      <c r="O609" s="8">
        <f t="shared" si="55"/>
        <v>-3.5558358453273379E-3</v>
      </c>
      <c r="P609" s="8">
        <f t="shared" si="56"/>
        <v>-9.3114806707433641E-3</v>
      </c>
      <c r="Q609" s="8">
        <f t="shared" si="56"/>
        <v>-7.2635635932404392E-3</v>
      </c>
      <c r="R609" s="9">
        <f t="shared" si="57"/>
        <v>37994373.014001995</v>
      </c>
      <c r="S609" s="9">
        <f t="shared" si="58"/>
        <v>15095598.014001995</v>
      </c>
      <c r="T609" s="25">
        <f t="shared" si="59"/>
        <v>-2.0479170775029249E-3</v>
      </c>
    </row>
    <row r="610" spans="1:20">
      <c r="A610" s="1">
        <v>41548</v>
      </c>
      <c r="B610">
        <v>22027116.5039034</v>
      </c>
      <c r="C610">
        <v>14310487.824665699</v>
      </c>
      <c r="D610">
        <v>13704384.084076</v>
      </c>
      <c r="E610">
        <v>16115212.824975999</v>
      </c>
      <c r="F610">
        <v>29071567.618655398</v>
      </c>
      <c r="G610">
        <v>14116785.8215786</v>
      </c>
      <c r="H610">
        <v>24701962.630598702</v>
      </c>
      <c r="I610">
        <v>1600367.8868529401</v>
      </c>
      <c r="J610">
        <v>3937524.02052159</v>
      </c>
      <c r="K610" s="6">
        <v>139585409.21582901</v>
      </c>
      <c r="L610">
        <v>1689.5</v>
      </c>
      <c r="M610" s="6">
        <f>K610+$V$1*50*($L$2-L610)</f>
        <v>115583296.71582901</v>
      </c>
      <c r="N610" s="6">
        <f t="shared" si="54"/>
        <v>24002112.5</v>
      </c>
      <c r="O610" s="8">
        <f t="shared" si="55"/>
        <v>4.2373358342313689E-3</v>
      </c>
      <c r="P610" s="8">
        <f t="shared" si="56"/>
        <v>1.1529717966583902E-2</v>
      </c>
      <c r="Q610" s="8">
        <f t="shared" si="56"/>
        <v>9.1085560698820362E-3</v>
      </c>
      <c r="R610" s="9">
        <f t="shared" si="57"/>
        <v>39585409.215829015</v>
      </c>
      <c r="S610" s="9">
        <f t="shared" si="58"/>
        <v>15583296.715829015</v>
      </c>
      <c r="T610" s="25">
        <f t="shared" si="59"/>
        <v>2.4211618967018653E-3</v>
      </c>
    </row>
    <row r="611" spans="1:20">
      <c r="A611" s="1">
        <v>41549</v>
      </c>
      <c r="B611">
        <v>22044104.870789099</v>
      </c>
      <c r="C611">
        <v>14201057.608418699</v>
      </c>
      <c r="D611">
        <v>13765363.439042799</v>
      </c>
      <c r="E611">
        <v>16081766.156848701</v>
      </c>
      <c r="F611">
        <v>28850876.6047264</v>
      </c>
      <c r="G611">
        <v>14067231.1100528</v>
      </c>
      <c r="H611">
        <v>24522981.429466099</v>
      </c>
      <c r="I611">
        <v>1570985.3675104801</v>
      </c>
      <c r="J611">
        <v>3946823.1663190401</v>
      </c>
      <c r="K611" s="6">
        <v>139051189.75317401</v>
      </c>
      <c r="L611">
        <v>1683</v>
      </c>
      <c r="M611" s="6">
        <f>K611+$V$1*50*($L$2-L611)</f>
        <v>115519352.25317401</v>
      </c>
      <c r="N611" s="6">
        <f t="shared" si="54"/>
        <v>23531837.5</v>
      </c>
      <c r="O611" s="8">
        <f t="shared" si="55"/>
        <v>-5.5323272887967999E-4</v>
      </c>
      <c r="P611" s="8">
        <f t="shared" si="56"/>
        <v>-3.827186993656263E-3</v>
      </c>
      <c r="Q611" s="8">
        <f t="shared" si="56"/>
        <v>-3.8472920982539215E-3</v>
      </c>
      <c r="R611" s="9">
        <f t="shared" si="57"/>
        <v>39051189.753174007</v>
      </c>
      <c r="S611" s="9">
        <f t="shared" si="58"/>
        <v>15519352.253174007</v>
      </c>
      <c r="T611" s="25">
        <f t="shared" si="59"/>
        <v>2.0105104597658522E-5</v>
      </c>
    </row>
    <row r="612" spans="1:20">
      <c r="A612" s="1">
        <v>41550</v>
      </c>
      <c r="B612">
        <v>21751904.960356299</v>
      </c>
      <c r="C612">
        <v>14086653.2914332</v>
      </c>
      <c r="D612">
        <v>13705835.973479999</v>
      </c>
      <c r="E612">
        <v>15897302.714449599</v>
      </c>
      <c r="F612">
        <v>28844911.982728299</v>
      </c>
      <c r="G612">
        <v>13999656.5034266</v>
      </c>
      <c r="H612">
        <v>24117716.8526159</v>
      </c>
      <c r="I612">
        <v>1539644.01354518</v>
      </c>
      <c r="J612">
        <v>3875086.8987386902</v>
      </c>
      <c r="K612" s="6">
        <v>137818713.19077399</v>
      </c>
      <c r="L612">
        <v>1669.75</v>
      </c>
      <c r="M612" s="6">
        <f>K612+$V$1*50*($L$2-L612)</f>
        <v>115245513.19077399</v>
      </c>
      <c r="N612" s="6">
        <f t="shared" si="54"/>
        <v>22573200</v>
      </c>
      <c r="O612" s="8">
        <f t="shared" si="55"/>
        <v>-2.3705037905671707E-3</v>
      </c>
      <c r="P612" s="8">
        <f t="shared" si="56"/>
        <v>-8.8634736933049536E-3</v>
      </c>
      <c r="Q612" s="8">
        <f t="shared" si="56"/>
        <v>-7.8728461081402253E-3</v>
      </c>
      <c r="R612" s="9">
        <f t="shared" si="57"/>
        <v>37818713.190773994</v>
      </c>
      <c r="S612" s="9">
        <f t="shared" si="58"/>
        <v>15245513.190773994</v>
      </c>
      <c r="T612" s="25">
        <f t="shared" si="59"/>
        <v>-9.9062758516472831E-4</v>
      </c>
    </row>
    <row r="613" spans="1:20">
      <c r="A613" s="1">
        <v>41551</v>
      </c>
      <c r="B613">
        <v>22186807.152628299</v>
      </c>
      <c r="C613">
        <v>14146342.500295199</v>
      </c>
      <c r="D613">
        <v>13852476.803281</v>
      </c>
      <c r="E613">
        <v>15866896.6525157</v>
      </c>
      <c r="F613">
        <v>28767371.896753199</v>
      </c>
      <c r="G613">
        <v>13866309.2796844</v>
      </c>
      <c r="H613">
        <v>24351670.851239201</v>
      </c>
      <c r="I613">
        <v>1559232.3597734901</v>
      </c>
      <c r="J613">
        <v>3883057.5951365102</v>
      </c>
      <c r="K613" s="6">
        <v>138480165.09130701</v>
      </c>
      <c r="L613">
        <v>1684.75</v>
      </c>
      <c r="M613" s="6">
        <f>K613+$V$1*50*($L$2-L613)</f>
        <v>114821715.09130701</v>
      </c>
      <c r="N613" s="6">
        <f t="shared" si="54"/>
        <v>23658450</v>
      </c>
      <c r="O613" s="8">
        <f t="shared" si="55"/>
        <v>-3.677350100089682E-3</v>
      </c>
      <c r="P613" s="8">
        <f t="shared" si="56"/>
        <v>4.7994345994031538E-3</v>
      </c>
      <c r="Q613" s="8">
        <f t="shared" si="56"/>
        <v>8.9833807456206026E-3</v>
      </c>
      <c r="R613" s="9">
        <f t="shared" si="57"/>
        <v>38480165.091307014</v>
      </c>
      <c r="S613" s="9">
        <f t="shared" si="58"/>
        <v>14821715.091307014</v>
      </c>
      <c r="T613" s="25">
        <f t="shared" si="59"/>
        <v>-4.1839461462174488E-3</v>
      </c>
    </row>
    <row r="614" spans="1:20">
      <c r="A614" s="1">
        <v>41554</v>
      </c>
      <c r="B614">
        <v>21945572.342852399</v>
      </c>
      <c r="C614">
        <v>14109036.744756499</v>
      </c>
      <c r="D614">
        <v>13833602.2410294</v>
      </c>
      <c r="E614">
        <v>15633783.5110223</v>
      </c>
      <c r="F614">
        <v>28564574.748818401</v>
      </c>
      <c r="G614">
        <v>13760892.8933476</v>
      </c>
      <c r="H614">
        <v>23821119.433596101</v>
      </c>
      <c r="I614">
        <v>1561191.19439632</v>
      </c>
      <c r="J614">
        <v>3863130.8541419599</v>
      </c>
      <c r="K614" s="6">
        <v>137092903.96396101</v>
      </c>
      <c r="L614">
        <v>1667.75</v>
      </c>
      <c r="M614" s="6">
        <f>K614+$V$1*50*($L$2-L614)</f>
        <v>114664403.96396101</v>
      </c>
      <c r="N614" s="6">
        <f t="shared" si="54"/>
        <v>22428500</v>
      </c>
      <c r="O614" s="8">
        <f t="shared" si="55"/>
        <v>-1.3700468349642236E-3</v>
      </c>
      <c r="P614" s="8">
        <f t="shared" si="56"/>
        <v>-1.0017760496106552E-2</v>
      </c>
      <c r="Q614" s="8">
        <f t="shared" si="56"/>
        <v>-1.0090517880991245E-2</v>
      </c>
      <c r="R614" s="9">
        <f t="shared" si="57"/>
        <v>37092903.963961005</v>
      </c>
      <c r="S614" s="9">
        <f t="shared" si="58"/>
        <v>14664403.963961005</v>
      </c>
      <c r="T614" s="25">
        <f t="shared" si="59"/>
        <v>7.2757384884693244E-5</v>
      </c>
    </row>
    <row r="615" spans="1:20">
      <c r="A615" s="1">
        <v>41555</v>
      </c>
      <c r="B615">
        <v>21745109.613602001</v>
      </c>
      <c r="C615">
        <v>14188622.356572499</v>
      </c>
      <c r="D615">
        <v>13583877.2635465</v>
      </c>
      <c r="E615">
        <v>15512159.2632867</v>
      </c>
      <c r="F615">
        <v>28481070.040845301</v>
      </c>
      <c r="G615">
        <v>13710437.187066801</v>
      </c>
      <c r="H615">
        <v>23335313.316236299</v>
      </c>
      <c r="I615">
        <v>1555314.69052783</v>
      </c>
      <c r="J615">
        <v>3892356.7409339598</v>
      </c>
      <c r="K615" s="6">
        <v>136004260.47261801</v>
      </c>
      <c r="L615">
        <v>1650.5</v>
      </c>
      <c r="M615" s="6">
        <f>K615+$V$1*50*($L$2-L615)</f>
        <v>114823797.97261801</v>
      </c>
      <c r="N615" s="6">
        <f t="shared" si="54"/>
        <v>21180462.5</v>
      </c>
      <c r="O615" s="8">
        <f t="shared" si="55"/>
        <v>1.3900914594829788E-3</v>
      </c>
      <c r="P615" s="8">
        <f t="shared" si="56"/>
        <v>-7.9409178729569711E-3</v>
      </c>
      <c r="Q615" s="8">
        <f t="shared" si="56"/>
        <v>-1.0343276870034477E-2</v>
      </c>
      <c r="R615" s="9">
        <f t="shared" si="57"/>
        <v>36004260.472618014</v>
      </c>
      <c r="S615" s="9">
        <f t="shared" si="58"/>
        <v>14823797.972618014</v>
      </c>
      <c r="T615" s="25">
        <f t="shared" si="59"/>
        <v>2.4023589970775059E-3</v>
      </c>
    </row>
    <row r="616" spans="1:20">
      <c r="A616" s="1">
        <v>41556</v>
      </c>
      <c r="B616">
        <v>21605805.005139899</v>
      </c>
      <c r="C616">
        <v>14434840.343128299</v>
      </c>
      <c r="D616">
        <v>13641952.8397053</v>
      </c>
      <c r="E616">
        <v>15653040.683580499</v>
      </c>
      <c r="F616">
        <v>28194768.184937298</v>
      </c>
      <c r="G616">
        <v>13732061.0611871</v>
      </c>
      <c r="H616">
        <v>23504067.020161301</v>
      </c>
      <c r="I616">
        <v>1586656.0444931299</v>
      </c>
      <c r="J616">
        <v>3946823.1663190401</v>
      </c>
      <c r="K616" s="6">
        <v>136300014.34865201</v>
      </c>
      <c r="L616">
        <v>1648.75</v>
      </c>
      <c r="M616" s="6">
        <f>K616+$V$1*50*($L$2-L616)</f>
        <v>115246164.34865201</v>
      </c>
      <c r="N616" s="6">
        <f t="shared" si="54"/>
        <v>21053850</v>
      </c>
      <c r="O616" s="8">
        <f t="shared" si="55"/>
        <v>3.6783870895362052E-3</v>
      </c>
      <c r="P616" s="8">
        <f t="shared" si="56"/>
        <v>2.174592729714789E-3</v>
      </c>
      <c r="Q616" s="8">
        <f t="shared" si="56"/>
        <v>-1.0602847621932747E-3</v>
      </c>
      <c r="R616" s="9">
        <f t="shared" si="57"/>
        <v>36300014.348652005</v>
      </c>
      <c r="S616" s="9">
        <f t="shared" si="58"/>
        <v>15246164.348652005</v>
      </c>
      <c r="T616" s="25">
        <f t="shared" si="59"/>
        <v>3.2348774919080635E-3</v>
      </c>
    </row>
    <row r="617" spans="1:20">
      <c r="A617" s="1">
        <v>41557</v>
      </c>
      <c r="B617">
        <v>22281942.007187799</v>
      </c>
      <c r="C617">
        <v>14603959.7682373</v>
      </c>
      <c r="D617">
        <v>13807468.2317579</v>
      </c>
      <c r="E617">
        <v>16014872.8205941</v>
      </c>
      <c r="F617">
        <v>28325989.868895099</v>
      </c>
      <c r="G617">
        <v>14157330.5855543</v>
      </c>
      <c r="H617">
        <v>24166297.464351799</v>
      </c>
      <c r="I617">
        <v>1635626.9100639001</v>
      </c>
      <c r="J617">
        <v>4005274.9399030302</v>
      </c>
      <c r="K617" s="6">
        <v>138998762.59654501</v>
      </c>
      <c r="L617">
        <v>1685</v>
      </c>
      <c r="M617" s="6">
        <f>K617+$V$1*50*($L$2-L617)</f>
        <v>115322225.09654501</v>
      </c>
      <c r="N617" s="6">
        <f t="shared" si="54"/>
        <v>23676537.5</v>
      </c>
      <c r="O617" s="8">
        <f t="shared" si="55"/>
        <v>6.599850704176192E-4</v>
      </c>
      <c r="P617" s="8">
        <f t="shared" si="56"/>
        <v>1.9800058428384868E-2</v>
      </c>
      <c r="Q617" s="8">
        <f t="shared" si="56"/>
        <v>2.1986353297952996E-2</v>
      </c>
      <c r="R617" s="9">
        <f t="shared" si="57"/>
        <v>38998762.596545011</v>
      </c>
      <c r="S617" s="9">
        <f t="shared" si="58"/>
        <v>15322225.096545011</v>
      </c>
      <c r="T617" s="25">
        <f t="shared" si="59"/>
        <v>-2.1862948695681277E-3</v>
      </c>
    </row>
    <row r="618" spans="1:20">
      <c r="A618" s="1">
        <v>41558</v>
      </c>
      <c r="B618">
        <v>22495995.429946698</v>
      </c>
      <c r="C618">
        <v>14815359.049623501</v>
      </c>
      <c r="D618">
        <v>13864091.918512801</v>
      </c>
      <c r="E618">
        <v>16216566.3647558</v>
      </c>
      <c r="F618">
        <v>28206697.428933401</v>
      </c>
      <c r="G618">
        <v>14178954.459674699</v>
      </c>
      <c r="H618">
        <v>24571562.041202102</v>
      </c>
      <c r="I618">
        <v>1629750.4061954101</v>
      </c>
      <c r="J618">
        <v>4030515.4784961198</v>
      </c>
      <c r="K618" s="6">
        <v>140009492.57734099</v>
      </c>
      <c r="L618">
        <v>1699</v>
      </c>
      <c r="M618" s="6">
        <f>K618+$V$1*50*($L$2-L618)</f>
        <v>115320055.07734099</v>
      </c>
      <c r="N618" s="6">
        <f t="shared" si="54"/>
        <v>24689437.5</v>
      </c>
      <c r="O618" s="8">
        <f t="shared" si="55"/>
        <v>-1.8817007755476552E-5</v>
      </c>
      <c r="P618" s="8">
        <f t="shared" si="56"/>
        <v>7.2715034430177183E-3</v>
      </c>
      <c r="Q618" s="8">
        <f t="shared" si="56"/>
        <v>8.3086053412462901E-3</v>
      </c>
      <c r="R618" s="9">
        <f t="shared" si="57"/>
        <v>40009492.57734099</v>
      </c>
      <c r="S618" s="9">
        <f t="shared" si="58"/>
        <v>15320055.07734099</v>
      </c>
      <c r="T618" s="25">
        <f t="shared" si="59"/>
        <v>-1.0371018982285717E-3</v>
      </c>
    </row>
    <row r="619" spans="1:20">
      <c r="A619" s="1">
        <v>41561</v>
      </c>
      <c r="B619">
        <v>22706651.179328501</v>
      </c>
      <c r="C619">
        <v>14845203.6540545</v>
      </c>
      <c r="D619">
        <v>13896033.485400099</v>
      </c>
      <c r="E619">
        <v>16161835.453274701</v>
      </c>
      <c r="F619">
        <v>27884607.841037001</v>
      </c>
      <c r="G619">
        <v>14169043.517369499</v>
      </c>
      <c r="H619">
        <v>24730088.2479195</v>
      </c>
      <c r="I619">
        <v>1655215.25629221</v>
      </c>
      <c r="J619">
        <v>3988005.0977077601</v>
      </c>
      <c r="K619" s="6">
        <v>140036683.732384</v>
      </c>
      <c r="L619">
        <v>1704.25</v>
      </c>
      <c r="M619" s="6">
        <f>K619+$V$1*50*($L$2-L619)</f>
        <v>114967408.732384</v>
      </c>
      <c r="N619" s="6">
        <f t="shared" si="54"/>
        <v>25069275</v>
      </c>
      <c r="O619" s="8">
        <f t="shared" si="55"/>
        <v>-3.0579793316998236E-3</v>
      </c>
      <c r="P619" s="8">
        <f t="shared" si="56"/>
        <v>1.9420936782543939E-4</v>
      </c>
      <c r="Q619" s="8">
        <f t="shared" si="56"/>
        <v>3.0900529723366685E-3</v>
      </c>
      <c r="R619" s="9">
        <f t="shared" si="57"/>
        <v>40036683.732383996</v>
      </c>
      <c r="S619" s="9">
        <f t="shared" si="58"/>
        <v>14967408.732383996</v>
      </c>
      <c r="T619" s="25">
        <f t="shared" si="59"/>
        <v>-2.8958436045112292E-3</v>
      </c>
    </row>
    <row r="620" spans="1:20">
      <c r="A620" s="1">
        <v>41562</v>
      </c>
      <c r="B620">
        <v>22574141.917620599</v>
      </c>
      <c r="C620">
        <v>14688519.4807918</v>
      </c>
      <c r="D620">
        <v>13826342.794009499</v>
      </c>
      <c r="E620">
        <v>15976358.4754778</v>
      </c>
      <c r="F620">
        <v>27777244.645071499</v>
      </c>
      <c r="G620">
        <v>14083449.015643099</v>
      </c>
      <c r="H620">
        <v>24465451.757673401</v>
      </c>
      <c r="I620">
        <v>1641503.41393239</v>
      </c>
      <c r="J620">
        <v>3921582.6277259602</v>
      </c>
      <c r="K620" s="6">
        <v>138954594.12794599</v>
      </c>
      <c r="L620">
        <v>1692</v>
      </c>
      <c r="M620" s="6">
        <f>K620+$V$1*50*($L$2-L620)</f>
        <v>114771606.62794599</v>
      </c>
      <c r="N620" s="6">
        <f t="shared" si="54"/>
        <v>24182987.5</v>
      </c>
      <c r="O620" s="8">
        <f t="shared" si="55"/>
        <v>-1.7031096603541468E-3</v>
      </c>
      <c r="P620" s="8">
        <f t="shared" si="56"/>
        <v>-7.727186731341951E-3</v>
      </c>
      <c r="Q620" s="8">
        <f t="shared" si="56"/>
        <v>-7.1879125715123959E-3</v>
      </c>
      <c r="R620" s="9">
        <f t="shared" si="57"/>
        <v>38954594.127945989</v>
      </c>
      <c r="S620" s="9">
        <f t="shared" si="58"/>
        <v>14771606.627945989</v>
      </c>
      <c r="T620" s="25">
        <f t="shared" si="59"/>
        <v>-5.3927415982955515E-4</v>
      </c>
    </row>
    <row r="621" spans="1:20">
      <c r="A621" s="1">
        <v>41563</v>
      </c>
      <c r="B621">
        <v>22543562.857226498</v>
      </c>
      <c r="C621">
        <v>14713389.9844843</v>
      </c>
      <c r="D621">
        <v>14078971.550300401</v>
      </c>
      <c r="E621">
        <v>16444611.8292601</v>
      </c>
      <c r="F621">
        <v>28135121.9649565</v>
      </c>
      <c r="G621">
        <v>14160033.5698194</v>
      </c>
      <c r="H621">
        <v>25010065.983976901</v>
      </c>
      <c r="I621">
        <v>1670885.93327486</v>
      </c>
      <c r="J621">
        <v>3819292.0239539701</v>
      </c>
      <c r="K621" s="6">
        <v>140575935.69725299</v>
      </c>
      <c r="L621">
        <v>1713.25</v>
      </c>
      <c r="M621" s="6">
        <f>K621+$V$1*50*($L$2-L621)</f>
        <v>114855510.69725299</v>
      </c>
      <c r="N621" s="6">
        <f t="shared" si="54"/>
        <v>25720425</v>
      </c>
      <c r="O621" s="8">
        <f t="shared" si="55"/>
        <v>7.3105249435943213E-4</v>
      </c>
      <c r="P621" s="8">
        <f t="shared" si="56"/>
        <v>1.1668139362230137E-2</v>
      </c>
      <c r="Q621" s="8">
        <f t="shared" si="56"/>
        <v>1.2559101654846336E-2</v>
      </c>
      <c r="R621" s="9">
        <f t="shared" si="57"/>
        <v>40575935.697252989</v>
      </c>
      <c r="S621" s="9">
        <f t="shared" si="58"/>
        <v>14855510.697252989</v>
      </c>
      <c r="T621" s="25">
        <f t="shared" si="59"/>
        <v>-8.9096229261619898E-4</v>
      </c>
    </row>
    <row r="622" spans="1:20">
      <c r="A622" s="1">
        <v>41564</v>
      </c>
      <c r="B622">
        <v>22567346.570866399</v>
      </c>
      <c r="C622">
        <v>14922302.215501299</v>
      </c>
      <c r="D622">
        <v>14240131.274141099</v>
      </c>
      <c r="E622">
        <v>16046292.417925799</v>
      </c>
      <c r="F622">
        <v>28099334.232967999</v>
      </c>
      <c r="G622">
        <v>13619436.7168102</v>
      </c>
      <c r="H622">
        <v>25348851.828977901</v>
      </c>
      <c r="I622">
        <v>1682638.94101184</v>
      </c>
      <c r="J622">
        <v>3857817.0565434201</v>
      </c>
      <c r="K622" s="6">
        <v>140384151.25474599</v>
      </c>
      <c r="L622">
        <v>1727.75</v>
      </c>
      <c r="M622" s="6">
        <f>K622+$V$1*50*($L$2-L622)</f>
        <v>113614651.25474599</v>
      </c>
      <c r="N622" s="6">
        <f t="shared" si="54"/>
        <v>26769500</v>
      </c>
      <c r="O622" s="8">
        <f t="shared" si="55"/>
        <v>-1.0803656132597532E-2</v>
      </c>
      <c r="P622" s="8">
        <f t="shared" si="56"/>
        <v>-1.3642764784438598E-3</v>
      </c>
      <c r="Q622" s="8">
        <f t="shared" si="56"/>
        <v>8.4634466656938571E-3</v>
      </c>
      <c r="R622" s="9">
        <f t="shared" si="57"/>
        <v>40384151.25474599</v>
      </c>
      <c r="S622" s="9">
        <f t="shared" si="58"/>
        <v>13614651.25474599</v>
      </c>
      <c r="T622" s="25">
        <f t="shared" si="59"/>
        <v>-9.8277231441377174E-3</v>
      </c>
    </row>
    <row r="623" spans="1:20">
      <c r="A623" s="1">
        <v>41565</v>
      </c>
      <c r="B623">
        <v>22815376.727396499</v>
      </c>
      <c r="C623">
        <v>15230394.906431099</v>
      </c>
      <c r="D623">
        <v>14270620.9516245</v>
      </c>
      <c r="E623">
        <v>16083793.2276443</v>
      </c>
      <c r="F623">
        <v>27801103.133063801</v>
      </c>
      <c r="G623">
        <v>13704130.223781699</v>
      </c>
      <c r="H623">
        <v>25626272.690733399</v>
      </c>
      <c r="I623">
        <v>1690474.2795031699</v>
      </c>
      <c r="J623">
        <v>3819292.0239539701</v>
      </c>
      <c r="K623" s="6">
        <v>141041458.164132</v>
      </c>
      <c r="L623">
        <v>1736.5</v>
      </c>
      <c r="M623" s="6">
        <f>K623+$V$1*50*($L$2-L623)</f>
        <v>113638895.664132</v>
      </c>
      <c r="N623" s="6">
        <f t="shared" si="54"/>
        <v>27402562.5</v>
      </c>
      <c r="O623" s="8">
        <f t="shared" si="55"/>
        <v>2.1339157510283008E-4</v>
      </c>
      <c r="P623" s="8">
        <f t="shared" si="56"/>
        <v>4.6822016838156955E-3</v>
      </c>
      <c r="Q623" s="8">
        <f t="shared" si="56"/>
        <v>5.0643901027347706E-3</v>
      </c>
      <c r="R623" s="9">
        <f t="shared" si="57"/>
        <v>41041458.164131999</v>
      </c>
      <c r="S623" s="9">
        <f t="shared" si="58"/>
        <v>13638895.664131999</v>
      </c>
      <c r="T623" s="25">
        <f t="shared" si="59"/>
        <v>-3.821884189190751E-4</v>
      </c>
    </row>
    <row r="624" spans="1:20">
      <c r="A624" s="1">
        <v>41568</v>
      </c>
      <c r="B624">
        <v>22971669.702744301</v>
      </c>
      <c r="C624">
        <v>15073123.167518601</v>
      </c>
      <c r="D624">
        <v>14090586.665532099</v>
      </c>
      <c r="E624">
        <v>16193255.0506064</v>
      </c>
      <c r="F624">
        <v>27741456.913082998</v>
      </c>
      <c r="G624">
        <v>13866309.2796844</v>
      </c>
      <c r="H624">
        <v>25573856.767544501</v>
      </c>
      <c r="I624">
        <v>1684597.7756346799</v>
      </c>
      <c r="J624">
        <v>3796708.3841601601</v>
      </c>
      <c r="K624" s="6">
        <v>140991563.70650801</v>
      </c>
      <c r="L624">
        <v>1738.25</v>
      </c>
      <c r="M624" s="6">
        <f>K624+$V$1*50*($L$2-L624)</f>
        <v>113462388.70650801</v>
      </c>
      <c r="N624" s="6">
        <f t="shared" si="54"/>
        <v>27529175</v>
      </c>
      <c r="O624" s="8">
        <f t="shared" si="55"/>
        <v>-1.5532266183373297E-3</v>
      </c>
      <c r="P624" s="8">
        <f t="shared" si="56"/>
        <v>-3.5375738646948392E-4</v>
      </c>
      <c r="Q624" s="8">
        <f t="shared" si="56"/>
        <v>1.0077742585660812E-3</v>
      </c>
      <c r="R624" s="9">
        <f t="shared" si="57"/>
        <v>40991563.706508011</v>
      </c>
      <c r="S624" s="9">
        <f t="shared" si="58"/>
        <v>13462388.706508011</v>
      </c>
      <c r="T624" s="25">
        <f t="shared" si="59"/>
        <v>-1.3615316450355651E-3</v>
      </c>
    </row>
    <row r="625" spans="1:20">
      <c r="A625" s="1">
        <v>41569</v>
      </c>
      <c r="B625">
        <v>23443946.3021647</v>
      </c>
      <c r="C625">
        <v>15322760.8483321</v>
      </c>
      <c r="D625">
        <v>14202382.1496378</v>
      </c>
      <c r="E625">
        <v>16140551.209921001</v>
      </c>
      <c r="F625">
        <v>27717598.4250907</v>
      </c>
      <c r="G625">
        <v>13941091.844350699</v>
      </c>
      <c r="H625">
        <v>25566186.144638799</v>
      </c>
      <c r="I625">
        <v>1833469.20696983</v>
      </c>
      <c r="J625">
        <v>3811321.32755615</v>
      </c>
      <c r="K625" s="6">
        <v>141979307.458662</v>
      </c>
      <c r="L625">
        <v>1749.5</v>
      </c>
      <c r="M625" s="6">
        <f>K625+$V$1*50*($L$2-L625)</f>
        <v>113636194.958662</v>
      </c>
      <c r="N625" s="6">
        <f t="shared" si="54"/>
        <v>28343112.5</v>
      </c>
      <c r="O625" s="8">
        <f t="shared" si="55"/>
        <v>1.5318402347722071E-3</v>
      </c>
      <c r="P625" s="8">
        <f t="shared" si="56"/>
        <v>7.0056940017355065E-3</v>
      </c>
      <c r="Q625" s="8">
        <f t="shared" si="56"/>
        <v>6.4720264633970946E-3</v>
      </c>
      <c r="R625" s="9">
        <f t="shared" si="57"/>
        <v>41979307.458662003</v>
      </c>
      <c r="S625" s="9">
        <f t="shared" si="58"/>
        <v>13636194.958662003</v>
      </c>
      <c r="T625" s="25">
        <f t="shared" si="59"/>
        <v>5.3366753833841186E-4</v>
      </c>
    </row>
    <row r="626" spans="1:20">
      <c r="A626" s="1">
        <v>41570</v>
      </c>
      <c r="B626">
        <v>23144951.044977698</v>
      </c>
      <c r="C626">
        <v>15342731.8627971</v>
      </c>
      <c r="D626">
        <v>13888774.038380301</v>
      </c>
      <c r="E626">
        <v>15987507.3648536</v>
      </c>
      <c r="F626">
        <v>27771280.023073401</v>
      </c>
      <c r="G626">
        <v>13956408.7551859</v>
      </c>
      <c r="H626">
        <v>25426836.495185599</v>
      </c>
      <c r="I626">
        <v>1815839.69536435</v>
      </c>
      <c r="J626">
        <v>3715672.9707823498</v>
      </c>
      <c r="K626" s="6">
        <v>141050002.25060001</v>
      </c>
      <c r="L626">
        <v>1741.75</v>
      </c>
      <c r="M626" s="6">
        <f>K626+$V$1*50*($L$2-L626)</f>
        <v>113267602.25060001</v>
      </c>
      <c r="N626" s="6">
        <f t="shared" si="54"/>
        <v>27782400</v>
      </c>
      <c r="O626" s="8">
        <f t="shared" si="55"/>
        <v>-3.2436206456585236E-3</v>
      </c>
      <c r="P626" s="8">
        <f t="shared" si="56"/>
        <v>-6.545356676940864E-3</v>
      </c>
      <c r="Q626" s="8">
        <f t="shared" si="56"/>
        <v>-4.4298370963132324E-3</v>
      </c>
      <c r="R626" s="9">
        <f t="shared" si="57"/>
        <v>41050002.25060001</v>
      </c>
      <c r="S626" s="9">
        <f t="shared" si="58"/>
        <v>13267602.25060001</v>
      </c>
      <c r="T626" s="25">
        <f t="shared" si="59"/>
        <v>-2.1155195806276316E-3</v>
      </c>
    </row>
    <row r="627" spans="1:20">
      <c r="A627" s="1">
        <v>41571</v>
      </c>
      <c r="B627">
        <v>23460934.669050299</v>
      </c>
      <c r="C627">
        <v>15495010.8480934</v>
      </c>
      <c r="D627">
        <v>14087682.8867242</v>
      </c>
      <c r="E627">
        <v>16212512.223164599</v>
      </c>
      <c r="F627">
        <v>27568482.875138599</v>
      </c>
      <c r="G627">
        <v>13888834.148559799</v>
      </c>
      <c r="H627">
        <v>25940768.2298663</v>
      </c>
      <c r="I627">
        <v>1811922.0261186899</v>
      </c>
      <c r="J627">
        <v>3685118.6345907198</v>
      </c>
      <c r="K627" s="6">
        <v>142151266.541307</v>
      </c>
      <c r="L627">
        <v>1748.5</v>
      </c>
      <c r="M627" s="6">
        <f>K627+$V$1*50*($L$2-L627)</f>
        <v>113880504.041307</v>
      </c>
      <c r="N627" s="6">
        <f t="shared" si="54"/>
        <v>28270762.5</v>
      </c>
      <c r="O627" s="8">
        <f t="shared" si="55"/>
        <v>5.411095304648293E-3</v>
      </c>
      <c r="P627" s="8">
        <f t="shared" si="56"/>
        <v>7.8076162576048982E-3</v>
      </c>
      <c r="Q627" s="8">
        <f t="shared" si="56"/>
        <v>3.8754126596813551E-3</v>
      </c>
      <c r="R627" s="9">
        <f t="shared" si="57"/>
        <v>42151266.541307002</v>
      </c>
      <c r="S627" s="9">
        <f t="shared" si="58"/>
        <v>13880504.041307002</v>
      </c>
      <c r="T627" s="25">
        <f t="shared" si="59"/>
        <v>3.9322035979235427E-3</v>
      </c>
    </row>
    <row r="628" spans="1:20">
      <c r="A628" s="1">
        <v>41572</v>
      </c>
      <c r="B628">
        <v>23532285.809969999</v>
      </c>
      <c r="C628">
        <v>15330249.9787565</v>
      </c>
      <c r="D628">
        <v>14065904.545664599</v>
      </c>
      <c r="E628">
        <v>16428395.2628954</v>
      </c>
      <c r="F628">
        <v>27759350.779077198</v>
      </c>
      <c r="G628">
        <v>13727556.087412</v>
      </c>
      <c r="H628">
        <v>25959944.787130501</v>
      </c>
      <c r="I628">
        <v>1809963.19149586</v>
      </c>
      <c r="J628">
        <v>3714344.52138271</v>
      </c>
      <c r="K628" s="6">
        <v>142327994.96378499</v>
      </c>
      <c r="L628">
        <v>1754</v>
      </c>
      <c r="M628" s="6">
        <f>K628+$V$1*50*($L$2-L628)</f>
        <v>113659307.46378499</v>
      </c>
      <c r="N628" s="6">
        <f t="shared" si="54"/>
        <v>28668687.5</v>
      </c>
      <c r="O628" s="8">
        <f t="shared" si="55"/>
        <v>-1.942356853652287E-3</v>
      </c>
      <c r="P628" s="8">
        <f t="shared" si="56"/>
        <v>1.2432419828397082E-3</v>
      </c>
      <c r="Q628" s="8">
        <f t="shared" si="56"/>
        <v>3.1455533314269373E-3</v>
      </c>
      <c r="R628" s="9">
        <f t="shared" si="57"/>
        <v>42327994.963784993</v>
      </c>
      <c r="S628" s="9">
        <f t="shared" si="58"/>
        <v>13659307.463784993</v>
      </c>
      <c r="T628" s="25">
        <f t="shared" si="59"/>
        <v>-1.902311348587229E-3</v>
      </c>
    </row>
    <row r="629" spans="1:20">
      <c r="A629" s="1">
        <v>41575</v>
      </c>
      <c r="B629">
        <v>23443946.3021647</v>
      </c>
      <c r="C629">
        <v>15412630.4134249</v>
      </c>
      <c r="D629">
        <v>14161729.2463267</v>
      </c>
      <c r="E629">
        <v>16363528.997436401</v>
      </c>
      <c r="F629">
        <v>27049560.761305399</v>
      </c>
      <c r="G629">
        <v>13703229.229026601</v>
      </c>
      <c r="H629">
        <v>25962501.6614324</v>
      </c>
      <c r="I629">
        <v>1872645.89942645</v>
      </c>
      <c r="J629">
        <v>3728957.4647787102</v>
      </c>
      <c r="K629" s="6">
        <v>141698729.97532201</v>
      </c>
      <c r="L629">
        <v>1759</v>
      </c>
      <c r="M629" s="6">
        <f>K629+$V$1*50*($L$2-L629)</f>
        <v>112668292.47532201</v>
      </c>
      <c r="N629" s="6">
        <f t="shared" si="54"/>
        <v>29030437.5</v>
      </c>
      <c r="O629" s="8">
        <f t="shared" si="55"/>
        <v>-8.7191714482225697E-3</v>
      </c>
      <c r="P629" s="8">
        <f t="shared" si="56"/>
        <v>-4.421231315898882E-3</v>
      </c>
      <c r="Q629" s="8">
        <f t="shared" si="56"/>
        <v>2.8506271379703536E-3</v>
      </c>
      <c r="R629" s="9">
        <f t="shared" si="57"/>
        <v>41698729.975322008</v>
      </c>
      <c r="S629" s="9">
        <f t="shared" si="58"/>
        <v>12668292.475322008</v>
      </c>
      <c r="T629" s="25">
        <f t="shared" si="59"/>
        <v>-7.2718584538692356E-3</v>
      </c>
    </row>
    <row r="630" spans="1:20">
      <c r="A630" s="1">
        <v>41576</v>
      </c>
      <c r="B630">
        <v>23416764.915147699</v>
      </c>
      <c r="C630">
        <v>15614836.934883799</v>
      </c>
      <c r="D630">
        <v>14007828.9695058</v>
      </c>
      <c r="E630">
        <v>16430422.333690999</v>
      </c>
      <c r="F630">
        <v>27186747.067261301</v>
      </c>
      <c r="G630">
        <v>13566278.026264301</v>
      </c>
      <c r="H630">
        <v>26110800.370942298</v>
      </c>
      <c r="I630">
        <v>1868728.2301807899</v>
      </c>
      <c r="J630">
        <v>3726300.5659794402</v>
      </c>
      <c r="K630" s="6">
        <v>141928707.413856</v>
      </c>
      <c r="L630">
        <v>1767.5</v>
      </c>
      <c r="M630" s="6">
        <f>K630+$V$1*50*($L$2-L630)</f>
        <v>112283294.913856</v>
      </c>
      <c r="N630" s="6">
        <f t="shared" si="54"/>
        <v>29645412.5</v>
      </c>
      <c r="O630" s="8">
        <f t="shared" si="55"/>
        <v>-3.4170888100601622E-3</v>
      </c>
      <c r="P630" s="8">
        <f t="shared" si="56"/>
        <v>1.6230028213664585E-3</v>
      </c>
      <c r="Q630" s="8">
        <f t="shared" si="56"/>
        <v>4.8322910744741333E-3</v>
      </c>
      <c r="R630" s="9">
        <f t="shared" si="57"/>
        <v>41928707.413856</v>
      </c>
      <c r="S630" s="9">
        <f t="shared" si="58"/>
        <v>12283294.913856</v>
      </c>
      <c r="T630" s="25">
        <f t="shared" si="59"/>
        <v>-3.2092882531076748E-3</v>
      </c>
    </row>
    <row r="631" spans="1:20">
      <c r="A631" s="1">
        <v>41577</v>
      </c>
      <c r="B631">
        <v>23263869.613177098</v>
      </c>
      <c r="C631">
        <v>15532456.5002154</v>
      </c>
      <c r="D631">
        <v>13946849.6145391</v>
      </c>
      <c r="E631">
        <v>16424341.121304199</v>
      </c>
      <c r="F631">
        <v>26983949.919326499</v>
      </c>
      <c r="G631">
        <v>13568080.015774401</v>
      </c>
      <c r="H631">
        <v>26057106.0106025</v>
      </c>
      <c r="I631">
        <v>1853057.5531981401</v>
      </c>
      <c r="J631">
        <v>3792723.0359612498</v>
      </c>
      <c r="K631" s="6">
        <v>141422433.38409799</v>
      </c>
      <c r="L631">
        <v>1760.5</v>
      </c>
      <c r="M631" s="6">
        <f>K631+$V$1*50*($L$2-L631)</f>
        <v>112283470.88409799</v>
      </c>
      <c r="N631" s="6">
        <f t="shared" si="54"/>
        <v>29138962.5</v>
      </c>
      <c r="O631" s="8">
        <f t="shared" si="55"/>
        <v>1.5671987727886902E-6</v>
      </c>
      <c r="P631" s="8">
        <f t="shared" si="56"/>
        <v>-3.5671009690924627E-3</v>
      </c>
      <c r="Q631" s="8">
        <f t="shared" si="56"/>
        <v>-3.9603960396039604E-3</v>
      </c>
      <c r="R631" s="9">
        <f t="shared" si="57"/>
        <v>41422433.384097993</v>
      </c>
      <c r="S631" s="9">
        <f t="shared" si="58"/>
        <v>12283470.884097993</v>
      </c>
      <c r="T631" s="25">
        <f t="shared" si="59"/>
        <v>3.9329507051149779E-4</v>
      </c>
    </row>
    <row r="632" spans="1:20">
      <c r="A632" s="1">
        <v>41578</v>
      </c>
      <c r="B632">
        <v>23304641.693702601</v>
      </c>
      <c r="C632">
        <v>15542442.0074479</v>
      </c>
      <c r="D632">
        <v>13949753.393347001</v>
      </c>
      <c r="E632">
        <v>16303730.408966299</v>
      </c>
      <c r="F632">
        <v>26894480.589355201</v>
      </c>
      <c r="G632">
        <v>13641060.5909306</v>
      </c>
      <c r="H632">
        <v>25143023.447675399</v>
      </c>
      <c r="I632">
        <v>1815839.69536435</v>
      </c>
      <c r="J632">
        <v>3791394.58656161</v>
      </c>
      <c r="K632" s="6">
        <v>140386366.413351</v>
      </c>
      <c r="L632">
        <v>1751</v>
      </c>
      <c r="M632" s="6">
        <f>K632+$V$1*50*($L$2-L632)</f>
        <v>111934728.913351</v>
      </c>
      <c r="N632" s="6">
        <f t="shared" si="54"/>
        <v>28451637.5</v>
      </c>
      <c r="O632" s="8">
        <f t="shared" si="55"/>
        <v>-3.1059065773534453E-3</v>
      </c>
      <c r="P632" s="8">
        <f t="shared" si="56"/>
        <v>-7.3260440084005288E-3</v>
      </c>
      <c r="Q632" s="8">
        <f t="shared" si="56"/>
        <v>-5.3961942629934681E-3</v>
      </c>
      <c r="R632" s="9">
        <f t="shared" si="57"/>
        <v>40386366.413350999</v>
      </c>
      <c r="S632" s="9">
        <f t="shared" si="58"/>
        <v>11934728.913350999</v>
      </c>
      <c r="T632" s="25">
        <f t="shared" si="59"/>
        <v>-1.9298497454070607E-3</v>
      </c>
    </row>
    <row r="633" spans="1:20">
      <c r="A633" s="1">
        <v>41579</v>
      </c>
      <c r="B633">
        <v>23447343.9755418</v>
      </c>
      <c r="C633">
        <v>15624822.4421164</v>
      </c>
      <c r="D633">
        <v>13887322.1489763</v>
      </c>
      <c r="E633">
        <v>16424341.121304199</v>
      </c>
      <c r="F633">
        <v>26977985.297328401</v>
      </c>
      <c r="G633">
        <v>13764496.872367701</v>
      </c>
      <c r="H633">
        <v>25461354.298261199</v>
      </c>
      <c r="I633">
        <v>1815839.69536435</v>
      </c>
      <c r="J633">
        <v>3808664.4287568801</v>
      </c>
      <c r="K633" s="6">
        <v>141212170.28001699</v>
      </c>
      <c r="L633">
        <v>1754.75</v>
      </c>
      <c r="M633" s="6">
        <f>K633+$V$1*50*($L$2-L633)</f>
        <v>112489220.28001699</v>
      </c>
      <c r="N633" s="6">
        <f t="shared" si="54"/>
        <v>28722950</v>
      </c>
      <c r="O633" s="8">
        <f t="shared" si="55"/>
        <v>4.9537026805614778E-3</v>
      </c>
      <c r="P633" s="8">
        <f t="shared" si="56"/>
        <v>5.8823651310591493E-3</v>
      </c>
      <c r="Q633" s="8">
        <f t="shared" si="56"/>
        <v>2.1416333523700741E-3</v>
      </c>
      <c r="R633" s="9">
        <f t="shared" si="57"/>
        <v>41212170.280016989</v>
      </c>
      <c r="S633" s="9">
        <f t="shared" si="58"/>
        <v>12489220.280016989</v>
      </c>
      <c r="T633" s="25">
        <f t="shared" si="59"/>
        <v>3.7407317786890752E-3</v>
      </c>
    </row>
    <row r="634" spans="1:20">
      <c r="A634" s="1">
        <v>41582</v>
      </c>
      <c r="B634">
        <v>23379390.507999301</v>
      </c>
      <c r="C634">
        <v>15472543.456820101</v>
      </c>
      <c r="D634">
        <v>14189315.145002101</v>
      </c>
      <c r="E634">
        <v>16536843.5504597</v>
      </c>
      <c r="F634">
        <v>27270251.775234401</v>
      </c>
      <c r="G634">
        <v>13853695.353114201</v>
      </c>
      <c r="H634">
        <v>25111062.518901698</v>
      </c>
      <c r="I634">
        <v>1943163.94584837</v>
      </c>
      <c r="J634">
        <v>3798036.8335597902</v>
      </c>
      <c r="K634" s="6">
        <v>141554303.08693999</v>
      </c>
      <c r="L634">
        <v>1763</v>
      </c>
      <c r="M634" s="6">
        <f>K634+$V$1*50*($L$2-L634)</f>
        <v>112234465.58693999</v>
      </c>
      <c r="N634" s="6">
        <f t="shared" si="54"/>
        <v>29319837.5</v>
      </c>
      <c r="O634" s="8">
        <f t="shared" si="55"/>
        <v>-2.2647031639373323E-3</v>
      </c>
      <c r="P634" s="8">
        <f t="shared" si="56"/>
        <v>2.4228280483514202E-3</v>
      </c>
      <c r="Q634" s="8">
        <f t="shared" si="56"/>
        <v>4.7015244336800115E-3</v>
      </c>
      <c r="R634" s="9">
        <f t="shared" si="57"/>
        <v>41554303.086939991</v>
      </c>
      <c r="S634" s="9">
        <f t="shared" si="58"/>
        <v>12234465.586939991</v>
      </c>
      <c r="T634" s="25">
        <f t="shared" si="59"/>
        <v>-2.2786963853285913E-3</v>
      </c>
    </row>
    <row r="635" spans="1:20">
      <c r="A635" s="1">
        <v>41583</v>
      </c>
      <c r="B635">
        <v>23392981.201507799</v>
      </c>
      <c r="C635">
        <v>15782094.181028901</v>
      </c>
      <c r="D635">
        <v>14038318.6469892</v>
      </c>
      <c r="E635">
        <v>16414205.7673262</v>
      </c>
      <c r="F635">
        <v>27055525.383303501</v>
      </c>
      <c r="G635">
        <v>13804140.6415883</v>
      </c>
      <c r="H635">
        <v>25232514.048241701</v>
      </c>
      <c r="I635">
        <v>1915740.2611287399</v>
      </c>
      <c r="J635">
        <v>3752869.55397216</v>
      </c>
      <c r="K635" s="6">
        <v>141388389.68508601</v>
      </c>
      <c r="L635">
        <v>1756.5</v>
      </c>
      <c r="M635" s="6">
        <f>K635+$V$1*50*($L$2-L635)</f>
        <v>112538827.18508601</v>
      </c>
      <c r="N635" s="6">
        <f t="shared" si="54"/>
        <v>28849562.5</v>
      </c>
      <c r="O635" s="8">
        <f t="shared" si="55"/>
        <v>2.7118371932751289E-3</v>
      </c>
      <c r="P635" s="8">
        <f t="shared" si="56"/>
        <v>-1.1720830680228614E-3</v>
      </c>
      <c r="Q635" s="8">
        <f t="shared" si="56"/>
        <v>-3.6868973340896199E-3</v>
      </c>
      <c r="R635" s="9">
        <f t="shared" si="57"/>
        <v>41388389.685086012</v>
      </c>
      <c r="S635" s="9">
        <f t="shared" si="58"/>
        <v>12538827.185086012</v>
      </c>
      <c r="T635" s="25">
        <f t="shared" si="59"/>
        <v>2.5148142660667587E-3</v>
      </c>
    </row>
    <row r="636" spans="1:20">
      <c r="A636" s="1">
        <v>41584</v>
      </c>
      <c r="B636">
        <v>23443946.3021647</v>
      </c>
      <c r="C636">
        <v>15944358.6735576</v>
      </c>
      <c r="D636">
        <v>14084779.107916299</v>
      </c>
      <c r="E636">
        <v>16573330.824780401</v>
      </c>
      <c r="F636">
        <v>27413402.703188401</v>
      </c>
      <c r="G636">
        <v>13897844.096109901</v>
      </c>
      <c r="H636">
        <v>25443456.178147901</v>
      </c>
      <c r="I636">
        <v>1892234.2456547599</v>
      </c>
      <c r="J636">
        <v>3853831.7083445098</v>
      </c>
      <c r="K636" s="6">
        <v>142547183.839865</v>
      </c>
      <c r="L636">
        <v>1765.5</v>
      </c>
      <c r="M636" s="6">
        <f>K636+$V$1*50*($L$2-L636)</f>
        <v>113046471.339865</v>
      </c>
      <c r="N636" s="6">
        <f t="shared" si="54"/>
        <v>29500712.5</v>
      </c>
      <c r="O636" s="8">
        <f t="shared" si="55"/>
        <v>4.5108356598038343E-3</v>
      </c>
      <c r="P636" s="8">
        <f t="shared" si="56"/>
        <v>8.1958225661949071E-3</v>
      </c>
      <c r="Q636" s="8">
        <f t="shared" si="56"/>
        <v>5.1238257899231428E-3</v>
      </c>
      <c r="R636" s="9">
        <f t="shared" si="57"/>
        <v>42547183.839864999</v>
      </c>
      <c r="S636" s="9">
        <f t="shared" si="58"/>
        <v>13046471.339864999</v>
      </c>
      <c r="T636" s="25">
        <f t="shared" si="59"/>
        <v>3.0719967762717643E-3</v>
      </c>
    </row>
    <row r="637" spans="1:20">
      <c r="A637" s="1">
        <v>41585</v>
      </c>
      <c r="B637">
        <v>22815376.727396499</v>
      </c>
      <c r="C637">
        <v>15861978.238889201</v>
      </c>
      <c r="D637">
        <v>13916359.9370557</v>
      </c>
      <c r="E637">
        <v>16180079.090435101</v>
      </c>
      <c r="F637">
        <v>27329897.9952153</v>
      </c>
      <c r="G637">
        <v>13887933.1538048</v>
      </c>
      <c r="H637">
        <v>25070152.5300714</v>
      </c>
      <c r="I637">
        <v>1758601.57435126</v>
      </c>
      <c r="J637">
        <v>3794051.4853608799</v>
      </c>
      <c r="K637" s="6">
        <v>140614430.73258001</v>
      </c>
      <c r="L637">
        <v>1745.25</v>
      </c>
      <c r="M637" s="6">
        <f>K637+$V$1*50*($L$2-L637)</f>
        <v>112578805.73258001</v>
      </c>
      <c r="N637" s="6">
        <f t="shared" si="54"/>
        <v>28035625</v>
      </c>
      <c r="O637" s="8">
        <f t="shared" si="55"/>
        <v>-4.1369323760579351E-3</v>
      </c>
      <c r="P637" s="8">
        <f t="shared" si="56"/>
        <v>-1.3558690219066086E-2</v>
      </c>
      <c r="Q637" s="8">
        <f t="shared" si="56"/>
        <v>-1.1469838572642312E-2</v>
      </c>
      <c r="R637" s="9">
        <f t="shared" si="57"/>
        <v>40614430.732580006</v>
      </c>
      <c r="S637" s="9">
        <f t="shared" si="58"/>
        <v>12578805.732580006</v>
      </c>
      <c r="T637" s="25">
        <f t="shared" si="59"/>
        <v>-2.0888516464237748E-3</v>
      </c>
    </row>
    <row r="638" spans="1:20">
      <c r="A638" s="1">
        <v>41586</v>
      </c>
      <c r="B638">
        <v>23301244.0203254</v>
      </c>
      <c r="C638">
        <v>15921891.282284399</v>
      </c>
      <c r="D638">
        <v>13986050.6284463</v>
      </c>
      <c r="E638">
        <v>16537857.085857499</v>
      </c>
      <c r="F638">
        <v>27914430.951027401</v>
      </c>
      <c r="G638">
        <v>13969022.6817561</v>
      </c>
      <c r="H638">
        <v>25350130.266128801</v>
      </c>
      <c r="I638">
        <v>1780215.67191312</v>
      </c>
      <c r="J638">
        <v>3764825.5985688898</v>
      </c>
      <c r="K638" s="6">
        <v>142525668.186308</v>
      </c>
      <c r="L638">
        <v>1766</v>
      </c>
      <c r="M638" s="6">
        <f>K638+$V$1*50*($L$2-L638)</f>
        <v>112988780.686308</v>
      </c>
      <c r="N638" s="6">
        <f t="shared" si="54"/>
        <v>29536887.5</v>
      </c>
      <c r="O638" s="8">
        <f t="shared" si="55"/>
        <v>3.6416708372430774E-3</v>
      </c>
      <c r="P638" s="8">
        <f t="shared" si="56"/>
        <v>1.3592043460765237E-2</v>
      </c>
      <c r="Q638" s="8">
        <f t="shared" si="56"/>
        <v>1.1889414124050996E-2</v>
      </c>
      <c r="R638" s="9">
        <f t="shared" si="57"/>
        <v>42525668.186307997</v>
      </c>
      <c r="S638" s="9">
        <f t="shared" si="58"/>
        <v>12988780.686307997</v>
      </c>
      <c r="T638" s="25">
        <f t="shared" si="59"/>
        <v>1.7026293367142405E-3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E5" sqref="E5"/>
    </sheetView>
  </sheetViews>
  <sheetFormatPr defaultColWidth="9.28515625" defaultRowHeight="15"/>
  <cols>
    <col min="1" max="1" width="8.85546875" bestFit="1" customWidth="1"/>
    <col min="2" max="3" width="12.140625" bestFit="1" customWidth="1"/>
    <col min="4" max="5" width="11.140625" bestFit="1" customWidth="1"/>
    <col min="6" max="10" width="12.140625" bestFit="1" customWidth="1"/>
    <col min="11" max="11" width="20.140625" bestFit="1" customWidth="1"/>
    <col min="12" max="12" width="5.140625" bestFit="1" customWidth="1"/>
  </cols>
  <sheetData>
    <row r="1" spans="1:12">
      <c r="A1" t="s">
        <v>54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6" t="s">
        <v>37</v>
      </c>
      <c r="L1" t="s">
        <v>11</v>
      </c>
    </row>
    <row r="2" spans="1:12">
      <c r="A2" s="1">
        <v>40665</v>
      </c>
      <c r="B2">
        <v>14237406.364003399</v>
      </c>
      <c r="C2">
        <v>8694975.7142760102</v>
      </c>
      <c r="D2">
        <v>15795924.357222</v>
      </c>
      <c r="E2">
        <v>14800604.983316001</v>
      </c>
      <c r="F2">
        <v>19539830.610061601</v>
      </c>
      <c r="G2">
        <v>8866202.7077119406</v>
      </c>
      <c r="H2">
        <v>9920776.12674856</v>
      </c>
      <c r="I2">
        <v>3271728.6999770999</v>
      </c>
      <c r="J2">
        <v>4872550.4366834499</v>
      </c>
      <c r="K2" s="6">
        <v>100000000</v>
      </c>
      <c r="L2">
        <v>1357.75</v>
      </c>
    </row>
    <row r="3" spans="1:12">
      <c r="A3" s="1"/>
      <c r="B3" s="15">
        <f>B2/$K$2</f>
        <v>0.14237406364003399</v>
      </c>
      <c r="C3" s="15">
        <f t="shared" ref="C3:J3" si="0">C2/$K$2</f>
        <v>8.6949757142760098E-2</v>
      </c>
      <c r="D3" s="15">
        <f t="shared" si="0"/>
        <v>0.15795924357221999</v>
      </c>
      <c r="E3" s="15">
        <f t="shared" si="0"/>
        <v>0.14800604983316001</v>
      </c>
      <c r="F3" s="15">
        <f t="shared" si="0"/>
        <v>0.19539830610061601</v>
      </c>
      <c r="G3" s="15">
        <f t="shared" si="0"/>
        <v>8.8662027077119412E-2</v>
      </c>
      <c r="H3" s="15">
        <f t="shared" si="0"/>
        <v>9.9207761267485595E-2</v>
      </c>
      <c r="I3" s="15">
        <f t="shared" si="0"/>
        <v>3.2717286999771E-2</v>
      </c>
      <c r="J3" s="15">
        <f t="shared" si="0"/>
        <v>4.8725504366834496E-2</v>
      </c>
      <c r="K3" s="6"/>
    </row>
    <row r="4" spans="1:12" s="10" customFormat="1">
      <c r="A4" s="11">
        <v>41365</v>
      </c>
      <c r="B4" s="10">
        <v>19261410.374923401</v>
      </c>
      <c r="C4" s="10">
        <v>13459992.936817599</v>
      </c>
      <c r="D4" s="10">
        <v>11302667.198887501</v>
      </c>
      <c r="E4" s="10">
        <v>14707686.2988516</v>
      </c>
      <c r="F4" s="10">
        <v>25984235.8208359</v>
      </c>
      <c r="G4" s="10">
        <v>12503256.1607254</v>
      </c>
      <c r="H4" s="10">
        <v>21316430.7335536</v>
      </c>
      <c r="I4" s="10">
        <v>1631588.84356344</v>
      </c>
      <c r="J4" s="10">
        <v>4478757.0767607996</v>
      </c>
      <c r="K4" s="12">
        <v>124646025.44491901</v>
      </c>
      <c r="L4" s="10">
        <v>1556</v>
      </c>
    </row>
    <row r="5" spans="1:12">
      <c r="B5" s="15">
        <f>B4/$K$4</f>
        <v>0.15452887732417112</v>
      </c>
      <c r="C5" s="15">
        <f t="shared" ref="C5:J5" si="1">C4/$K$4</f>
        <v>0.10798573712055955</v>
      </c>
      <c r="D5" s="15">
        <f t="shared" si="1"/>
        <v>9.0678119567335444E-2</v>
      </c>
      <c r="E5" s="15">
        <f t="shared" si="1"/>
        <v>0.11799562999584705</v>
      </c>
      <c r="F5" s="15">
        <f t="shared" si="1"/>
        <v>0.20846421478812668</v>
      </c>
      <c r="G5" s="15">
        <f t="shared" si="1"/>
        <v>0.10031010709002174</v>
      </c>
      <c r="H5" s="15">
        <f t="shared" si="1"/>
        <v>0.17101572759713318</v>
      </c>
      <c r="I5" s="15">
        <f t="shared" si="1"/>
        <v>1.3089778336208868E-2</v>
      </c>
      <c r="J5" s="15">
        <f t="shared" si="1"/>
        <v>3.5931808180598261E-2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06"/>
  <sheetViews>
    <sheetView workbookViewId="0">
      <selection activeCell="L1" sqref="L1:L1048576"/>
    </sheetView>
  </sheetViews>
  <sheetFormatPr defaultRowHeight="15"/>
  <cols>
    <col min="1" max="1" width="10.710937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</row>
    <row r="2" spans="1:21">
      <c r="A2" s="1">
        <v>40634</v>
      </c>
      <c r="B2">
        <v>-2.7926460321152599E-3</v>
      </c>
      <c r="C2">
        <v>3.1572735320153401E-2</v>
      </c>
      <c r="D2">
        <v>3.4209221616261699E-2</v>
      </c>
      <c r="E2">
        <v>1.43065138950433E-2</v>
      </c>
      <c r="F2">
        <v>1.5351550506601299E-2</v>
      </c>
      <c r="G2">
        <v>6.9679270417051199E-3</v>
      </c>
      <c r="H2">
        <v>2.9546400332917101E-2</v>
      </c>
      <c r="I2">
        <v>2.2235225277940099E-2</v>
      </c>
      <c r="J2">
        <v>1.4042867701404199E-2</v>
      </c>
      <c r="K2">
        <v>1.7397323501778798E-2</v>
      </c>
      <c r="L2">
        <v>1.3549618320610701E-2</v>
      </c>
      <c r="M2">
        <v>1.1425603739288401E-2</v>
      </c>
      <c r="N2">
        <v>1.12627986348124E-2</v>
      </c>
      <c r="O2">
        <v>1.54179408766566E-2</v>
      </c>
      <c r="P2">
        <v>8.3307621104597995E-3</v>
      </c>
      <c r="Q2">
        <v>1.8547140649150001E-2</v>
      </c>
      <c r="R2">
        <v>2.6488257782632401E-2</v>
      </c>
      <c r="S2">
        <v>6.9930069930070901E-3</v>
      </c>
      <c r="T2">
        <v>2.7893320283826999E-2</v>
      </c>
      <c r="U2">
        <v>1.50689323501123E-2</v>
      </c>
    </row>
    <row r="3" spans="1:21">
      <c r="A3" s="1">
        <v>40641</v>
      </c>
      <c r="B3">
        <v>-2.5437572928821501E-2</v>
      </c>
      <c r="C3">
        <v>3.6327231121281202E-2</v>
      </c>
      <c r="D3">
        <v>-5.5608820709491802E-3</v>
      </c>
      <c r="E3">
        <v>4.5559508206953802E-3</v>
      </c>
      <c r="F3">
        <v>1.81433323253706E-2</v>
      </c>
      <c r="G3">
        <v>-2.6559478986465899E-2</v>
      </c>
      <c r="H3">
        <v>3.3683643222851098E-2</v>
      </c>
      <c r="I3">
        <v>2.57584430452205E-2</v>
      </c>
      <c r="J3">
        <v>-1.7492711370262402E-2</v>
      </c>
      <c r="K3">
        <v>3.6714219051951998E-3</v>
      </c>
      <c r="L3">
        <v>-3.0126153266805101E-3</v>
      </c>
      <c r="M3">
        <v>7.7021822849809905E-4</v>
      </c>
      <c r="N3">
        <v>7.0874114073573597E-3</v>
      </c>
      <c r="O3">
        <v>-3.0116702221106898E-3</v>
      </c>
      <c r="P3">
        <v>3.0599755201958798E-3</v>
      </c>
      <c r="Q3">
        <v>8.1942336874050205E-3</v>
      </c>
      <c r="R3">
        <v>-7.1827613727054604E-3</v>
      </c>
      <c r="S3">
        <v>1.5432098765433299E-3</v>
      </c>
      <c r="T3">
        <v>1.4282313734823599E-3</v>
      </c>
      <c r="U3">
        <v>1.89513581806677E-3</v>
      </c>
    </row>
    <row r="4" spans="1:21">
      <c r="A4" s="1">
        <v>40648</v>
      </c>
      <c r="B4">
        <v>-5.7471264367815501E-3</v>
      </c>
      <c r="C4">
        <v>-9.9365166988682994E-3</v>
      </c>
      <c r="D4">
        <v>-4.7821056691091303E-2</v>
      </c>
      <c r="E4">
        <v>-3.6220178926441401E-2</v>
      </c>
      <c r="F4">
        <v>2.49480249480247E-2</v>
      </c>
      <c r="G4">
        <v>2.7284131298348498E-2</v>
      </c>
      <c r="H4">
        <v>-3.2586027111575198E-3</v>
      </c>
      <c r="I4">
        <v>-7.8125000000000097E-2</v>
      </c>
      <c r="J4">
        <v>5.1928783382788604E-3</v>
      </c>
      <c r="K4">
        <v>-1.0480566482422101E-2</v>
      </c>
      <c r="L4">
        <v>-3.77714825306896E-3</v>
      </c>
      <c r="M4">
        <v>7.1831708568497197E-3</v>
      </c>
      <c r="N4">
        <v>1.34048257372654E-2</v>
      </c>
      <c r="O4">
        <v>-3.2976714915040901E-2</v>
      </c>
      <c r="P4">
        <v>-2.0744356314826198E-2</v>
      </c>
      <c r="Q4">
        <v>9.6327513546057304E-3</v>
      </c>
      <c r="R4">
        <v>-1.58092175777063E-2</v>
      </c>
      <c r="S4">
        <v>-1.3482280431433E-2</v>
      </c>
      <c r="T4">
        <v>-2.0442120275730901E-2</v>
      </c>
      <c r="U4">
        <v>-2.5220680958386601E-3</v>
      </c>
    </row>
    <row r="5" spans="1:21">
      <c r="A5" s="1">
        <v>40654</v>
      </c>
      <c r="B5">
        <v>1.80635838150289E-2</v>
      </c>
      <c r="C5">
        <v>1.30033890227435E-2</v>
      </c>
      <c r="D5">
        <v>1.79222357229647E-2</v>
      </c>
      <c r="E5">
        <v>-1.04428543801972E-2</v>
      </c>
      <c r="F5">
        <v>-1.36192407997683E-2</v>
      </c>
      <c r="G5">
        <v>-2.2489060750992201E-2</v>
      </c>
      <c r="H5">
        <v>1.70001307702368E-2</v>
      </c>
      <c r="I5">
        <v>2.7239709443099398E-2</v>
      </c>
      <c r="J5">
        <v>0</v>
      </c>
      <c r="K5">
        <v>2.6018762041828398E-3</v>
      </c>
      <c r="L5">
        <v>9.28909952606638E-3</v>
      </c>
      <c r="M5">
        <v>1.0952623535404901E-2</v>
      </c>
      <c r="N5">
        <v>8.5978835978837206E-3</v>
      </c>
      <c r="O5">
        <v>2.3037875829754001E-2</v>
      </c>
      <c r="P5">
        <v>-4.9844236760124803E-3</v>
      </c>
      <c r="Q5">
        <v>1.3416815742397101E-2</v>
      </c>
      <c r="R5">
        <v>1.0345766403484899E-2</v>
      </c>
      <c r="S5">
        <v>1.8352206169465E-2</v>
      </c>
      <c r="T5">
        <v>1.8927444794952598E-2</v>
      </c>
      <c r="U5">
        <v>9.7977243994944504E-3</v>
      </c>
    </row>
    <row r="6" spans="1:21">
      <c r="A6" s="1">
        <v>40662</v>
      </c>
      <c r="B6">
        <v>1.9635675419919601E-2</v>
      </c>
      <c r="C6">
        <v>2.7616680475017801E-4</v>
      </c>
      <c r="D6">
        <v>0.13687456480652499</v>
      </c>
      <c r="E6">
        <v>-1.62855840010423E-2</v>
      </c>
      <c r="F6">
        <v>5.6110458284371403E-2</v>
      </c>
      <c r="G6">
        <v>7.7139287945034302E-2</v>
      </c>
      <c r="H6">
        <v>4.5004500450045396E-3</v>
      </c>
      <c r="I6">
        <v>1.7678255745434701E-3</v>
      </c>
      <c r="J6">
        <v>3.7392373923739397E-2</v>
      </c>
      <c r="K6">
        <v>3.9721299912399297E-2</v>
      </c>
      <c r="L6">
        <v>2.16003005259204E-2</v>
      </c>
      <c r="M6">
        <v>1.8140589569161099E-2</v>
      </c>
      <c r="N6">
        <v>2.0327868852459099E-2</v>
      </c>
      <c r="O6">
        <v>2.1628498727735299E-2</v>
      </c>
      <c r="P6">
        <v>1.8785222291797E-2</v>
      </c>
      <c r="Q6">
        <v>3.2656663724625098E-2</v>
      </c>
      <c r="R6">
        <v>3.5030988951764999E-2</v>
      </c>
      <c r="S6">
        <v>2.18558282208587E-2</v>
      </c>
      <c r="T6">
        <v>1.7146939747559001E-2</v>
      </c>
      <c r="U6">
        <v>2.94209702660406E-2</v>
      </c>
    </row>
    <row r="7" spans="1:21">
      <c r="A7" s="1">
        <v>40669</v>
      </c>
      <c r="B7">
        <v>-9.2807424593965805E-4</v>
      </c>
      <c r="C7">
        <v>2.2087244616234101E-2</v>
      </c>
      <c r="D7">
        <v>-6.8859917753084199E-2</v>
      </c>
      <c r="E7">
        <v>-6.02609098735185E-3</v>
      </c>
      <c r="F7">
        <v>1.22392211404729E-2</v>
      </c>
      <c r="G7">
        <v>-1.09210399149511E-2</v>
      </c>
      <c r="H7">
        <v>1.6513056835637498E-2</v>
      </c>
      <c r="I7">
        <v>8.8235294117644508E-3</v>
      </c>
      <c r="J7">
        <v>-2.1342186388427799E-2</v>
      </c>
      <c r="K7">
        <v>-7.6302996651799199E-3</v>
      </c>
      <c r="L7">
        <v>-1.8569589998161402E-2</v>
      </c>
      <c r="M7">
        <v>-7.6713684731503102E-3</v>
      </c>
      <c r="N7">
        <v>9.6401028277637302E-4</v>
      </c>
      <c r="O7">
        <v>-7.0859277708592794E-2</v>
      </c>
      <c r="P7">
        <v>-1.75169022741242E-2</v>
      </c>
      <c r="Q7">
        <v>9.40170940170937E-3</v>
      </c>
      <c r="R7">
        <v>-1.35381411090862E-2</v>
      </c>
      <c r="S7">
        <v>-4.1275797373359104E-3</v>
      </c>
      <c r="T7">
        <v>-3.7461952704284797E-2</v>
      </c>
      <c r="U7">
        <v>2.1283064761325999E-3</v>
      </c>
    </row>
    <row r="8" spans="1:21">
      <c r="A8" s="1">
        <v>40676</v>
      </c>
      <c r="B8">
        <v>-3.5764050162563898E-2</v>
      </c>
      <c r="C8">
        <v>2.9983792544570499E-2</v>
      </c>
      <c r="D8">
        <v>-3.8150723548205298E-2</v>
      </c>
      <c r="E8">
        <v>-5.7561625582944601E-2</v>
      </c>
      <c r="F8">
        <v>1.89612530915086E-2</v>
      </c>
      <c r="G8">
        <v>-1.83701387531757E-2</v>
      </c>
      <c r="H8">
        <v>6.2964362171009603E-3</v>
      </c>
      <c r="I8">
        <v>-1.1712806738687399E-3</v>
      </c>
      <c r="J8">
        <v>2.40307729585654E-2</v>
      </c>
      <c r="K8">
        <v>-1.27130760114388E-2</v>
      </c>
      <c r="L8">
        <v>-3.7467216185837999E-4</v>
      </c>
      <c r="M8">
        <v>7.4812967581048299E-3</v>
      </c>
      <c r="N8">
        <v>1.7977528089887701E-2</v>
      </c>
      <c r="O8">
        <v>-1.17946655944244E-2</v>
      </c>
      <c r="P8">
        <v>-2.0018767594619801E-2</v>
      </c>
      <c r="Q8">
        <v>1.04431272932544E-2</v>
      </c>
      <c r="R8">
        <v>-1.00290314067035E-2</v>
      </c>
      <c r="S8">
        <v>-3.3911077618687898E-3</v>
      </c>
      <c r="T8">
        <v>-1.1675991243006599E-2</v>
      </c>
      <c r="U8">
        <v>1.91140776699028E-2</v>
      </c>
    </row>
    <row r="9" spans="1:21">
      <c r="A9" s="1">
        <v>40683</v>
      </c>
      <c r="B9">
        <v>-4.8169556840072002E-4</v>
      </c>
      <c r="C9">
        <v>7.0810385523207798E-3</v>
      </c>
      <c r="D9">
        <v>-1.9148104728409599E-2</v>
      </c>
      <c r="E9">
        <v>-4.57373109006078E-2</v>
      </c>
      <c r="F9">
        <v>-5.3937432578199395E-4</v>
      </c>
      <c r="G9">
        <v>1.5229942265578399E-2</v>
      </c>
      <c r="H9">
        <v>-1.91883003737283E-2</v>
      </c>
      <c r="I9">
        <v>-4.9122807017543797E-2</v>
      </c>
      <c r="J9">
        <v>1.24580737901292E-2</v>
      </c>
      <c r="K9">
        <v>-1.03973651508636E-2</v>
      </c>
      <c r="L9">
        <v>-4.6851574212893902E-3</v>
      </c>
      <c r="M9">
        <v>-6.4356435643564396E-3</v>
      </c>
      <c r="N9">
        <v>5.3610848312834998E-3</v>
      </c>
      <c r="O9">
        <v>8.0021700800219104E-3</v>
      </c>
      <c r="P9">
        <v>-3.83019470156398E-3</v>
      </c>
      <c r="Q9">
        <v>8.6592178770949994E-3</v>
      </c>
      <c r="R9">
        <v>-7.9978672354038497E-3</v>
      </c>
      <c r="S9">
        <v>-1.17202268431003E-2</v>
      </c>
      <c r="T9">
        <v>-1.05833128230371E-2</v>
      </c>
      <c r="U9">
        <v>6.5495683239060699E-3</v>
      </c>
    </row>
    <row r="10" spans="1:21">
      <c r="A10" s="1">
        <v>40690</v>
      </c>
      <c r="B10">
        <v>4.8192771084343299E-4</v>
      </c>
      <c r="C10">
        <v>1.04166666666665E-2</v>
      </c>
      <c r="D10">
        <v>6.1454183266932201E-2</v>
      </c>
      <c r="E10">
        <v>2.7187199051781401E-2</v>
      </c>
      <c r="F10">
        <v>-2.29357798165137E-2</v>
      </c>
      <c r="G10">
        <v>1.9769921263485899E-2</v>
      </c>
      <c r="H10">
        <v>2.0069027227406201E-2</v>
      </c>
      <c r="I10">
        <v>1.3530135301352801E-2</v>
      </c>
      <c r="J10">
        <v>-1.32513014671083E-2</v>
      </c>
      <c r="K10">
        <v>1.23671784853072E-2</v>
      </c>
      <c r="L10">
        <v>1.6945961212577699E-3</v>
      </c>
      <c r="M10">
        <v>-3.4877927254608498E-3</v>
      </c>
      <c r="N10">
        <v>-7.5282308657466102E-3</v>
      </c>
      <c r="O10">
        <v>2.3546824542518802E-2</v>
      </c>
      <c r="P10">
        <v>-2.2428708747197499E-3</v>
      </c>
      <c r="Q10">
        <v>-1.6892827471614601E-2</v>
      </c>
      <c r="R10">
        <v>-5.6436441816716297E-3</v>
      </c>
      <c r="S10">
        <v>-6.50344299923489E-3</v>
      </c>
      <c r="T10">
        <v>2.2636815920397999E-2</v>
      </c>
      <c r="U10">
        <v>-1.39012126589768E-2</v>
      </c>
    </row>
    <row r="11" spans="1:21">
      <c r="A11" s="1">
        <v>40697</v>
      </c>
      <c r="B11">
        <v>-5.1541425818882401E-2</v>
      </c>
      <c r="C11">
        <v>-2.1391752577319401E-2</v>
      </c>
      <c r="D11">
        <v>-2.2238904006756099E-2</v>
      </c>
      <c r="E11">
        <v>-2.1552037012730198E-2</v>
      </c>
      <c r="F11">
        <v>-1.07705053852528E-2</v>
      </c>
      <c r="G11">
        <v>-2.3085096107408502E-2</v>
      </c>
      <c r="H11">
        <v>-8.3959899749372902E-3</v>
      </c>
      <c r="I11">
        <v>-3.3980582524271802E-2</v>
      </c>
      <c r="J11">
        <v>-5.5155875299761599E-3</v>
      </c>
      <c r="K11">
        <v>-2.20638402023801E-2</v>
      </c>
      <c r="L11">
        <v>-2.53759398496241E-2</v>
      </c>
      <c r="M11">
        <v>-2.9000000000000001E-2</v>
      </c>
      <c r="N11">
        <v>-2.0227560050568801E-2</v>
      </c>
      <c r="O11">
        <v>-1.48547390561325E-2</v>
      </c>
      <c r="P11">
        <v>-3.0507385998715501E-2</v>
      </c>
      <c r="Q11">
        <v>-1.07042253521127E-2</v>
      </c>
      <c r="R11">
        <v>-3.2972972972972997E-2</v>
      </c>
      <c r="S11">
        <v>-2.0023103581055E-2</v>
      </c>
      <c r="T11">
        <v>-3.2108975918268202E-2</v>
      </c>
      <c r="U11">
        <v>-9.2981403719255597E-3</v>
      </c>
    </row>
    <row r="12" spans="1:21">
      <c r="A12" s="1">
        <v>40704</v>
      </c>
      <c r="B12">
        <v>-2.23463687150839E-2</v>
      </c>
      <c r="C12">
        <v>-2.0015801948907199E-2</v>
      </c>
      <c r="D12">
        <v>-3.3201591316715001E-3</v>
      </c>
      <c r="E12">
        <v>4.3597132934305397E-3</v>
      </c>
      <c r="F12">
        <v>-1.0329424902289301E-2</v>
      </c>
      <c r="G12">
        <v>-1.52264188253907E-2</v>
      </c>
      <c r="H12">
        <v>-5.6110198407683498E-2</v>
      </c>
      <c r="I12">
        <v>-4.0201005025125698E-2</v>
      </c>
      <c r="J12">
        <v>9.4043887147334804E-3</v>
      </c>
      <c r="K12">
        <v>-1.49511712025013E-2</v>
      </c>
      <c r="L12">
        <v>-2.0829315332690501E-2</v>
      </c>
      <c r="M12">
        <v>-2.9608650875386201E-2</v>
      </c>
      <c r="N12">
        <v>-1.6129032258064498E-2</v>
      </c>
      <c r="O12">
        <v>-2.5086736055511E-2</v>
      </c>
      <c r="P12">
        <v>-2.5505134150380901E-2</v>
      </c>
      <c r="Q12">
        <v>-1.3097949886104699E-2</v>
      </c>
      <c r="R12">
        <v>-2.37562884292901E-2</v>
      </c>
      <c r="S12">
        <v>-2.9076620825147399E-2</v>
      </c>
      <c r="T12">
        <v>-1.2314651922593499E-2</v>
      </c>
      <c r="U12">
        <v>-9.3854072055707897E-3</v>
      </c>
    </row>
    <row r="13" spans="1:21">
      <c r="A13" s="1">
        <v>40711</v>
      </c>
      <c r="B13">
        <v>-1.19480519480519E-2</v>
      </c>
      <c r="C13">
        <v>3.2249395323840102E-3</v>
      </c>
      <c r="D13">
        <v>-1.16065383499372E-2</v>
      </c>
      <c r="E13">
        <v>9.6380223660976795E-3</v>
      </c>
      <c r="F13">
        <v>9.0450026488115808E-3</v>
      </c>
      <c r="G13">
        <v>4.1164658634538203E-3</v>
      </c>
      <c r="H13">
        <v>-3.4810550274467799E-3</v>
      </c>
      <c r="I13">
        <v>-3.6649214659685798E-2</v>
      </c>
      <c r="J13">
        <v>-2.8666985188722199E-3</v>
      </c>
      <c r="K13">
        <v>-1.1079894702786799E-3</v>
      </c>
      <c r="L13">
        <v>7.9968485325980793E-3</v>
      </c>
      <c r="M13">
        <v>3.1838684001062002E-3</v>
      </c>
      <c r="N13">
        <v>1.6065573770491798E-2</v>
      </c>
      <c r="O13">
        <v>-1.82042157131126E-2</v>
      </c>
      <c r="P13">
        <v>9.5173351461590398E-3</v>
      </c>
      <c r="Q13">
        <v>2.8851702250432001E-3</v>
      </c>
      <c r="R13">
        <v>1.11651875178929E-2</v>
      </c>
      <c r="S13">
        <v>-1.1331444759206799E-2</v>
      </c>
      <c r="T13">
        <v>-1.95928753180661E-2</v>
      </c>
      <c r="U13">
        <v>1.0696821515892499E-2</v>
      </c>
    </row>
    <row r="14" spans="1:21">
      <c r="A14" s="1">
        <v>40718</v>
      </c>
      <c r="B14">
        <v>-1.20925341745531E-2</v>
      </c>
      <c r="C14">
        <v>-2.4377176533619E-2</v>
      </c>
      <c r="D14">
        <v>-3.6500636070065602E-2</v>
      </c>
      <c r="E14">
        <v>-4.6054069809808203E-2</v>
      </c>
      <c r="F14">
        <v>-2.3735518508053301E-2</v>
      </c>
      <c r="G14">
        <v>2.9997000299975001E-4</v>
      </c>
      <c r="H14">
        <v>-1.42415692597071E-2</v>
      </c>
      <c r="I14">
        <v>3.4646739130434798E-2</v>
      </c>
      <c r="J14">
        <v>6.7081935793002999E-3</v>
      </c>
      <c r="K14">
        <v>-2.08626174014062E-2</v>
      </c>
      <c r="L14">
        <v>-1.20368922932625E-2</v>
      </c>
      <c r="M14">
        <v>1.71912192541657E-2</v>
      </c>
      <c r="N14">
        <v>-1.8393030009680501E-2</v>
      </c>
      <c r="O14">
        <v>-1.0455876202425701E-2</v>
      </c>
      <c r="P14">
        <v>-1.0437710437710499E-2</v>
      </c>
      <c r="Q14">
        <v>-1.72612197928657E-3</v>
      </c>
      <c r="R14">
        <v>5.3793884484711896E-3</v>
      </c>
      <c r="S14">
        <v>4.9119934506753902E-3</v>
      </c>
      <c r="T14">
        <v>2.2579807941863501E-2</v>
      </c>
      <c r="U14">
        <v>-6.6525551859690796E-3</v>
      </c>
    </row>
    <row r="15" spans="1:21">
      <c r="A15" s="1">
        <v>40725</v>
      </c>
      <c r="B15">
        <v>5.6945183608302398E-2</v>
      </c>
      <c r="C15">
        <v>4.2559033498077901E-2</v>
      </c>
      <c r="D15">
        <v>7.1704245378834103E-2</v>
      </c>
      <c r="E15">
        <v>4.3846917729737998E-2</v>
      </c>
      <c r="F15">
        <v>3.03907380607817E-2</v>
      </c>
      <c r="G15">
        <v>6.7173130747700802E-2</v>
      </c>
      <c r="H15">
        <v>0.198991413384217</v>
      </c>
      <c r="I15">
        <v>7.0912672357189593E-2</v>
      </c>
      <c r="J15">
        <v>3.16515944788196E-2</v>
      </c>
      <c r="K15">
        <v>6.4754497231820599E-2</v>
      </c>
      <c r="L15">
        <v>5.5973101265822903E-2</v>
      </c>
      <c r="M15">
        <v>6.5782631305252096E-2</v>
      </c>
      <c r="N15">
        <v>2.8928336620644299E-2</v>
      </c>
      <c r="O15">
        <v>7.1992110453648894E-2</v>
      </c>
      <c r="P15">
        <v>5.95440626063286E-2</v>
      </c>
      <c r="Q15">
        <v>3.6599423631123798E-2</v>
      </c>
      <c r="R15">
        <v>6.5052098000563094E-2</v>
      </c>
      <c r="S15">
        <v>6.3951120162932806E-2</v>
      </c>
      <c r="T15">
        <v>5.9644670050761399E-2</v>
      </c>
      <c r="U15">
        <v>2.7701674277016902E-2</v>
      </c>
    </row>
    <row r="16" spans="1:21">
      <c r="A16" s="1">
        <v>40732</v>
      </c>
      <c r="B16">
        <v>4.7834843907350599E-3</v>
      </c>
      <c r="C16">
        <v>3.4237555965235299E-3</v>
      </c>
      <c r="D16">
        <v>7.1076573161486002E-3</v>
      </c>
      <c r="E16">
        <v>-1.8807171606293301E-2</v>
      </c>
      <c r="F16">
        <v>1.46067415730335E-2</v>
      </c>
      <c r="G16">
        <v>-2.3042337954290001E-2</v>
      </c>
      <c r="H16">
        <v>2.0006820506990999E-2</v>
      </c>
      <c r="I16">
        <v>4.2918454935623202E-3</v>
      </c>
      <c r="J16">
        <v>6.4590542099192102E-3</v>
      </c>
      <c r="K16">
        <v>2.8950613077924898E-3</v>
      </c>
      <c r="L16">
        <v>5.2444277954673E-3</v>
      </c>
      <c r="M16">
        <v>8.5386679677970107E-3</v>
      </c>
      <c r="N16">
        <v>8.94568690095854E-3</v>
      </c>
      <c r="O16">
        <v>1.11709817321592E-2</v>
      </c>
      <c r="P16">
        <v>-1.0597302504816801E-2</v>
      </c>
      <c r="Q16">
        <v>-4.1701417848206699E-3</v>
      </c>
      <c r="R16">
        <v>-1.5864621893176801E-3</v>
      </c>
      <c r="S16">
        <v>1.37825421133233E-2</v>
      </c>
      <c r="T16">
        <v>1.36526946107784E-2</v>
      </c>
      <c r="U16">
        <v>2.6658767772511599E-3</v>
      </c>
    </row>
    <row r="17" spans="1:21">
      <c r="A17" s="1">
        <v>40739</v>
      </c>
      <c r="B17">
        <v>-1.60360811826608E-2</v>
      </c>
      <c r="C17">
        <v>-3.3595800524934397E-2</v>
      </c>
      <c r="D17">
        <v>-8.7512938740942296E-3</v>
      </c>
      <c r="E17">
        <v>-2.9236276849642098E-2</v>
      </c>
      <c r="F17">
        <v>-5.2602436323365698E-3</v>
      </c>
      <c r="G17">
        <v>-3.4132310642377803E-2</v>
      </c>
      <c r="H17">
        <v>-1.09216538504403E-2</v>
      </c>
      <c r="I17">
        <v>-5.4945054945054903E-2</v>
      </c>
      <c r="J17">
        <v>-5.9592023836810802E-3</v>
      </c>
      <c r="K17">
        <v>-1.7978296876651499E-2</v>
      </c>
      <c r="L17">
        <v>-1.9936649897521901E-2</v>
      </c>
      <c r="M17">
        <v>-2.9995162070633699E-2</v>
      </c>
      <c r="N17">
        <v>-1.32995566814439E-2</v>
      </c>
      <c r="O17">
        <v>0</v>
      </c>
      <c r="P17">
        <v>-3.8948393378773101E-2</v>
      </c>
      <c r="Q17">
        <v>-1.73087660524847E-2</v>
      </c>
      <c r="R17">
        <v>-3.5222457627118599E-2</v>
      </c>
      <c r="S17">
        <v>-2.0392749244713099E-2</v>
      </c>
      <c r="T17">
        <v>-1.7013232514177599E-2</v>
      </c>
      <c r="U17">
        <v>-1.29985228951255E-2</v>
      </c>
    </row>
    <row r="18" spans="1:21">
      <c r="A18" s="1">
        <v>40746</v>
      </c>
      <c r="B18">
        <v>3.5141329258976201E-2</v>
      </c>
      <c r="C18">
        <v>1.78259961969836E-2</v>
      </c>
      <c r="D18">
        <v>2.4112397949496801E-2</v>
      </c>
      <c r="E18">
        <v>4.0949600491702702E-2</v>
      </c>
      <c r="F18">
        <v>4.4531032563319703E-3</v>
      </c>
      <c r="G18">
        <v>3.03752233472303E-2</v>
      </c>
      <c r="H18">
        <v>8.6760563380281503E-3</v>
      </c>
      <c r="I18">
        <v>2.2609819121447002E-2</v>
      </c>
      <c r="J18">
        <v>7.6089462762281004E-3</v>
      </c>
      <c r="K18">
        <v>2.1112350176830198E-2</v>
      </c>
      <c r="L18">
        <v>1.97718631178707E-2</v>
      </c>
      <c r="M18">
        <v>2.2693266832917801E-2</v>
      </c>
      <c r="N18">
        <v>1.2836970474968E-2</v>
      </c>
      <c r="O18">
        <v>3.5222251104757102E-2</v>
      </c>
      <c r="P18">
        <v>3.0057413036136401E-2</v>
      </c>
      <c r="Q18">
        <v>1.05113636363636E-2</v>
      </c>
      <c r="R18">
        <v>8.23497117760086E-3</v>
      </c>
      <c r="S18">
        <v>3.0069390902081699E-2</v>
      </c>
      <c r="T18">
        <v>8.8942307692307897E-3</v>
      </c>
      <c r="U18">
        <v>1.37683328344806E-2</v>
      </c>
    </row>
    <row r="19" spans="1:21">
      <c r="A19" s="1">
        <v>40753</v>
      </c>
      <c r="B19">
        <v>-4.9938499384993798E-2</v>
      </c>
      <c r="C19">
        <v>-2.6773761713520701E-2</v>
      </c>
      <c r="D19">
        <v>-8.9914720059325007E-2</v>
      </c>
      <c r="E19">
        <v>-3.8379216178317001E-3</v>
      </c>
      <c r="F19">
        <v>-5.4308672762538E-2</v>
      </c>
      <c r="G19">
        <v>-1.2716763005780301E-2</v>
      </c>
      <c r="H19">
        <v>-4.4459338695263501E-2</v>
      </c>
      <c r="I19">
        <v>-6.9488313329121906E-2</v>
      </c>
      <c r="J19">
        <v>8.4668192219678994E-3</v>
      </c>
      <c r="K19">
        <v>-4.2009517294001902E-2</v>
      </c>
      <c r="L19">
        <v>-3.9149888143176798E-2</v>
      </c>
      <c r="M19">
        <v>-3.43818580833943E-2</v>
      </c>
      <c r="N19">
        <v>-2.9467680608365E-2</v>
      </c>
      <c r="O19">
        <v>-4.0050219711236699E-2</v>
      </c>
      <c r="P19">
        <v>-3.3442622950819699E-2</v>
      </c>
      <c r="Q19">
        <v>-4.0202417767781898E-2</v>
      </c>
      <c r="R19">
        <v>-5.9896542335965197E-2</v>
      </c>
      <c r="S19">
        <v>-3.4805389221557001E-2</v>
      </c>
      <c r="T19">
        <v>-4.86061472480342E-2</v>
      </c>
      <c r="U19">
        <v>-1.91910245054621E-2</v>
      </c>
    </row>
    <row r="20" spans="1:21">
      <c r="A20" s="1">
        <v>40760</v>
      </c>
      <c r="B20">
        <v>-8.9073019161056394E-2</v>
      </c>
      <c r="C20">
        <v>-6.05226960110044E-2</v>
      </c>
      <c r="D20">
        <v>-0.11040945202689</v>
      </c>
      <c r="E20">
        <v>-7.2534637326813298E-2</v>
      </c>
      <c r="F20">
        <v>-7.0905361851743495E-2</v>
      </c>
      <c r="G20">
        <v>-9.7677595628415298E-2</v>
      </c>
      <c r="H20">
        <v>-2.49006312836101E-2</v>
      </c>
      <c r="I20">
        <v>-0.12987729576509999</v>
      </c>
      <c r="J20">
        <v>-4.7424551849330698E-2</v>
      </c>
      <c r="K20">
        <v>-7.5972457799041201E-2</v>
      </c>
      <c r="L20">
        <v>-7.0430733410942997E-2</v>
      </c>
      <c r="M20">
        <v>-8.7373737373737395E-2</v>
      </c>
      <c r="N20">
        <v>-3.3627162912177599E-2</v>
      </c>
      <c r="O20">
        <v>-0.109076641381114</v>
      </c>
      <c r="P20">
        <v>-9.1248303934871294E-2</v>
      </c>
      <c r="Q20">
        <v>-6.3268892794376003E-2</v>
      </c>
      <c r="R20">
        <v>-8.5722560092673095E-2</v>
      </c>
      <c r="S20">
        <v>-5.77743311360992E-2</v>
      </c>
      <c r="T20">
        <v>-0.100175306786877</v>
      </c>
      <c r="U20">
        <v>-4.2444310656231103E-2</v>
      </c>
    </row>
    <row r="21" spans="1:21">
      <c r="A21" s="1">
        <v>40767</v>
      </c>
      <c r="B21">
        <v>-5.9408754974417201E-2</v>
      </c>
      <c r="C21">
        <v>-2.6354319180087699E-2</v>
      </c>
      <c r="D21">
        <v>-2.5417907029997602E-2</v>
      </c>
      <c r="E21">
        <v>-6.9579805080683801E-2</v>
      </c>
      <c r="F21">
        <v>-1.1668243456322801E-2</v>
      </c>
      <c r="G21">
        <v>2.7035795393100001E-3</v>
      </c>
      <c r="H21">
        <v>5.0353674619349996E-3</v>
      </c>
      <c r="I21">
        <v>-4.1438623924941402E-2</v>
      </c>
      <c r="J21">
        <v>-1.76179318477339E-2</v>
      </c>
      <c r="K21">
        <v>-2.73006959728221E-2</v>
      </c>
      <c r="L21">
        <v>-1.7532874139010599E-2</v>
      </c>
      <c r="M21">
        <v>-4.7039291643608001E-3</v>
      </c>
      <c r="N21">
        <v>-9.4594594594594704E-3</v>
      </c>
      <c r="O21">
        <v>-1.7175572519084099E-2</v>
      </c>
      <c r="P21">
        <v>-5.1511758118700901E-2</v>
      </c>
      <c r="Q21">
        <v>-1.25078173858661E-2</v>
      </c>
      <c r="R21">
        <v>-1.04529616724739E-2</v>
      </c>
      <c r="S21">
        <v>-8.2304526748970801E-3</v>
      </c>
      <c r="T21">
        <v>5.2880601168938703E-3</v>
      </c>
      <c r="U21">
        <v>-2.5149324111914998E-3</v>
      </c>
    </row>
    <row r="22" spans="1:21">
      <c r="A22" s="1">
        <v>40774</v>
      </c>
      <c r="B22">
        <v>-3.74735569658508E-2</v>
      </c>
      <c r="C22">
        <v>-2.6466165413533999E-2</v>
      </c>
      <c r="D22">
        <v>-4.9459586466165599E-2</v>
      </c>
      <c r="E22">
        <v>-4.0439598179788698E-2</v>
      </c>
      <c r="F22">
        <v>-2.5526483726867602E-3</v>
      </c>
      <c r="G22">
        <v>-7.58196721311475E-2</v>
      </c>
      <c r="H22">
        <v>-4.8763452452268902E-2</v>
      </c>
      <c r="I22">
        <v>-8.5644371941272404E-2</v>
      </c>
      <c r="J22">
        <v>2.5294695481336001E-2</v>
      </c>
      <c r="K22">
        <v>-3.4189566864281401E-2</v>
      </c>
      <c r="L22">
        <v>-4.4826853622264698E-2</v>
      </c>
      <c r="M22">
        <v>-5.0597720322490901E-2</v>
      </c>
      <c r="N22">
        <v>1.3642564802183201E-3</v>
      </c>
      <c r="O22">
        <v>-5.4667662434652702E-2</v>
      </c>
      <c r="P22">
        <v>-4.9980322707595302E-2</v>
      </c>
      <c r="Q22">
        <v>-1.8682710576314199E-2</v>
      </c>
      <c r="R22">
        <v>-7.0422535211267595E-2</v>
      </c>
      <c r="S22">
        <v>-6.6390041493775906E-2</v>
      </c>
      <c r="T22">
        <v>-6.5337763012181499E-2</v>
      </c>
      <c r="U22">
        <v>2.0170185943901599E-2</v>
      </c>
    </row>
    <row r="23" spans="1:21">
      <c r="A23" s="1">
        <v>40781</v>
      </c>
      <c r="B23">
        <v>1.7268445839874198E-2</v>
      </c>
      <c r="C23">
        <v>6.0858819894964701E-2</v>
      </c>
      <c r="D23">
        <v>1.4584105796564099E-2</v>
      </c>
      <c r="E23" s="14">
        <v>-8.9477451682196105E-5</v>
      </c>
      <c r="F23">
        <v>2.11132437619963E-2</v>
      </c>
      <c r="G23">
        <v>4.5046096393978302E-2</v>
      </c>
      <c r="H23">
        <v>7.8517587939698402E-2</v>
      </c>
      <c r="I23">
        <v>5.7983942908117703E-2</v>
      </c>
      <c r="J23">
        <v>6.2275449101796302E-3</v>
      </c>
      <c r="K23">
        <v>2.9922546689896901E-2</v>
      </c>
      <c r="L23">
        <v>4.6263345195729499E-2</v>
      </c>
      <c r="M23">
        <v>5.7686676427525702E-2</v>
      </c>
      <c r="N23">
        <v>2.0435967302452299E-2</v>
      </c>
      <c r="O23">
        <v>3.8236688260388799E-2</v>
      </c>
      <c r="P23">
        <v>5.2195526097763102E-2</v>
      </c>
      <c r="Q23">
        <v>3.9367537915456802E-2</v>
      </c>
      <c r="R23">
        <v>5.9228650137741298E-2</v>
      </c>
      <c r="S23">
        <v>5.6888888888889003E-2</v>
      </c>
      <c r="T23">
        <v>5.3613744075829299E-2</v>
      </c>
      <c r="U23">
        <v>2.1624961383997599E-2</v>
      </c>
    </row>
    <row r="24" spans="1:21">
      <c r="A24" s="1">
        <v>40788</v>
      </c>
      <c r="B24">
        <v>1.85185185185199E-3</v>
      </c>
      <c r="C24">
        <v>3.1741409435060999E-2</v>
      </c>
      <c r="D24">
        <v>1.6079912291387499E-2</v>
      </c>
      <c r="E24">
        <v>-3.9057489240651597E-2</v>
      </c>
      <c r="F24">
        <v>1.40977443609021E-2</v>
      </c>
      <c r="G24">
        <v>-9.1394579925411206E-3</v>
      </c>
      <c r="H24">
        <v>-3.4944670937681098E-3</v>
      </c>
      <c r="I24">
        <v>1.5177065767284901E-2</v>
      </c>
      <c r="J24">
        <v>1.42823137348251E-2</v>
      </c>
      <c r="K24">
        <v>3.3028771070773301E-3</v>
      </c>
      <c r="L24">
        <v>-5.7397959183673698E-3</v>
      </c>
      <c r="M24">
        <v>-4.15282392026584E-3</v>
      </c>
      <c r="N24">
        <v>5.6742323097462898E-3</v>
      </c>
      <c r="O24">
        <v>6.8482727134378E-3</v>
      </c>
      <c r="P24">
        <v>-1.3779527559055101E-2</v>
      </c>
      <c r="Q24">
        <v>8.3824899099658196E-3</v>
      </c>
      <c r="R24">
        <v>0</v>
      </c>
      <c r="S24">
        <v>-5.4667788057191097E-3</v>
      </c>
      <c r="T24">
        <v>7.0283947146472202E-3</v>
      </c>
      <c r="U24">
        <v>1.11883882673118E-2</v>
      </c>
    </row>
    <row r="25" spans="1:21">
      <c r="A25" s="1">
        <v>40795</v>
      </c>
      <c r="B25">
        <v>-4.3746149106592802E-2</v>
      </c>
      <c r="C25">
        <v>3.0200395145356902E-2</v>
      </c>
      <c r="D25">
        <v>-2.91543561328826E-2</v>
      </c>
      <c r="E25">
        <v>-4.4928077713431797E-2</v>
      </c>
      <c r="F25">
        <v>-1.6373185047883699E-2</v>
      </c>
      <c r="G25">
        <v>-3.6025829840262702E-2</v>
      </c>
      <c r="H25">
        <v>9.3512565751021608E-3</v>
      </c>
      <c r="I25">
        <v>-3.8205980066445197E-2</v>
      </c>
      <c r="J25">
        <v>-5.3977939450832197E-3</v>
      </c>
      <c r="K25">
        <v>-1.8834835754164399E-2</v>
      </c>
      <c r="L25">
        <v>-9.6215522771007107E-3</v>
      </c>
      <c r="M25">
        <v>-1.8070614400889601E-2</v>
      </c>
      <c r="N25">
        <v>-3.6508463325589701E-3</v>
      </c>
      <c r="O25">
        <v>-2.0102781136638499E-2</v>
      </c>
      <c r="P25">
        <v>-2.5149700598802401E-2</v>
      </c>
      <c r="Q25">
        <v>-1.9396551724138001E-2</v>
      </c>
      <c r="R25">
        <v>-2.2106631989596899E-2</v>
      </c>
      <c r="S25">
        <v>-8.4566596194501898E-4</v>
      </c>
      <c r="T25">
        <v>-2.6800670016750301E-2</v>
      </c>
      <c r="U25">
        <v>-1.3157894736842E-2</v>
      </c>
    </row>
    <row r="26" spans="1:21">
      <c r="A26" s="1">
        <v>40802</v>
      </c>
      <c r="B26">
        <v>6.0244845360824598E-2</v>
      </c>
      <c r="C26">
        <v>-7.6712328767123399E-3</v>
      </c>
      <c r="D26">
        <v>3.4517010181276203E-2</v>
      </c>
      <c r="E26">
        <v>5.1246943765281203E-2</v>
      </c>
      <c r="F26">
        <v>3.8670035749003302E-2</v>
      </c>
      <c r="G26">
        <v>7.6977318133740799E-2</v>
      </c>
      <c r="H26">
        <v>5.2113491603937398E-2</v>
      </c>
      <c r="I26">
        <v>3.3678756476684099E-2</v>
      </c>
      <c r="J26">
        <v>2.4775837659273301E-2</v>
      </c>
      <c r="K26">
        <v>4.1547526946106299E-2</v>
      </c>
      <c r="L26">
        <v>5.0725388601036397E-2</v>
      </c>
      <c r="M26">
        <v>6.5770101925254801E-2</v>
      </c>
      <c r="N26">
        <v>2.7248500999333701E-2</v>
      </c>
      <c r="O26">
        <v>4.9035940151164602E-2</v>
      </c>
      <c r="P26">
        <v>6.21621621621622E-2</v>
      </c>
      <c r="Q26">
        <v>4.1632653061224503E-2</v>
      </c>
      <c r="R26">
        <v>6.5625000000000003E-2</v>
      </c>
      <c r="S26">
        <v>5.5691917054591498E-2</v>
      </c>
      <c r="T26">
        <v>4.88525530694204E-2</v>
      </c>
      <c r="U26">
        <v>3.6212121212121098E-2</v>
      </c>
    </row>
    <row r="27" spans="1:21">
      <c r="A27" s="1">
        <v>40809</v>
      </c>
      <c r="B27">
        <v>-9.35885749012456E-2</v>
      </c>
      <c r="C27">
        <v>-5.7702926559911501E-2</v>
      </c>
      <c r="D27">
        <v>-0.13274123859817599</v>
      </c>
      <c r="E27">
        <v>-0.114522281142432</v>
      </c>
      <c r="F27">
        <v>-4.9877600979191902E-2</v>
      </c>
      <c r="G27">
        <v>-9.3081623745089395E-2</v>
      </c>
      <c r="H27">
        <v>-8.4755090809026708E-3</v>
      </c>
      <c r="I27">
        <v>-0.158730158730159</v>
      </c>
      <c r="J27">
        <v>-2.3025558369790599E-2</v>
      </c>
      <c r="K27">
        <v>-7.4806213843632396E-2</v>
      </c>
      <c r="L27">
        <v>-7.1494320890247806E-2</v>
      </c>
      <c r="M27">
        <v>-5.37417315304307E-2</v>
      </c>
      <c r="N27">
        <v>-5.1170633633828302E-2</v>
      </c>
      <c r="O27">
        <v>-0.138202296754841</v>
      </c>
      <c r="P27">
        <v>-0.107101549849641</v>
      </c>
      <c r="Q27">
        <v>-5.2929828791897802E-2</v>
      </c>
      <c r="R27">
        <v>-9.0597117364447505E-2</v>
      </c>
      <c r="S27">
        <v>-3.9926240679868497E-2</v>
      </c>
      <c r="T27">
        <v>-0.133276809889779</v>
      </c>
      <c r="U27">
        <v>-2.26641321830677E-2</v>
      </c>
    </row>
    <row r="28" spans="1:21">
      <c r="A28" s="1">
        <v>40816</v>
      </c>
      <c r="B28">
        <v>1.1062688568555201E-2</v>
      </c>
      <c r="C28">
        <v>-1.5821857603281499E-2</v>
      </c>
      <c r="D28">
        <v>-1.0517575422087E-2</v>
      </c>
      <c r="E28">
        <v>-6.6190376129440197E-3</v>
      </c>
      <c r="F28">
        <v>5.3140096618357502E-2</v>
      </c>
      <c r="G28">
        <v>-1.7326434845385701E-2</v>
      </c>
      <c r="H28">
        <v>-4.84014209591472E-2</v>
      </c>
      <c r="I28">
        <v>-4.9652432969215503E-2</v>
      </c>
      <c r="J28">
        <v>4.2422814046665404E-3</v>
      </c>
      <c r="K28">
        <v>-3.3853266122307901E-4</v>
      </c>
      <c r="L28">
        <v>-3.3193184332816999E-3</v>
      </c>
      <c r="M28">
        <v>-2.3301516002245899E-2</v>
      </c>
      <c r="N28">
        <v>6.8352699931646397E-3</v>
      </c>
      <c r="O28">
        <v>-2.2180515270432402E-3</v>
      </c>
      <c r="P28">
        <v>1.2953367875647701E-2</v>
      </c>
      <c r="Q28">
        <v>9.2297899427118395E-3</v>
      </c>
      <c r="R28">
        <v>-1.37221269296728E-3</v>
      </c>
      <c r="S28">
        <v>-1.6283924843423801E-2</v>
      </c>
      <c r="T28">
        <v>-2.8715683180814099E-2</v>
      </c>
      <c r="U28">
        <v>8.3782166367445399E-3</v>
      </c>
    </row>
    <row r="29" spans="1:21">
      <c r="A29" s="1">
        <v>40823</v>
      </c>
      <c r="B29">
        <v>5.1061007957559502E-2</v>
      </c>
      <c r="C29">
        <v>5.6564453706460203E-3</v>
      </c>
      <c r="D29">
        <v>8.0419580419580403E-2</v>
      </c>
      <c r="E29">
        <v>-1.9672131147540899E-2</v>
      </c>
      <c r="F29">
        <v>-3.3333333333333298E-2</v>
      </c>
      <c r="G29">
        <v>8.7302559079221104E-2</v>
      </c>
      <c r="H29">
        <v>6.1829211385906503E-3</v>
      </c>
      <c r="I29">
        <v>1.46290491118077E-2</v>
      </c>
      <c r="J29">
        <v>-1.59586951419853E-2</v>
      </c>
      <c r="K29">
        <v>1.4889233151719E-2</v>
      </c>
      <c r="L29">
        <v>2.5754884547069201E-2</v>
      </c>
      <c r="M29">
        <v>4.0816326530612297E-2</v>
      </c>
      <c r="N29">
        <v>1.4256619144602699E-2</v>
      </c>
      <c r="O29">
        <v>3.9329685362517103E-2</v>
      </c>
      <c r="P29">
        <v>2.9838022165389298E-3</v>
      </c>
      <c r="Q29">
        <v>4.0996531062755803E-3</v>
      </c>
      <c r="R29">
        <v>3.6757128134661497E-2</v>
      </c>
      <c r="S29">
        <v>2.8862478777589101E-2</v>
      </c>
      <c r="T29">
        <v>6.0428849902534103E-2</v>
      </c>
      <c r="U29">
        <v>-8.9020771513352893E-3</v>
      </c>
    </row>
    <row r="30" spans="1:21">
      <c r="A30" s="1">
        <v>40830</v>
      </c>
      <c r="B30">
        <v>8.7381703470031699E-2</v>
      </c>
      <c r="C30">
        <v>3.9964476021314498E-2</v>
      </c>
      <c r="D30">
        <v>0.105760517799353</v>
      </c>
      <c r="E30">
        <v>4.35861473729637E-2</v>
      </c>
      <c r="F30">
        <v>4.3340714963618902E-2</v>
      </c>
      <c r="G30">
        <v>3.5698198198198298E-2</v>
      </c>
      <c r="H30">
        <v>8.8927536231884E-2</v>
      </c>
      <c r="I30">
        <v>5.6642636457260302E-2</v>
      </c>
      <c r="J30">
        <v>3.1004054376341201E-2</v>
      </c>
      <c r="K30">
        <v>6.17977001911061E-2</v>
      </c>
      <c r="L30">
        <v>5.5627705627705699E-2</v>
      </c>
      <c r="M30">
        <v>6.5451532725766301E-2</v>
      </c>
      <c r="N30">
        <v>2.67737617135206E-2</v>
      </c>
      <c r="O30">
        <v>9.3287265547877599E-2</v>
      </c>
      <c r="P30">
        <v>6.3323416914577102E-2</v>
      </c>
      <c r="Q30">
        <v>3.1092964824120699E-2</v>
      </c>
      <c r="R30">
        <v>6.1298873426109998E-2</v>
      </c>
      <c r="S30">
        <v>7.2194719471947E-2</v>
      </c>
      <c r="T30">
        <v>7.3835784313725603E-2</v>
      </c>
      <c r="U30">
        <v>1.7964071856287501E-2</v>
      </c>
    </row>
    <row r="31" spans="1:21">
      <c r="A31" s="1">
        <v>40837</v>
      </c>
      <c r="B31">
        <v>2.0017406440382898E-2</v>
      </c>
      <c r="C31">
        <v>1.55988668159475E-2</v>
      </c>
      <c r="D31">
        <v>1.54530554905175E-2</v>
      </c>
      <c r="E31">
        <v>5.5411971466969898E-2</v>
      </c>
      <c r="F31">
        <v>1.1218920557914101E-2</v>
      </c>
      <c r="G31">
        <v>5.4256822877024997E-2</v>
      </c>
      <c r="H31">
        <v>-5.2172061328789E-3</v>
      </c>
      <c r="I31">
        <v>-2.9239766081869999E-3</v>
      </c>
      <c r="J31">
        <v>1.8505667360630999E-3</v>
      </c>
      <c r="K31">
        <v>1.9100127061140799E-2</v>
      </c>
      <c r="L31">
        <v>1.3122821406602401E-2</v>
      </c>
      <c r="M31">
        <v>1.6588906168999398E-2</v>
      </c>
      <c r="N31">
        <v>1.82529335071706E-2</v>
      </c>
      <c r="O31">
        <v>2.99473288186607E-2</v>
      </c>
      <c r="P31">
        <v>4.1966426858513199E-2</v>
      </c>
      <c r="Q31">
        <v>7.6149862930245896E-3</v>
      </c>
      <c r="R31">
        <v>1.6546987199500499E-2</v>
      </c>
      <c r="S31">
        <v>-1.8468641785301901E-2</v>
      </c>
      <c r="T31">
        <v>-2.2824536376605501E-3</v>
      </c>
      <c r="U31">
        <v>2.76470588235294E-2</v>
      </c>
    </row>
    <row r="32" spans="1:21">
      <c r="A32" s="1">
        <v>40844</v>
      </c>
      <c r="B32">
        <v>2.9863481228669098E-2</v>
      </c>
      <c r="C32">
        <v>3.6286919831223903E-2</v>
      </c>
      <c r="D32">
        <v>0.127161632464837</v>
      </c>
      <c r="E32">
        <v>0.13488098736408999</v>
      </c>
      <c r="F32">
        <v>5.2773613193403103E-2</v>
      </c>
      <c r="G32">
        <v>5.21864686468647E-2</v>
      </c>
      <c r="H32">
        <v>1.7874344428983901E-2</v>
      </c>
      <c r="I32">
        <v>0.13098729227761499</v>
      </c>
      <c r="J32">
        <v>2.9092588316785899E-2</v>
      </c>
      <c r="K32">
        <v>6.3272157277039595E-2</v>
      </c>
      <c r="L32">
        <v>3.7037037037037E-2</v>
      </c>
      <c r="M32">
        <v>7.9041305456399903E-3</v>
      </c>
      <c r="N32">
        <v>6.4020486555715905E-4</v>
      </c>
      <c r="O32">
        <v>6.6189362945645799E-2</v>
      </c>
      <c r="P32">
        <v>7.0579209819716202E-2</v>
      </c>
      <c r="Q32">
        <v>3.2950423216444799E-2</v>
      </c>
      <c r="R32">
        <v>4.9140049140049102E-2</v>
      </c>
      <c r="S32">
        <v>3.76323010584085E-2</v>
      </c>
      <c r="T32">
        <v>7.8924792679439595E-2</v>
      </c>
      <c r="U32">
        <v>4.8654836863195597E-3</v>
      </c>
    </row>
    <row r="33" spans="1:21">
      <c r="A33" s="1">
        <v>40851</v>
      </c>
      <c r="B33">
        <v>-4.00441866887601E-2</v>
      </c>
      <c r="C33">
        <v>3.2030401737241899E-2</v>
      </c>
      <c r="D33">
        <v>-1.3296512222562601E-3</v>
      </c>
      <c r="E33">
        <v>-9.3388572414983606E-2</v>
      </c>
      <c r="F33">
        <v>-3.1045286243235298E-2</v>
      </c>
      <c r="G33">
        <v>-7.6455596941775701E-3</v>
      </c>
      <c r="H33">
        <v>-2.5867507886435201E-2</v>
      </c>
      <c r="I33">
        <v>-5.2666822833787E-2</v>
      </c>
      <c r="J33">
        <v>-1.2340139107022601E-2</v>
      </c>
      <c r="K33">
        <v>-2.60563274920971E-2</v>
      </c>
      <c r="L33">
        <v>-2.3419203747072601E-2</v>
      </c>
      <c r="M33">
        <v>-1.8214014672400702E-2</v>
      </c>
      <c r="N33">
        <v>-1.43953934740882E-2</v>
      </c>
      <c r="O33">
        <v>-2.37083733040977E-2</v>
      </c>
      <c r="P33">
        <v>-5.3744177714081E-2</v>
      </c>
      <c r="Q33">
        <v>-2.80948200175591E-2</v>
      </c>
      <c r="R33">
        <v>-2.0491803278688499E-2</v>
      </c>
      <c r="S33">
        <v>-1.66225916131468E-2</v>
      </c>
      <c r="T33">
        <v>-2.7299231380864101E-2</v>
      </c>
      <c r="U33">
        <v>-1.99373397892355E-3</v>
      </c>
    </row>
    <row r="34" spans="1:21">
      <c r="A34" s="1">
        <v>40858</v>
      </c>
      <c r="B34">
        <v>5.5811277330264801E-2</v>
      </c>
      <c r="C34">
        <v>3.2088374539715997E-2</v>
      </c>
      <c r="D34">
        <v>2.2224498156493199E-2</v>
      </c>
      <c r="E34">
        <v>-3.2178217821782297E-2</v>
      </c>
      <c r="F34">
        <v>5.73192239858904E-2</v>
      </c>
      <c r="G34">
        <v>1.6199130778348399E-2</v>
      </c>
      <c r="H34">
        <v>2.72020725388602E-2</v>
      </c>
      <c r="I34">
        <v>-3.0192131747483902E-2</v>
      </c>
      <c r="J34">
        <v>3.5726580648844299E-2</v>
      </c>
      <c r="K34">
        <v>2.8128936821392801E-2</v>
      </c>
      <c r="L34">
        <v>8.3932853717025892E-3</v>
      </c>
      <c r="M34">
        <v>1.31409430559133E-2</v>
      </c>
      <c r="N34">
        <v>1.460564751704E-2</v>
      </c>
      <c r="O34">
        <v>1.2071869736103301E-2</v>
      </c>
      <c r="P34">
        <v>-3.4078000757290501E-3</v>
      </c>
      <c r="Q34">
        <v>2.2282445046672501E-2</v>
      </c>
      <c r="R34">
        <v>9.5636580992228808E-3</v>
      </c>
      <c r="S34">
        <v>3.4575489819437298E-3</v>
      </c>
      <c r="T34">
        <v>4.3596730245232303E-3</v>
      </c>
      <c r="U34">
        <v>1.0559360730593799E-2</v>
      </c>
    </row>
    <row r="35" spans="1:21">
      <c r="A35" s="1">
        <v>40865</v>
      </c>
      <c r="B35">
        <v>-2.91553133514987E-2</v>
      </c>
      <c r="C35">
        <v>-2.75229357798168E-2</v>
      </c>
      <c r="D35">
        <v>-5.5004508566275999E-2</v>
      </c>
      <c r="E35">
        <v>-9.5907928388746802E-2</v>
      </c>
      <c r="F35">
        <v>-2.8356964136780499E-2</v>
      </c>
      <c r="G35">
        <v>-8.1648522550543702E-3</v>
      </c>
      <c r="H35">
        <v>-4.3464697797375801E-2</v>
      </c>
      <c r="I35">
        <v>-8.5849056603773705E-2</v>
      </c>
      <c r="J35">
        <v>-3.0625832223701899E-2</v>
      </c>
      <c r="K35">
        <v>-4.09175961260584E-2</v>
      </c>
      <c r="L35">
        <v>-3.7653586999603597E-2</v>
      </c>
      <c r="M35">
        <v>-3.8911495422177103E-2</v>
      </c>
      <c r="N35">
        <v>-1.1836212412028301E-2</v>
      </c>
      <c r="O35">
        <v>-5.4785020804438297E-2</v>
      </c>
      <c r="P35">
        <v>-5.5471124620060798E-2</v>
      </c>
      <c r="Q35">
        <v>-3.2695139911634898E-2</v>
      </c>
      <c r="R35">
        <v>-2.8715216104203699E-2</v>
      </c>
      <c r="S35">
        <v>-3.4456355283307802E-2</v>
      </c>
      <c r="T35">
        <v>-5.2631578947368501E-2</v>
      </c>
      <c r="U35">
        <v>-1.9768426998023201E-2</v>
      </c>
    </row>
    <row r="36" spans="1:21">
      <c r="A36" s="1">
        <v>40872</v>
      </c>
      <c r="B36">
        <v>-5.95004209935448E-2</v>
      </c>
      <c r="C36">
        <v>-3.4329140461215601E-2</v>
      </c>
      <c r="D36">
        <v>-8.0894826123833696E-2</v>
      </c>
      <c r="E36">
        <v>-3.4381460124034202E-2</v>
      </c>
      <c r="F36">
        <v>-5.1216022889842797E-2</v>
      </c>
      <c r="G36">
        <v>-6.7424539396315306E-2</v>
      </c>
      <c r="H36">
        <v>-1.97114855192159E-2</v>
      </c>
      <c r="I36">
        <v>-7.6367389060887497E-2</v>
      </c>
      <c r="J36">
        <v>-4.0064102564102498E-2</v>
      </c>
      <c r="K36">
        <v>-5.0596786804006803E-2</v>
      </c>
      <c r="L36">
        <v>-4.9835255354200997E-2</v>
      </c>
      <c r="M36">
        <v>-4.0751521566551901E-2</v>
      </c>
      <c r="N36">
        <v>-2.36322434444802E-2</v>
      </c>
      <c r="O36">
        <v>-6.3536316947908997E-2</v>
      </c>
      <c r="P36">
        <v>-5.6717618664521303E-2</v>
      </c>
      <c r="Q36">
        <v>-3.5627283800243603E-2</v>
      </c>
      <c r="R36">
        <v>-5.39469673879917E-2</v>
      </c>
      <c r="S36">
        <v>-4.8374306106264801E-2</v>
      </c>
      <c r="T36">
        <v>-5.5841924398625502E-2</v>
      </c>
      <c r="U36">
        <v>-3.4860270815327103E-2</v>
      </c>
    </row>
    <row r="37" spans="1:21">
      <c r="A37" s="1">
        <v>40879</v>
      </c>
      <c r="B37">
        <v>9.2509698597433604E-2</v>
      </c>
      <c r="C37">
        <v>3.9077340569877703E-2</v>
      </c>
      <c r="D37">
        <v>0.106471334640674</v>
      </c>
      <c r="E37">
        <v>0.10009309318358101</v>
      </c>
      <c r="F37">
        <v>6.99638118214716E-2</v>
      </c>
      <c r="G37">
        <v>8.5701265091165504E-2</v>
      </c>
      <c r="H37">
        <v>9.1889463042013106E-2</v>
      </c>
      <c r="I37">
        <v>0.107262569832402</v>
      </c>
      <c r="J37">
        <v>3.3388981636060001E-2</v>
      </c>
      <c r="K37">
        <v>8.08436594874897E-2</v>
      </c>
      <c r="L37">
        <v>7.8023407022106597E-2</v>
      </c>
      <c r="M37">
        <v>7.55862068965516E-2</v>
      </c>
      <c r="N37">
        <v>4.7413793103448197E-2</v>
      </c>
      <c r="O37">
        <v>0.102319022250078</v>
      </c>
      <c r="P37">
        <v>9.5095948827292207E-2</v>
      </c>
      <c r="Q37">
        <v>5.7467634985791001E-2</v>
      </c>
      <c r="R37">
        <v>8.1829896907216607E-2</v>
      </c>
      <c r="S37">
        <v>7.1666666666666504E-2</v>
      </c>
      <c r="T37">
        <v>8.3712465878071005E-2</v>
      </c>
      <c r="U37">
        <v>4.0298507462686498E-2</v>
      </c>
    </row>
    <row r="38" spans="1:21">
      <c r="A38" s="1">
        <v>40886</v>
      </c>
      <c r="B38">
        <v>-1.3657470636437899E-3</v>
      </c>
      <c r="C38">
        <v>2.0893183598851301E-3</v>
      </c>
      <c r="D38">
        <v>-1.11440292553617E-2</v>
      </c>
      <c r="E38">
        <v>4.3187660668380499E-2</v>
      </c>
      <c r="F38">
        <v>5.6369785794814203E-3</v>
      </c>
      <c r="G38">
        <v>-9.1537637549907701E-3</v>
      </c>
      <c r="H38">
        <v>-1.02880658436222E-4</v>
      </c>
      <c r="I38">
        <v>-2.7245206861755699E-2</v>
      </c>
      <c r="J38">
        <v>5.7696745903532704E-3</v>
      </c>
      <c r="K38">
        <v>3.00085418468421E-3</v>
      </c>
      <c r="L38">
        <v>1.2263771612384299E-2</v>
      </c>
      <c r="M38">
        <v>5.1295203898436004E-3</v>
      </c>
      <c r="N38">
        <v>7.2807850585627802E-3</v>
      </c>
      <c r="O38">
        <v>-2.2743425728500898E-3</v>
      </c>
      <c r="P38">
        <v>1.51869158878504E-2</v>
      </c>
      <c r="Q38">
        <v>7.7635114959690998E-3</v>
      </c>
      <c r="R38">
        <v>7.44490768314465E-3</v>
      </c>
      <c r="S38">
        <v>1.08864696734059E-2</v>
      </c>
      <c r="T38">
        <v>1.39938427092079E-3</v>
      </c>
      <c r="U38">
        <v>7.1736011477761003E-3</v>
      </c>
    </row>
    <row r="39" spans="1:21">
      <c r="A39" s="1">
        <v>40893</v>
      </c>
      <c r="B39">
        <v>-1.74307884183093E-2</v>
      </c>
      <c r="C39">
        <v>-2.13708626531144E-2</v>
      </c>
      <c r="D39">
        <v>-5.4343220338983103E-2</v>
      </c>
      <c r="E39">
        <v>-0.111877772301627</v>
      </c>
      <c r="F39">
        <v>2.81705246982802E-2</v>
      </c>
      <c r="G39">
        <v>-1.8378378378378399E-2</v>
      </c>
      <c r="H39">
        <v>2.5722810988786401E-3</v>
      </c>
      <c r="I39">
        <v>-8.6099585062240705E-2</v>
      </c>
      <c r="J39">
        <v>-1.69802661771454E-2</v>
      </c>
      <c r="K39">
        <v>-2.2386618412917801E-2</v>
      </c>
      <c r="L39">
        <v>-2.6772591857001E-2</v>
      </c>
      <c r="M39">
        <v>-2.3602959938759899E-2</v>
      </c>
      <c r="N39">
        <v>3.7712130735378902E-4</v>
      </c>
      <c r="O39">
        <v>-5.4039036899843199E-2</v>
      </c>
      <c r="P39">
        <v>-3.3064825469888599E-2</v>
      </c>
      <c r="Q39">
        <v>3.8814814814815998E-3</v>
      </c>
      <c r="R39">
        <v>-2.6958321016848901E-2</v>
      </c>
      <c r="S39">
        <v>-3.2884615384615401E-2</v>
      </c>
      <c r="T39">
        <v>-3.4656232532141E-2</v>
      </c>
      <c r="U39">
        <v>5.8689458689458202E-3</v>
      </c>
    </row>
    <row r="40" spans="1:21">
      <c r="A40" s="1">
        <v>40900</v>
      </c>
      <c r="B40">
        <v>6.7383918459796396E-2</v>
      </c>
      <c r="C40">
        <v>9.16111850865515E-2</v>
      </c>
      <c r="D40">
        <v>5.9930547776408702E-2</v>
      </c>
      <c r="E40">
        <v>4.0954495005549603E-2</v>
      </c>
      <c r="F40">
        <v>4.5517241379310298E-2</v>
      </c>
      <c r="G40">
        <v>5.6567881457749297E-2</v>
      </c>
      <c r="H40">
        <v>5.1724137931034503E-2</v>
      </c>
      <c r="I40">
        <v>5.6753688989781299E-3</v>
      </c>
      <c r="J40">
        <v>1.5873015873015799E-2</v>
      </c>
      <c r="K40">
        <v>5.40168902470122E-2</v>
      </c>
      <c r="L40">
        <v>2.8733521080772199E-2</v>
      </c>
      <c r="M40">
        <v>2.26055141774468E-2</v>
      </c>
      <c r="N40">
        <v>1.9100276451369701E-2</v>
      </c>
      <c r="O40">
        <v>4.73364760456043E-2</v>
      </c>
      <c r="P40">
        <v>3.8162488099016102E-2</v>
      </c>
      <c r="Q40">
        <v>2.6534045630294299E-2</v>
      </c>
      <c r="R40">
        <v>2.9831703019624501E-2</v>
      </c>
      <c r="S40">
        <v>1.4515808311791599E-2</v>
      </c>
      <c r="T40">
        <v>3.0110017371163901E-2</v>
      </c>
      <c r="U40">
        <v>1.9373477595876001E-2</v>
      </c>
    </row>
    <row r="41" spans="1:21">
      <c r="A41" s="1">
        <v>40907</v>
      </c>
      <c r="B41">
        <v>-5.3050397877985002E-3</v>
      </c>
      <c r="C41">
        <v>-5.1232007806782899E-3</v>
      </c>
      <c r="D41">
        <v>-9.7231029380681101E-3</v>
      </c>
      <c r="E41">
        <v>-3.5824714788357102E-2</v>
      </c>
      <c r="F41">
        <v>-5.2770448548811197E-3</v>
      </c>
      <c r="G41">
        <v>3.8851511418553902E-3</v>
      </c>
      <c r="H41">
        <v>-9.2701014832162806E-3</v>
      </c>
      <c r="I41">
        <v>-2.3702031602708701E-2</v>
      </c>
      <c r="J41">
        <v>-3.4466911764707798E-3</v>
      </c>
      <c r="K41">
        <v>-8.7390181768106593E-3</v>
      </c>
      <c r="L41">
        <v>-6.1495734973219304E-3</v>
      </c>
      <c r="M41">
        <v>-3.0667007411193702E-3</v>
      </c>
      <c r="N41">
        <v>-3.0826140567200601E-3</v>
      </c>
      <c r="O41">
        <v>-5.6082830025884203E-3</v>
      </c>
      <c r="P41">
        <v>-1.0317157050057301E-2</v>
      </c>
      <c r="Q41">
        <v>-3.16273720529048E-3</v>
      </c>
      <c r="R41">
        <v>-7.3746312684366301E-3</v>
      </c>
      <c r="S41">
        <v>-1.17600940807516E-3</v>
      </c>
      <c r="T41">
        <v>-9.8369870713884699E-3</v>
      </c>
      <c r="U41">
        <v>3.61211447624332E-3</v>
      </c>
    </row>
    <row r="42" spans="1:21">
      <c r="A42" s="1">
        <v>40914</v>
      </c>
      <c r="B42">
        <v>6.4266666666666694E-2</v>
      </c>
      <c r="C42">
        <v>1.66748406081412E-2</v>
      </c>
      <c r="D42">
        <v>2.2091782283884601E-2</v>
      </c>
      <c r="E42">
        <v>3.3064248590069602E-2</v>
      </c>
      <c r="F42">
        <v>2.0424403183023899E-2</v>
      </c>
      <c r="G42">
        <v>1.5008495374740499E-2</v>
      </c>
      <c r="H42">
        <v>-8.0764306116419791E-3</v>
      </c>
      <c r="I42">
        <v>5.8959537572254299E-2</v>
      </c>
      <c r="J42">
        <v>-5.25709015448464E-2</v>
      </c>
      <c r="K42">
        <v>1.9508053130986799E-2</v>
      </c>
      <c r="L42">
        <v>1.7365269461077699E-2</v>
      </c>
      <c r="M42">
        <v>2.4609074596257299E-2</v>
      </c>
      <c r="N42">
        <v>-9.27643784786647E-3</v>
      </c>
      <c r="O42">
        <v>1.7642805495300201E-2</v>
      </c>
      <c r="P42">
        <v>2.8957528957529E-2</v>
      </c>
      <c r="Q42">
        <v>1.21142197865589E-2</v>
      </c>
      <c r="R42">
        <v>2.4962852897473901E-2</v>
      </c>
      <c r="S42">
        <v>1.8838304552590401E-2</v>
      </c>
      <c r="T42">
        <v>3.6616520011354001E-2</v>
      </c>
      <c r="U42">
        <v>-2.63012181616833E-2</v>
      </c>
    </row>
    <row r="43" spans="1:21">
      <c r="A43" s="1">
        <v>40921</v>
      </c>
      <c r="B43">
        <v>-3.7835129040340802E-2</v>
      </c>
      <c r="C43">
        <v>1.6642547033285202E-2</v>
      </c>
      <c r="D43">
        <v>1.9317113918763801E-2</v>
      </c>
      <c r="E43">
        <v>5.9302076643117201E-2</v>
      </c>
      <c r="F43">
        <v>-3.8991421887185598E-3</v>
      </c>
      <c r="G43">
        <v>2.0459406677206599E-2</v>
      </c>
      <c r="H43">
        <v>2.9788501638372501E-4</v>
      </c>
      <c r="I43">
        <v>6.9868995633187894E-2</v>
      </c>
      <c r="J43">
        <v>-3.2854709174981803E-2</v>
      </c>
      <c r="K43">
        <v>5.5749924034853597E-3</v>
      </c>
      <c r="L43">
        <v>1.1575436531293001E-2</v>
      </c>
      <c r="M43">
        <v>8.0060045033774098E-3</v>
      </c>
      <c r="N43">
        <v>-6.2421972534332205E-4</v>
      </c>
      <c r="O43">
        <v>-1.35000710530055E-2</v>
      </c>
      <c r="P43">
        <v>3.22701688555347E-2</v>
      </c>
      <c r="Q43">
        <v>8.8344257623254006E-3</v>
      </c>
      <c r="R43">
        <v>2.5224702812409499E-2</v>
      </c>
      <c r="S43">
        <v>3.8520801232666498E-3</v>
      </c>
      <c r="T43">
        <v>3.9156626506024098E-2</v>
      </c>
      <c r="U43">
        <v>-4.5493318168893203E-3</v>
      </c>
    </row>
    <row r="44" spans="1:21">
      <c r="A44" s="1">
        <v>40928</v>
      </c>
      <c r="B44">
        <v>2.3697916666666902E-2</v>
      </c>
      <c r="C44">
        <v>1.85665920840636E-2</v>
      </c>
      <c r="D44">
        <v>2.8170456873591401E-2</v>
      </c>
      <c r="E44">
        <v>9.8827809215844997E-2</v>
      </c>
      <c r="F44">
        <v>2.2964509394572102E-2</v>
      </c>
      <c r="G44">
        <v>2.8342294723412001E-2</v>
      </c>
      <c r="H44">
        <v>-1.5882469724041201E-3</v>
      </c>
      <c r="I44">
        <v>3.7755102040816203E-2</v>
      </c>
      <c r="J44">
        <v>-9.5621540010066806E-3</v>
      </c>
      <c r="K44">
        <v>2.69699815839941E-2</v>
      </c>
      <c r="L44">
        <v>1.6873545384018501E-2</v>
      </c>
      <c r="M44">
        <v>2.30826507818318E-2</v>
      </c>
      <c r="N44">
        <v>8.4322298563397294E-3</v>
      </c>
      <c r="O44">
        <v>2.6505329876116399E-2</v>
      </c>
      <c r="P44">
        <v>2.3991275899672801E-2</v>
      </c>
      <c r="Q44">
        <v>1.24293785310734E-2</v>
      </c>
      <c r="R44">
        <v>1.9230769230769201E-2</v>
      </c>
      <c r="S44">
        <v>2.9163468917881699E-2</v>
      </c>
      <c r="T44">
        <v>1.34387351778658E-2</v>
      </c>
      <c r="U44">
        <v>-7.4264495858327199E-3</v>
      </c>
    </row>
    <row r="45" spans="1:21">
      <c r="A45" s="1">
        <v>40935</v>
      </c>
      <c r="B45">
        <v>-1.52632917832629E-3</v>
      </c>
      <c r="C45">
        <v>-1.19242459667993E-2</v>
      </c>
      <c r="D45">
        <v>-1.1955763674405E-3</v>
      </c>
      <c r="E45">
        <v>2.7864631230457799E-2</v>
      </c>
      <c r="F45">
        <v>-1.7346938775510301E-2</v>
      </c>
      <c r="G45">
        <v>1.8255937610776301E-2</v>
      </c>
      <c r="H45">
        <v>4.6728971962615197E-3</v>
      </c>
      <c r="I45">
        <v>2.55653883972469E-2</v>
      </c>
      <c r="J45">
        <v>4.8272357723575503E-3</v>
      </c>
      <c r="K45">
        <v>7.1364001368623398E-4</v>
      </c>
      <c r="L45">
        <v>1.3351134846462101E-3</v>
      </c>
      <c r="M45">
        <v>5.0946142649199704E-3</v>
      </c>
      <c r="N45">
        <v>-6.8132548776710404E-3</v>
      </c>
      <c r="O45">
        <v>3.2276171765366298E-3</v>
      </c>
      <c r="P45">
        <v>-1.06496272630463E-3</v>
      </c>
      <c r="Q45">
        <v>0</v>
      </c>
      <c r="R45">
        <v>8.0466148723641294E-3</v>
      </c>
      <c r="S45">
        <v>2.9828486204326299E-3</v>
      </c>
      <c r="T45">
        <v>1.63806552262089E-2</v>
      </c>
      <c r="U45">
        <v>8.6330935251810502E-4</v>
      </c>
    </row>
    <row r="46" spans="1:21">
      <c r="A46" s="1">
        <v>40942</v>
      </c>
      <c r="B46">
        <v>1.9108280254777101E-2</v>
      </c>
      <c r="C46">
        <v>2.95787979176525E-2</v>
      </c>
      <c r="D46">
        <v>2.37406483790523E-2</v>
      </c>
      <c r="E46">
        <v>5.1534401002058E-2</v>
      </c>
      <c r="F46">
        <v>-3.8940809968849299E-3</v>
      </c>
      <c r="G46">
        <v>1.05308964316797E-2</v>
      </c>
      <c r="H46">
        <v>5.9178624443344999E-2</v>
      </c>
      <c r="I46">
        <v>3.46737352659185E-2</v>
      </c>
      <c r="J46">
        <v>4.2983565107459496E-3</v>
      </c>
      <c r="K46">
        <v>2.3351957589534501E-2</v>
      </c>
      <c r="L46">
        <v>2.0190476190476099E-2</v>
      </c>
      <c r="M46">
        <v>1.9068307989379599E-2</v>
      </c>
      <c r="N46">
        <v>9.0427190520736608E-3</v>
      </c>
      <c r="O46">
        <v>1.76248426353336E-2</v>
      </c>
      <c r="P46">
        <v>4.2288557213930399E-2</v>
      </c>
      <c r="Q46">
        <v>9.2075892857144109E-3</v>
      </c>
      <c r="R46">
        <v>2.17451142306633E-2</v>
      </c>
      <c r="S46">
        <v>3.1226765799256401E-2</v>
      </c>
      <c r="T46">
        <v>2.02097723202865E-2</v>
      </c>
      <c r="U46">
        <v>3.4502587694076299E-3</v>
      </c>
    </row>
    <row r="47" spans="1:21">
      <c r="A47" s="1">
        <v>40949</v>
      </c>
      <c r="B47">
        <v>3.6250000000000102E-2</v>
      </c>
      <c r="C47">
        <v>-7.5844633417604399E-3</v>
      </c>
      <c r="D47">
        <v>6.8206177530938405E-4</v>
      </c>
      <c r="E47">
        <v>-2.9013868799455601E-2</v>
      </c>
      <c r="F47">
        <v>-1.19885327078446E-2</v>
      </c>
      <c r="G47">
        <v>-3.8584101283265899E-2</v>
      </c>
      <c r="H47">
        <v>6.4187610950200896E-2</v>
      </c>
      <c r="I47">
        <v>-4.3680297397769602E-2</v>
      </c>
      <c r="J47">
        <v>3.0211480362538601E-3</v>
      </c>
      <c r="K47">
        <v>2.19445567149101E-3</v>
      </c>
      <c r="L47">
        <v>1.1202389843165701E-3</v>
      </c>
      <c r="M47">
        <v>1.42112742775935E-3</v>
      </c>
      <c r="N47">
        <v>2.7812113720642202E-3</v>
      </c>
      <c r="O47">
        <v>2.88659793814428E-3</v>
      </c>
      <c r="P47">
        <v>-9.8874872144563107E-3</v>
      </c>
      <c r="Q47">
        <v>-9.6765275089853997E-3</v>
      </c>
      <c r="R47">
        <v>-7.8124999999998898E-3</v>
      </c>
      <c r="S47">
        <v>1.1175198269646899E-2</v>
      </c>
      <c r="T47">
        <v>-2.3821464393179601E-2</v>
      </c>
      <c r="U47">
        <v>8.59598853868215E-4</v>
      </c>
    </row>
    <row r="48" spans="1:21">
      <c r="A48" s="1">
        <v>40956</v>
      </c>
      <c r="B48">
        <v>7.2376357056693798E-3</v>
      </c>
      <c r="C48">
        <v>2.52431681333951E-2</v>
      </c>
      <c r="D48">
        <v>1.1879259980526E-2</v>
      </c>
      <c r="E48">
        <v>1.5685243603224701E-2</v>
      </c>
      <c r="F48">
        <v>1.7145871801635501E-2</v>
      </c>
      <c r="G48">
        <v>-5.7332258353489703E-3</v>
      </c>
      <c r="H48">
        <v>1.16753992596428E-2</v>
      </c>
      <c r="I48">
        <v>-1.3605442176870699E-2</v>
      </c>
      <c r="J48">
        <v>-1.11608171150079E-3</v>
      </c>
      <c r="K48">
        <v>1.1321926523615701E-2</v>
      </c>
      <c r="L48">
        <v>1.4360313315926901E-2</v>
      </c>
      <c r="M48">
        <v>1.6556291390728499E-2</v>
      </c>
      <c r="N48">
        <v>1.38674884437597E-2</v>
      </c>
      <c r="O48">
        <v>2.5904605263158E-2</v>
      </c>
      <c r="P48">
        <v>1.2741046831956E-2</v>
      </c>
      <c r="Q48">
        <v>1.1446119486320501E-2</v>
      </c>
      <c r="R48">
        <v>9.5031224545207797E-3</v>
      </c>
      <c r="S48">
        <v>1.63992869875225E-2</v>
      </c>
      <c r="T48">
        <v>9.5042383765733297E-3</v>
      </c>
      <c r="U48">
        <v>5.72573718866298E-3</v>
      </c>
    </row>
    <row r="49" spans="1:21">
      <c r="A49" s="1">
        <v>40963</v>
      </c>
      <c r="B49">
        <v>-1.0538922155688499E-2</v>
      </c>
      <c r="C49">
        <v>-4.5177320984865999E-3</v>
      </c>
      <c r="D49">
        <v>-5.7736720554279997E-4</v>
      </c>
      <c r="E49">
        <v>-3.4509533258564301E-4</v>
      </c>
      <c r="F49">
        <v>-9.3360995850623203E-3</v>
      </c>
      <c r="G49">
        <v>1.4686007748446099E-2</v>
      </c>
      <c r="H49">
        <v>2.19980871228589E-2</v>
      </c>
      <c r="I49">
        <v>2.7586206896551599E-2</v>
      </c>
      <c r="J49">
        <v>0</v>
      </c>
      <c r="K49">
        <v>1.0332483330006701E-3</v>
      </c>
      <c r="L49">
        <v>2.5740025740026398E-3</v>
      </c>
      <c r="M49">
        <v>-2.09399720800385E-3</v>
      </c>
      <c r="N49">
        <v>-6.0790273556232698E-4</v>
      </c>
      <c r="O49">
        <v>1.7768871075484201E-2</v>
      </c>
      <c r="P49">
        <v>-5.7803468208094096E-3</v>
      </c>
      <c r="Q49">
        <v>-2.4841291747171898E-3</v>
      </c>
      <c r="R49">
        <v>5.1102743410436097E-3</v>
      </c>
      <c r="S49">
        <v>9.8211153981058192E-3</v>
      </c>
      <c r="T49">
        <v>5.8524173027989504E-3</v>
      </c>
      <c r="U49">
        <v>8.5397096498729397E-4</v>
      </c>
    </row>
    <row r="50" spans="1:21">
      <c r="A50" s="1">
        <v>40970</v>
      </c>
      <c r="B50">
        <v>2.5417574437182299E-2</v>
      </c>
      <c r="C50">
        <v>2.1783526208304999E-2</v>
      </c>
      <c r="D50">
        <v>4.8141729250914499E-3</v>
      </c>
      <c r="E50">
        <v>3.8392315810775998E-2</v>
      </c>
      <c r="F50">
        <v>-7.0680628272251599E-3</v>
      </c>
      <c r="G50">
        <v>-1.0121165535309199E-2</v>
      </c>
      <c r="H50">
        <v>-1.17406840224605E-2</v>
      </c>
      <c r="I50">
        <v>-1.82166826462128E-2</v>
      </c>
      <c r="J50">
        <v>-9.9312452253628204E-3</v>
      </c>
      <c r="K50">
        <v>5.6761938200518003E-3</v>
      </c>
      <c r="L50">
        <v>4.0344764349900001E-3</v>
      </c>
      <c r="M50">
        <v>1.3289811144789001E-2</v>
      </c>
      <c r="N50">
        <v>5.1703163017031697E-3</v>
      </c>
      <c r="O50">
        <v>-1.89025991073772E-2</v>
      </c>
      <c r="P50">
        <v>1.33378932968538E-2</v>
      </c>
      <c r="Q50">
        <v>4.7039291643609102E-3</v>
      </c>
      <c r="R50">
        <v>-9.3658014450093106E-3</v>
      </c>
      <c r="S50">
        <v>1.07676276484892E-2</v>
      </c>
      <c r="T50">
        <v>-9.1070073362003994E-3</v>
      </c>
      <c r="U50">
        <v>-2.5597269624574302E-3</v>
      </c>
    </row>
    <row r="51" spans="1:21">
      <c r="A51" s="1">
        <v>40977</v>
      </c>
      <c r="B51">
        <v>-2.83286118980164E-3</v>
      </c>
      <c r="C51">
        <v>1.35465245391961E-2</v>
      </c>
      <c r="D51">
        <v>-2.9854553308754601E-2</v>
      </c>
      <c r="E51">
        <v>-2.2257419139713099E-2</v>
      </c>
      <c r="F51">
        <v>-8.70023727919844E-3</v>
      </c>
      <c r="G51">
        <v>-2.93083235638921E-2</v>
      </c>
      <c r="H51">
        <v>8.6949035812673402E-3</v>
      </c>
      <c r="I51">
        <v>-4.19921875E-2</v>
      </c>
      <c r="J51">
        <v>7.7160493827155296E-4</v>
      </c>
      <c r="K51">
        <v>-9.7105800049586098E-3</v>
      </c>
      <c r="L51">
        <v>2.73972602739736E-3</v>
      </c>
      <c r="M51">
        <v>1.1274735388863401E-2</v>
      </c>
      <c r="N51">
        <v>6.9591527987897797E-3</v>
      </c>
      <c r="O51">
        <v>-7.0912496655070002E-3</v>
      </c>
      <c r="P51">
        <v>0</v>
      </c>
      <c r="Q51">
        <v>3.5802809143485898E-3</v>
      </c>
      <c r="R51">
        <v>-5.1323608860075502E-3</v>
      </c>
      <c r="S51">
        <v>2.0618556701030898E-3</v>
      </c>
      <c r="T51">
        <v>-1.5317845289762501E-2</v>
      </c>
      <c r="U51">
        <v>6.2731679498146996E-3</v>
      </c>
    </row>
    <row r="52" spans="1:21">
      <c r="A52" s="1">
        <v>40984</v>
      </c>
      <c r="B52">
        <v>2.2490530303030099E-2</v>
      </c>
      <c r="C52">
        <v>-7.8878177037685591E-3</v>
      </c>
      <c r="D52">
        <v>-1.19165839126112E-3</v>
      </c>
      <c r="E52">
        <v>4.80859408304204E-2</v>
      </c>
      <c r="F52">
        <v>2.25334322683917E-2</v>
      </c>
      <c r="G52">
        <v>5.11891490152361E-2</v>
      </c>
      <c r="H52">
        <v>-4.1819578390372997E-3</v>
      </c>
      <c r="I52">
        <v>7.4413863404688904E-2</v>
      </c>
      <c r="J52">
        <v>2.3971142937990698E-3</v>
      </c>
      <c r="K52">
        <v>1.7680050208059801E-2</v>
      </c>
      <c r="L52">
        <v>2.3759562841529899E-2</v>
      </c>
      <c r="M52">
        <v>1.53583617747439E-2</v>
      </c>
      <c r="N52">
        <v>1.3070913461538301E-2</v>
      </c>
      <c r="O52">
        <v>1.9673898396441701E-3</v>
      </c>
      <c r="P52">
        <v>6.22342220722241E-2</v>
      </c>
      <c r="Q52">
        <v>1.7206366630077002E-2</v>
      </c>
      <c r="R52">
        <v>3.4374151506923599E-2</v>
      </c>
      <c r="S52">
        <v>3.0006858710562401E-2</v>
      </c>
      <c r="T52">
        <v>1.60487425460203E-2</v>
      </c>
      <c r="U52">
        <v>-2.8620005667328E-3</v>
      </c>
    </row>
    <row r="53" spans="1:21">
      <c r="A53" s="1">
        <v>40991</v>
      </c>
      <c r="B53">
        <v>1.0650613567955601E-2</v>
      </c>
      <c r="C53">
        <v>-3.0918727915195698E-3</v>
      </c>
      <c r="D53">
        <v>-2.94293100019885E-2</v>
      </c>
      <c r="E53">
        <v>2.6437810135849601E-2</v>
      </c>
      <c r="F53">
        <v>-5.2590060478563405E-4</v>
      </c>
      <c r="G53">
        <v>-3.7649138311975403E-2</v>
      </c>
      <c r="H53">
        <v>1.7997943092217899E-2</v>
      </c>
      <c r="I53">
        <v>-4.0796963946868998E-2</v>
      </c>
      <c r="J53">
        <v>-5.1466803911459603E-4</v>
      </c>
      <c r="K53">
        <v>-1.66053657659015E-3</v>
      </c>
      <c r="L53">
        <v>-7.9068542676373806E-3</v>
      </c>
      <c r="M53">
        <v>1.12044817927259E-4</v>
      </c>
      <c r="N53">
        <v>-4.5973602254187904E-3</v>
      </c>
      <c r="O53">
        <v>-2.7516273064715598E-2</v>
      </c>
      <c r="P53">
        <v>-5.5283726250238098E-3</v>
      </c>
      <c r="Q53">
        <v>-1.28685893112473E-2</v>
      </c>
      <c r="R53">
        <v>-2.8506929861402699E-2</v>
      </c>
      <c r="S53">
        <v>-1.83119693690703E-3</v>
      </c>
      <c r="T53">
        <v>-1.04366021077342E-2</v>
      </c>
      <c r="U53">
        <v>-1.4180567791071101E-2</v>
      </c>
    </row>
    <row r="54" spans="1:21">
      <c r="A54" s="1">
        <v>40998</v>
      </c>
      <c r="B54">
        <v>2.9782359679266799E-3</v>
      </c>
      <c r="C54">
        <v>-7.53212228622069E-3</v>
      </c>
      <c r="D54">
        <v>-2.4482687973776E-2</v>
      </c>
      <c r="E54">
        <v>-1.4344587097796801E-2</v>
      </c>
      <c r="F54">
        <v>1.0260457774269999E-2</v>
      </c>
      <c r="G54">
        <v>-1.2948847460740201E-2</v>
      </c>
      <c r="H54">
        <v>-6.56676208115847E-3</v>
      </c>
      <c r="I54">
        <v>-8.9020771513352893E-3</v>
      </c>
      <c r="J54">
        <v>9.5262615859936801E-3</v>
      </c>
      <c r="K54">
        <v>-5.03364797930361E-3</v>
      </c>
      <c r="L54">
        <v>6.63558106169293E-3</v>
      </c>
      <c r="M54">
        <v>9.8588393457315106E-3</v>
      </c>
      <c r="N54">
        <v>9.5351609058402804E-3</v>
      </c>
      <c r="O54">
        <v>-7.3295533121284801E-3</v>
      </c>
      <c r="P54">
        <v>5.1118210862619601E-3</v>
      </c>
      <c r="Q54">
        <v>2.7876468980595901E-2</v>
      </c>
      <c r="R54">
        <v>8.1059173196433906E-3</v>
      </c>
      <c r="S54">
        <v>6.6711140760507001E-3</v>
      </c>
      <c r="T54">
        <v>2.0629190304279899E-3</v>
      </c>
      <c r="U54">
        <v>1.2972038051311601E-2</v>
      </c>
    </row>
    <row r="55" spans="1:21">
      <c r="A55" s="1">
        <v>41004</v>
      </c>
      <c r="B55">
        <v>-1.59890360895386E-2</v>
      </c>
      <c r="C55">
        <v>-4.0178571428570696E-3</v>
      </c>
      <c r="D55">
        <v>-2.03717315971856E-2</v>
      </c>
      <c r="E55">
        <v>-5.1218139422690399E-2</v>
      </c>
      <c r="F55">
        <v>1.25000000000002E-2</v>
      </c>
      <c r="G55">
        <v>1.08857461853369E-2</v>
      </c>
      <c r="H55">
        <v>2.5508474576271301E-2</v>
      </c>
      <c r="I55">
        <v>-3.8922155688622603E-2</v>
      </c>
      <c r="J55">
        <v>-2.1423106350420999E-2</v>
      </c>
      <c r="K55">
        <v>-5.8226836198801398E-3</v>
      </c>
      <c r="L55">
        <v>-9.2642080883662496E-3</v>
      </c>
      <c r="M55">
        <v>-1.3312624805856799E-3</v>
      </c>
      <c r="N55">
        <v>-1.4757969303423901E-3</v>
      </c>
      <c r="O55">
        <v>-1.7553636110337001E-2</v>
      </c>
      <c r="P55">
        <v>-1.5575333757151999E-2</v>
      </c>
      <c r="Q55">
        <v>-3.1906407870248002E-3</v>
      </c>
      <c r="R55">
        <v>-1.20611096220853E-2</v>
      </c>
      <c r="S55">
        <v>0</v>
      </c>
      <c r="T55">
        <v>-1.3124034997426801E-2</v>
      </c>
      <c r="U55">
        <v>-4.2686397268070202E-3</v>
      </c>
    </row>
    <row r="56" spans="1:21">
      <c r="A56" s="1">
        <v>41012</v>
      </c>
      <c r="B56">
        <v>-2.85515320334261E-2</v>
      </c>
      <c r="C56">
        <v>-2.6669654863289999E-2</v>
      </c>
      <c r="D56">
        <v>-5.0594919069568103E-2</v>
      </c>
      <c r="E56">
        <v>-2.4661016949152601E-2</v>
      </c>
      <c r="F56">
        <v>-2.8292181069958899E-2</v>
      </c>
      <c r="G56">
        <v>-5.6143580303729098E-3</v>
      </c>
      <c r="H56">
        <v>1.77671266837451E-2</v>
      </c>
      <c r="I56">
        <v>2.28452751817236E-2</v>
      </c>
      <c r="J56">
        <v>-2.2934584310659201E-2</v>
      </c>
      <c r="K56">
        <v>-2.0482134434773199E-2</v>
      </c>
      <c r="L56">
        <v>-1.8162201042977801E-2</v>
      </c>
      <c r="M56">
        <v>-9.5534325705398694E-3</v>
      </c>
      <c r="N56">
        <v>-1.12326337570204E-2</v>
      </c>
      <c r="O56">
        <v>-2.62336925694838E-2</v>
      </c>
      <c r="P56">
        <v>-2.68001291572489E-2</v>
      </c>
      <c r="Q56">
        <v>-2.4006401707121899E-2</v>
      </c>
      <c r="R56">
        <v>-1.6820401519262201E-2</v>
      </c>
      <c r="S56">
        <v>-1.7892644135189002E-2</v>
      </c>
      <c r="T56">
        <v>-9.6479791395045495E-3</v>
      </c>
      <c r="U56">
        <v>-1.65761646184623E-2</v>
      </c>
    </row>
    <row r="57" spans="1:21">
      <c r="A57" s="1">
        <v>41019</v>
      </c>
      <c r="B57">
        <v>1.1947431302270099E-2</v>
      </c>
      <c r="C57">
        <v>2.4562786733430798E-2</v>
      </c>
      <c r="D57">
        <v>4.5162018742250798E-4</v>
      </c>
      <c r="E57">
        <v>-2.30254583369538E-2</v>
      </c>
      <c r="F57">
        <v>2.5145579671783901E-2</v>
      </c>
      <c r="G57">
        <v>-7.2195483154386996E-3</v>
      </c>
      <c r="H57">
        <v>-1.7456966547580301E-2</v>
      </c>
      <c r="I57">
        <v>-1.5228426395939101E-2</v>
      </c>
      <c r="J57">
        <v>6.93518271539073E-3</v>
      </c>
      <c r="K57">
        <v>3.6422746772895001E-3</v>
      </c>
      <c r="L57">
        <v>7.5091575091574799E-3</v>
      </c>
      <c r="M57">
        <v>1.3458950201883401E-3</v>
      </c>
      <c r="N57">
        <v>1.9133034379671201E-2</v>
      </c>
      <c r="O57">
        <v>4.2230959662152802E-3</v>
      </c>
      <c r="P57">
        <v>3.6496350364965098E-3</v>
      </c>
      <c r="Q57">
        <v>1.9130910084722601E-2</v>
      </c>
      <c r="R57">
        <v>1.07615894039736E-2</v>
      </c>
      <c r="S57">
        <v>-1.1808367071525E-2</v>
      </c>
      <c r="T57">
        <v>1.0005265929436499E-2</v>
      </c>
      <c r="U57">
        <v>2.00523103748909E-2</v>
      </c>
    </row>
    <row r="58" spans="1:21">
      <c r="A58" s="1">
        <v>41026</v>
      </c>
      <c r="B58">
        <v>2.3612750885477998E-2</v>
      </c>
      <c r="C58">
        <v>1.2406947890818899E-2</v>
      </c>
      <c r="D58">
        <v>3.5323326938268701E-2</v>
      </c>
      <c r="E58">
        <v>1.7520455353966499E-2</v>
      </c>
      <c r="F58">
        <v>-6.9713400464754801E-3</v>
      </c>
      <c r="G58">
        <v>6.18124184225246E-2</v>
      </c>
      <c r="H58">
        <v>2.07420874307906E-2</v>
      </c>
      <c r="I58">
        <v>5.1546391752577102E-3</v>
      </c>
      <c r="J58">
        <v>3.0993377483443701E-2</v>
      </c>
      <c r="K58">
        <v>1.9694181752623101E-2</v>
      </c>
      <c r="L58">
        <v>1.6906017087802101E-2</v>
      </c>
      <c r="M58">
        <v>2.71057347670252E-2</v>
      </c>
      <c r="N58">
        <v>2.9334115576418201E-4</v>
      </c>
      <c r="O58">
        <v>2.6102088167053301E-2</v>
      </c>
      <c r="P58">
        <v>2.0165289256198302E-2</v>
      </c>
      <c r="Q58">
        <v>6.16787342451053E-3</v>
      </c>
      <c r="R58">
        <v>1.5288015288015299E-2</v>
      </c>
      <c r="S58">
        <v>2.6288835780129902E-2</v>
      </c>
      <c r="T58">
        <v>1.1209593326381599E-2</v>
      </c>
      <c r="U58">
        <v>1.68091168091167E-2</v>
      </c>
    </row>
    <row r="59" spans="1:21">
      <c r="A59" s="1">
        <v>41033</v>
      </c>
      <c r="B59">
        <v>-9.6885813148789302E-3</v>
      </c>
      <c r="C59">
        <v>1.20320855614973E-2</v>
      </c>
      <c r="D59">
        <v>-4.2075430564639103E-2</v>
      </c>
      <c r="E59">
        <v>-4.7373481339043698E-2</v>
      </c>
      <c r="F59">
        <v>9.8803952158086402E-3</v>
      </c>
      <c r="G59">
        <v>-2.5463166213013401E-3</v>
      </c>
      <c r="H59">
        <v>-4.63892487046631E-2</v>
      </c>
      <c r="I59">
        <v>-3.8974358974359101E-2</v>
      </c>
      <c r="J59">
        <v>-1.00205549845839E-2</v>
      </c>
      <c r="K59">
        <v>-1.68140654370771E-2</v>
      </c>
      <c r="L59">
        <v>-2.5741866285305701E-2</v>
      </c>
      <c r="M59">
        <v>-2.0937840785168998E-2</v>
      </c>
      <c r="N59">
        <v>-5.8651026392961799E-3</v>
      </c>
      <c r="O59">
        <v>-3.5330695308083603E-2</v>
      </c>
      <c r="P59">
        <v>-2.6571613739468699E-2</v>
      </c>
      <c r="Q59">
        <v>-1.5724946695095901E-2</v>
      </c>
      <c r="R59">
        <v>-2.7695617101371299E-2</v>
      </c>
      <c r="S59">
        <v>-3.2934131736526998E-2</v>
      </c>
      <c r="T59">
        <v>-3.4287187419437898E-2</v>
      </c>
      <c r="U59">
        <v>-8.4057158868022796E-4</v>
      </c>
    </row>
    <row r="60" spans="1:21">
      <c r="A60" s="1">
        <v>41040</v>
      </c>
      <c r="B60">
        <v>6.1262520382017203E-2</v>
      </c>
      <c r="C60">
        <v>-2.20167327168652E-3</v>
      </c>
      <c r="D60">
        <v>-4.6882111970869299E-2</v>
      </c>
      <c r="E60">
        <v>-6.2941554271034095E-2</v>
      </c>
      <c r="F60">
        <v>-2.0854788877446101E-2</v>
      </c>
      <c r="G60">
        <v>-1.2500000000000001E-2</v>
      </c>
      <c r="H60">
        <v>1.1036590542490301E-3</v>
      </c>
      <c r="I60">
        <v>-2.9896677495396599E-2</v>
      </c>
      <c r="J60">
        <v>9.6029068258500806E-3</v>
      </c>
      <c r="K60">
        <v>-9.5322219245446097E-3</v>
      </c>
      <c r="L60">
        <v>-9.1743119266054496E-3</v>
      </c>
      <c r="M60">
        <v>-1.4257072844731499E-2</v>
      </c>
      <c r="N60">
        <v>-2.3598820058997601E-3</v>
      </c>
      <c r="O60">
        <v>-1.4503369469674799E-2</v>
      </c>
      <c r="P60">
        <v>-1.7976031957390101E-2</v>
      </c>
      <c r="Q60">
        <v>1.8954779312212501E-3</v>
      </c>
      <c r="R60">
        <v>-1.6592920353982299E-2</v>
      </c>
      <c r="S60">
        <v>-1.2039903680770601E-2</v>
      </c>
      <c r="T60">
        <v>-1.8152696209289901E-2</v>
      </c>
      <c r="U60">
        <v>1.00953449242849E-2</v>
      </c>
    </row>
    <row r="61" spans="1:21">
      <c r="A61" s="1">
        <v>41047</v>
      </c>
      <c r="B61">
        <v>-3.8410886742756702E-2</v>
      </c>
      <c r="C61">
        <v>-1.96381288614298E-2</v>
      </c>
      <c r="D61">
        <v>-4.9068767908309503E-2</v>
      </c>
      <c r="E61">
        <v>-6.5015176735533101E-2</v>
      </c>
      <c r="F61">
        <v>-5.5219563502497699E-3</v>
      </c>
      <c r="G61">
        <v>-4.4660367266892598E-2</v>
      </c>
      <c r="H61">
        <v>-4.2988071638743297E-2</v>
      </c>
      <c r="I61">
        <v>-6.9536423841059694E-2</v>
      </c>
      <c r="J61">
        <v>-1.6474045241572598E-2</v>
      </c>
      <c r="K61">
        <v>-3.40447351863759E-2</v>
      </c>
      <c r="L61">
        <v>-4.3888888888888901E-2</v>
      </c>
      <c r="M61">
        <v>-4.9717514124293802E-2</v>
      </c>
      <c r="N61">
        <v>-1.47841513897102E-2</v>
      </c>
      <c r="O61">
        <v>-5.0839898914820901E-2</v>
      </c>
      <c r="P61">
        <v>-7.1186440677966104E-2</v>
      </c>
      <c r="Q61">
        <v>-2.5675675675675601E-2</v>
      </c>
      <c r="R61">
        <v>-4.4431946006749198E-2</v>
      </c>
      <c r="S61">
        <v>-4.3523676880222899E-2</v>
      </c>
      <c r="T61">
        <v>-6.5524741707449694E-2</v>
      </c>
      <c r="U61">
        <v>-1.33259300388673E-2</v>
      </c>
    </row>
    <row r="62" spans="1:21">
      <c r="A62" s="1">
        <v>41054</v>
      </c>
      <c r="B62">
        <v>1.57498288062086E-2</v>
      </c>
      <c r="C62">
        <v>1.23790231825343E-2</v>
      </c>
      <c r="D62">
        <v>1.7200251098556101E-2</v>
      </c>
      <c r="E62">
        <v>1.2671483925018601E-2</v>
      </c>
      <c r="F62">
        <v>-7.1390798519303002E-3</v>
      </c>
      <c r="G62">
        <v>4.3948866287207199E-2</v>
      </c>
      <c r="H62">
        <v>5.97478693181819E-2</v>
      </c>
      <c r="I62">
        <v>2.3724792408066599E-2</v>
      </c>
      <c r="J62">
        <v>-2.6128266033254001E-2</v>
      </c>
      <c r="K62">
        <v>1.7498978309920199E-2</v>
      </c>
      <c r="L62">
        <v>1.8787526631803199E-2</v>
      </c>
      <c r="M62">
        <v>2.9013079667062899E-2</v>
      </c>
      <c r="N62">
        <v>1.1404561824729801E-2</v>
      </c>
      <c r="O62">
        <v>2.0673453406421499E-2</v>
      </c>
      <c r="P62">
        <v>2.0072992700729899E-2</v>
      </c>
      <c r="Q62">
        <v>9.4313453536754004E-3</v>
      </c>
      <c r="R62">
        <v>2.5309005297233601E-2</v>
      </c>
      <c r="S62">
        <v>1.4561339643247099E-2</v>
      </c>
      <c r="T62">
        <v>3.89874890893223E-2</v>
      </c>
      <c r="U62">
        <v>9.0039392234104697E-3</v>
      </c>
    </row>
    <row r="63" spans="1:21">
      <c r="A63" s="1">
        <v>41061</v>
      </c>
      <c r="B63">
        <v>-2.2471910112359401E-3</v>
      </c>
      <c r="C63">
        <v>-3.06803023566029E-2</v>
      </c>
      <c r="D63">
        <v>-3.0239447050111098E-2</v>
      </c>
      <c r="E63">
        <v>-3.7482286388908798E-2</v>
      </c>
      <c r="F63">
        <v>-9.8535286284950896E-3</v>
      </c>
      <c r="G63">
        <v>-2.8547320646640801E-2</v>
      </c>
      <c r="H63">
        <v>-5.9646477339364998E-2</v>
      </c>
      <c r="I63">
        <v>-3.8238702201622302E-2</v>
      </c>
      <c r="J63">
        <v>-5.4200542005420297E-3</v>
      </c>
      <c r="K63">
        <v>-2.5730654693047899E-2</v>
      </c>
      <c r="L63">
        <v>-3.1178707224334599E-2</v>
      </c>
      <c r="M63">
        <v>-3.6052692396579503E-2</v>
      </c>
      <c r="N63">
        <v>-2.16617210682493E-2</v>
      </c>
      <c r="O63">
        <v>-4.8642013196256099E-2</v>
      </c>
      <c r="P63">
        <v>-3.9713774597495602E-2</v>
      </c>
      <c r="Q63">
        <v>-2.5006870019235999E-2</v>
      </c>
      <c r="R63">
        <v>-3.64523536165327E-2</v>
      </c>
      <c r="S63">
        <v>-2.3322569070685299E-2</v>
      </c>
      <c r="T63">
        <v>-2.6603192383085901E-2</v>
      </c>
      <c r="U63">
        <v>-1.1154489682098101E-3</v>
      </c>
    </row>
    <row r="64" spans="1:21">
      <c r="A64" s="1">
        <v>41068</v>
      </c>
      <c r="B64">
        <v>4.1441441441441497E-2</v>
      </c>
      <c r="C64">
        <v>2.9587155963302698E-2</v>
      </c>
      <c r="D64">
        <v>8.9386087776977194E-2</v>
      </c>
      <c r="E64">
        <v>2.0509499136442101E-2</v>
      </c>
      <c r="F64">
        <v>3.4427111350188201E-2</v>
      </c>
      <c r="G64">
        <v>2.3402090463416899E-2</v>
      </c>
      <c r="H64">
        <v>3.8574610244988899E-2</v>
      </c>
      <c r="I64">
        <v>2.65060240963855E-2</v>
      </c>
      <c r="J64">
        <v>1.9346049046321302E-2</v>
      </c>
      <c r="K64">
        <v>3.8558015608872301E-2</v>
      </c>
      <c r="L64">
        <v>4.2974882260596599E-2</v>
      </c>
      <c r="M64">
        <v>3.9079357468232899E-2</v>
      </c>
      <c r="N64">
        <v>2.60843190779496E-2</v>
      </c>
      <c r="O64">
        <v>3.8548387096774203E-2</v>
      </c>
      <c r="P64">
        <v>4.6944858420268298E-2</v>
      </c>
      <c r="Q64">
        <v>3.0157835400225399E-2</v>
      </c>
      <c r="R64">
        <v>3.2469466785820703E-2</v>
      </c>
      <c r="S64">
        <v>3.9676708302718501E-2</v>
      </c>
      <c r="T64">
        <v>4.3440736478711099E-2</v>
      </c>
      <c r="U64">
        <v>3.0988274706867699E-2</v>
      </c>
    </row>
    <row r="65" spans="1:21">
      <c r="A65" s="1">
        <v>41075</v>
      </c>
      <c r="B65">
        <v>1.83823529411766E-2</v>
      </c>
      <c r="C65">
        <v>1.6930274003118799E-2</v>
      </c>
      <c r="D65">
        <v>2.2339800117579002E-3</v>
      </c>
      <c r="E65">
        <v>1.1846837317537599E-2</v>
      </c>
      <c r="F65">
        <v>2.3554504680187001E-2</v>
      </c>
      <c r="G65">
        <v>3.8232104121475E-2</v>
      </c>
      <c r="H65">
        <v>1.5611597186481399E-2</v>
      </c>
      <c r="I65">
        <v>3.5211267605633798E-2</v>
      </c>
      <c r="J65">
        <v>5.3461641272378702E-4</v>
      </c>
      <c r="K65">
        <v>1.7772229056874499E-2</v>
      </c>
      <c r="L65">
        <v>5.8099717779869203E-3</v>
      </c>
      <c r="M65">
        <v>-1.31518227964922E-3</v>
      </c>
      <c r="N65">
        <v>1.9095477386934501E-2</v>
      </c>
      <c r="O65">
        <v>1.2734896723093799E-2</v>
      </c>
      <c r="P65">
        <v>1.25266903914589E-2</v>
      </c>
      <c r="Q65">
        <v>1.9753761969904401E-2</v>
      </c>
      <c r="R65">
        <v>7.3283323716097897E-3</v>
      </c>
      <c r="S65">
        <v>-5.6537102473508405E-4</v>
      </c>
      <c r="T65">
        <v>-1.0476978218914E-3</v>
      </c>
      <c r="U65">
        <v>1.29975629569457E-2</v>
      </c>
    </row>
    <row r="66" spans="1:21">
      <c r="A66" s="1">
        <v>41082</v>
      </c>
      <c r="B66">
        <v>8.0696538543212296E-3</v>
      </c>
      <c r="C66">
        <v>5.4764512595837402E-3</v>
      </c>
      <c r="D66">
        <v>-6.7456593148756502E-2</v>
      </c>
      <c r="E66">
        <v>-2.1220991009826599E-2</v>
      </c>
      <c r="F66">
        <v>3.1843862352337202E-2</v>
      </c>
      <c r="G66">
        <v>1.4015843997562401E-2</v>
      </c>
      <c r="H66">
        <v>5.5320945945945797E-2</v>
      </c>
      <c r="I66">
        <v>-2.2675736961451299E-2</v>
      </c>
      <c r="J66">
        <v>-1.4159764894469601E-2</v>
      </c>
      <c r="K66">
        <v>7.3815260616190096E-3</v>
      </c>
      <c r="L66">
        <v>-7.2728905250398802E-3</v>
      </c>
      <c r="M66">
        <v>-3.00348866760558E-4</v>
      </c>
      <c r="N66">
        <v>-2.1638241095254598E-2</v>
      </c>
      <c r="O66">
        <v>-2.7756479067627699E-2</v>
      </c>
      <c r="P66">
        <v>1.68705187684526E-3</v>
      </c>
      <c r="Q66">
        <v>2.8976175144881399E-3</v>
      </c>
      <c r="R66">
        <v>-1.1284871398292901E-2</v>
      </c>
      <c r="S66">
        <v>5.5154857870174396E-3</v>
      </c>
      <c r="T66">
        <v>-9.9911680282622796E-3</v>
      </c>
      <c r="U66">
        <v>-2.78000534616414E-2</v>
      </c>
    </row>
    <row r="67" spans="1:21">
      <c r="A67" s="1">
        <v>41089</v>
      </c>
      <c r="B67">
        <v>2.16979144722984E-2</v>
      </c>
      <c r="C67">
        <v>1.8082788671023999E-2</v>
      </c>
      <c r="D67">
        <v>7.9003648257642403E-2</v>
      </c>
      <c r="E67">
        <v>2.3817152622023E-2</v>
      </c>
      <c r="F67">
        <v>3.90741662518665E-2</v>
      </c>
      <c r="G67">
        <v>2.4296016483516401E-2</v>
      </c>
      <c r="H67">
        <v>-1.0564225690276201E-2</v>
      </c>
      <c r="I67">
        <v>1.5081206496519801E-2</v>
      </c>
      <c r="J67">
        <v>1.9512195121951001E-2</v>
      </c>
      <c r="K67">
        <v>2.6666607398906798E-2</v>
      </c>
      <c r="L67">
        <v>2.24232146221972E-2</v>
      </c>
      <c r="M67">
        <v>1.0399815114398E-2</v>
      </c>
      <c r="N67">
        <v>2.4903646605395801E-2</v>
      </c>
      <c r="O67">
        <v>4.6845425867507999E-2</v>
      </c>
      <c r="P67">
        <v>2.3157894736842301E-2</v>
      </c>
      <c r="Q67">
        <v>1.71214553237025E-2</v>
      </c>
      <c r="R67">
        <v>2.7230590961761399E-2</v>
      </c>
      <c r="S67">
        <v>1.0900140646976199E-2</v>
      </c>
      <c r="T67">
        <v>3.26177864510733E-2</v>
      </c>
      <c r="U67">
        <v>1.9246631839428201E-2</v>
      </c>
    </row>
    <row r="68" spans="1:21">
      <c r="A68" s="1">
        <v>41096</v>
      </c>
      <c r="B68">
        <v>-9.4845360824742393E-3</v>
      </c>
      <c r="C68">
        <v>2.9745345602396601E-2</v>
      </c>
      <c r="D68">
        <v>-6.0627258948349203E-3</v>
      </c>
      <c r="E68">
        <v>-4.0684331316501697E-3</v>
      </c>
      <c r="F68">
        <v>-5.7485029940119699E-3</v>
      </c>
      <c r="G68">
        <v>-2.1456709412455002E-2</v>
      </c>
      <c r="H68">
        <v>1.33462751759281E-2</v>
      </c>
      <c r="I68">
        <v>-2.28571428571422E-3</v>
      </c>
      <c r="J68">
        <v>-7.17703349282284E-3</v>
      </c>
      <c r="K68">
        <v>-1.1046088393567E-3</v>
      </c>
      <c r="L68">
        <v>-3.50165868042762E-3</v>
      </c>
      <c r="M68">
        <v>2.2872827081421601E-4</v>
      </c>
      <c r="N68">
        <v>4.3390222736476901E-3</v>
      </c>
      <c r="O68">
        <v>-1.65737532017485E-3</v>
      </c>
      <c r="P68">
        <v>-1.2688614540466501E-2</v>
      </c>
      <c r="Q68">
        <v>-1.1046817464492299E-2</v>
      </c>
      <c r="R68">
        <v>-1.35363790186126E-2</v>
      </c>
      <c r="S68">
        <v>-3.8260869565218702E-3</v>
      </c>
      <c r="T68">
        <v>-4.0496760259178801E-3</v>
      </c>
      <c r="U68">
        <v>-4.3161586188291698E-3</v>
      </c>
    </row>
    <row r="69" spans="1:21">
      <c r="A69" s="1">
        <v>41103</v>
      </c>
      <c r="B69">
        <v>3.1223980016652502E-3</v>
      </c>
      <c r="C69">
        <v>-1.4546965918536001E-3</v>
      </c>
      <c r="D69">
        <v>9.3841642228742505E-4</v>
      </c>
      <c r="E69">
        <v>2.05300094270453E-2</v>
      </c>
      <c r="F69">
        <v>4.7217537942664298E-2</v>
      </c>
      <c r="G69">
        <v>1.1991434689507601E-2</v>
      </c>
      <c r="H69">
        <v>-9.4987228607917897E-3</v>
      </c>
      <c r="I69">
        <v>-3.5509736540664402E-2</v>
      </c>
      <c r="J69">
        <v>3.1325301204819397E-2</v>
      </c>
      <c r="K69">
        <v>1.34169771248667E-2</v>
      </c>
      <c r="L69">
        <v>0</v>
      </c>
      <c r="M69">
        <v>-4.1161673908072204E-3</v>
      </c>
      <c r="N69">
        <v>1.09447004608296E-2</v>
      </c>
      <c r="O69">
        <v>5.7349833987321297E-3</v>
      </c>
      <c r="P69">
        <v>1.56304272316776E-2</v>
      </c>
      <c r="Q69">
        <v>1.3563829787234E-2</v>
      </c>
      <c r="R69">
        <v>-1.02915951972556E-2</v>
      </c>
      <c r="S69">
        <v>-1.3966480446927399E-2</v>
      </c>
      <c r="T69">
        <v>-1.2198427758200001E-2</v>
      </c>
      <c r="U69">
        <v>1.43592522351665E-2</v>
      </c>
    </row>
    <row r="70" spans="1:21">
      <c r="A70" s="1">
        <v>41110</v>
      </c>
      <c r="B70">
        <v>8.3004772774435392E-3</v>
      </c>
      <c r="C70">
        <v>-5.8444449076382597E-2</v>
      </c>
      <c r="D70">
        <v>2.1914918551505999E-2</v>
      </c>
      <c r="E70">
        <v>-3.35625577337577E-2</v>
      </c>
      <c r="F70">
        <v>-1.38026224982757E-3</v>
      </c>
      <c r="G70">
        <v>1.22725349132458E-2</v>
      </c>
      <c r="H70">
        <v>1.33773873801273E-2</v>
      </c>
      <c r="I70">
        <v>-1.9002375296912202E-2</v>
      </c>
      <c r="J70">
        <v>1.8691588785046499E-2</v>
      </c>
      <c r="K70">
        <v>-2.3681269065380902E-3</v>
      </c>
      <c r="L70">
        <v>4.8085814684668497E-3</v>
      </c>
      <c r="M70">
        <v>3.9035591274396699E-3</v>
      </c>
      <c r="N70">
        <v>-7.6923076923076598E-3</v>
      </c>
      <c r="O70">
        <v>3.1062424969988001E-2</v>
      </c>
      <c r="P70">
        <v>-2.0177838577291302E-2</v>
      </c>
      <c r="Q70">
        <v>2.62398320650759E-3</v>
      </c>
      <c r="R70">
        <v>1.09763142692085E-2</v>
      </c>
      <c r="S70">
        <v>1.84135977337112E-2</v>
      </c>
      <c r="T70">
        <v>1.8935236004390801E-2</v>
      </c>
      <c r="U70">
        <v>8.0128205128204791E-3</v>
      </c>
    </row>
    <row r="71" spans="1:21">
      <c r="A71" s="1">
        <v>41117</v>
      </c>
      <c r="B71">
        <v>2.7783494546202801E-2</v>
      </c>
      <c r="C71">
        <v>-3.10559006211186E-3</v>
      </c>
      <c r="D71">
        <v>1.6284403669724699E-2</v>
      </c>
      <c r="E71">
        <v>7.9439252336448704E-2</v>
      </c>
      <c r="F71">
        <v>3.8931121861322401E-2</v>
      </c>
      <c r="G71">
        <v>2.40802675585285E-2</v>
      </c>
      <c r="H71">
        <v>2.6958250497017801E-2</v>
      </c>
      <c r="I71">
        <v>2.3002421307505998E-2</v>
      </c>
      <c r="J71">
        <v>3.3129459734964101E-3</v>
      </c>
      <c r="K71">
        <v>2.87133495709E-2</v>
      </c>
      <c r="L71">
        <v>1.78538560647892E-2</v>
      </c>
      <c r="M71">
        <v>1.1665141811527901E-2</v>
      </c>
      <c r="N71">
        <v>1.7226528854435801E-2</v>
      </c>
      <c r="O71">
        <v>2.1394265754620698E-2</v>
      </c>
      <c r="P71">
        <v>2.47818499127401E-2</v>
      </c>
      <c r="Q71">
        <v>1.54409840355927E-2</v>
      </c>
      <c r="R71">
        <v>2.3714285714285799E-2</v>
      </c>
      <c r="S71">
        <v>1.18219749652293E-2</v>
      </c>
      <c r="T71">
        <v>-7.54107190950715E-3</v>
      </c>
      <c r="U71">
        <v>1.05988341282459E-2</v>
      </c>
    </row>
    <row r="72" spans="1:21">
      <c r="A72" s="1">
        <v>41124</v>
      </c>
      <c r="B72">
        <v>-3.4040849018821501E-3</v>
      </c>
      <c r="C72">
        <v>-4.2278593680461496E-3</v>
      </c>
      <c r="D72">
        <v>-5.6420672534440697E-4</v>
      </c>
      <c r="E72">
        <v>-6.4935064935065503E-3</v>
      </c>
      <c r="F72">
        <v>-2.10643015521065E-2</v>
      </c>
      <c r="G72">
        <v>1.6819072501632799E-2</v>
      </c>
      <c r="H72">
        <v>1.42481028341335E-2</v>
      </c>
      <c r="I72">
        <v>-5.9424287729790103E-3</v>
      </c>
      <c r="J72">
        <v>-2.2860045720091302E-2</v>
      </c>
      <c r="K72">
        <v>-3.8749777454608601E-3</v>
      </c>
      <c r="L72">
        <v>4.7016274864375403E-3</v>
      </c>
      <c r="M72">
        <v>1.8087271082976E-3</v>
      </c>
      <c r="N72">
        <v>2.82246683601461E-3</v>
      </c>
      <c r="O72">
        <v>3.2772869763466601E-3</v>
      </c>
      <c r="P72">
        <v>7.4931880108990399E-3</v>
      </c>
      <c r="Q72">
        <v>-7.2164948453608E-3</v>
      </c>
      <c r="R72">
        <v>3.9073402176945703E-3</v>
      </c>
      <c r="S72">
        <v>1.5463917525773099E-2</v>
      </c>
      <c r="T72">
        <v>-2.7137042062419498E-4</v>
      </c>
      <c r="U72">
        <v>-5.5060304142631198E-3</v>
      </c>
    </row>
    <row r="73" spans="1:21">
      <c r="A73" s="1">
        <v>41131</v>
      </c>
      <c r="B73">
        <v>-2.4110910186860802E-3</v>
      </c>
      <c r="C73">
        <v>4.4692737430167603E-3</v>
      </c>
      <c r="D73">
        <v>3.1952128260133397E-2</v>
      </c>
      <c r="E73">
        <v>2.02020202020201E-2</v>
      </c>
      <c r="F73">
        <v>9.5130237825595803E-3</v>
      </c>
      <c r="G73">
        <v>-2.0314758310582898E-2</v>
      </c>
      <c r="H73">
        <v>-1.44296839212092E-2</v>
      </c>
      <c r="I73">
        <v>7.2879330943847104E-2</v>
      </c>
      <c r="J73">
        <v>1.1697426566155401E-2</v>
      </c>
      <c r="K73">
        <v>5.1287509240638398E-3</v>
      </c>
      <c r="L73">
        <v>9.7192224622029092E-3</v>
      </c>
      <c r="M73">
        <v>6.9961633942676703E-3</v>
      </c>
      <c r="N73">
        <v>-3.0959752321981799E-3</v>
      </c>
      <c r="O73">
        <v>2.6984803294986402E-2</v>
      </c>
      <c r="P73">
        <v>5.0709939148072501E-3</v>
      </c>
      <c r="Q73">
        <v>3.6344755970925098E-3</v>
      </c>
      <c r="R73">
        <v>1.2788434806783501E-2</v>
      </c>
      <c r="S73">
        <v>1.8950930626057599E-2</v>
      </c>
      <c r="T73">
        <v>2.6872964169381199E-2</v>
      </c>
      <c r="U73">
        <v>-7.9093066174531507E-3</v>
      </c>
    </row>
    <row r="74" spans="1:21">
      <c r="A74" s="1">
        <v>41138</v>
      </c>
      <c r="B74">
        <v>1.6314199395770501E-2</v>
      </c>
      <c r="C74">
        <v>8.0088987764181906E-3</v>
      </c>
      <c r="D74">
        <v>-2.9431072210065801E-2</v>
      </c>
      <c r="E74">
        <v>5.6299747621819697E-3</v>
      </c>
      <c r="F74">
        <v>-2.7597038366614202E-2</v>
      </c>
      <c r="G74">
        <v>2.4588148512417099E-2</v>
      </c>
      <c r="H74">
        <v>-1.39926186688677E-3</v>
      </c>
      <c r="I74">
        <v>-2.5612472160356399E-2</v>
      </c>
      <c r="J74">
        <v>-2.3538107224030599E-2</v>
      </c>
      <c r="K74">
        <v>-5.2673732639757498E-3</v>
      </c>
      <c r="L74">
        <v>9.0909090909090402E-3</v>
      </c>
      <c r="M74">
        <v>1.8601523980277899E-2</v>
      </c>
      <c r="N74">
        <v>6.7758328627893797E-3</v>
      </c>
      <c r="O74">
        <v>2.35098879822981E-3</v>
      </c>
      <c r="P74">
        <v>1.24453414059871E-2</v>
      </c>
      <c r="Q74">
        <v>-5.9493016037247496E-3</v>
      </c>
      <c r="R74">
        <v>1.45484490804282E-2</v>
      </c>
      <c r="S74">
        <v>1.9926934573231601E-2</v>
      </c>
      <c r="T74">
        <v>5.8154903515728103E-3</v>
      </c>
      <c r="U74">
        <v>-1.1427052883337801E-2</v>
      </c>
    </row>
    <row r="75" spans="1:21">
      <c r="A75" s="1">
        <v>41145</v>
      </c>
      <c r="B75">
        <v>-1.7835909631391301E-2</v>
      </c>
      <c r="C75">
        <v>5.5175457956302401E-3</v>
      </c>
      <c r="D75">
        <v>-9.1308758877238806E-3</v>
      </c>
      <c r="E75">
        <v>1.31274131274131E-2</v>
      </c>
      <c r="F75">
        <v>-5.0761421319799301E-3</v>
      </c>
      <c r="G75">
        <v>-8.1593472522200096E-3</v>
      </c>
      <c r="H75">
        <v>-1.57743414406715E-2</v>
      </c>
      <c r="I75">
        <v>-1.3714285714285601E-2</v>
      </c>
      <c r="J75">
        <v>-1.7604694585222801E-2</v>
      </c>
      <c r="K75">
        <v>-7.3016950996129797E-3</v>
      </c>
      <c r="L75">
        <v>-3.8862391803567999E-3</v>
      </c>
      <c r="M75">
        <v>-3.0803080308030601E-3</v>
      </c>
      <c r="N75">
        <v>-8.4127874369040994E-3</v>
      </c>
      <c r="O75">
        <v>-8.0022075055187197E-3</v>
      </c>
      <c r="P75">
        <v>-9.9667774086387205E-4</v>
      </c>
      <c r="Q75">
        <v>8.0666146239916098E-3</v>
      </c>
      <c r="R75">
        <v>-1.2716450216450299E-2</v>
      </c>
      <c r="S75">
        <v>-6.18690980136771E-3</v>
      </c>
      <c r="T75">
        <v>-1.13009198423127E-2</v>
      </c>
      <c r="U75">
        <v>-1.4516129032257999E-2</v>
      </c>
    </row>
    <row r="76" spans="1:21">
      <c r="A76" s="1">
        <v>41152</v>
      </c>
      <c r="B76">
        <v>-1.8159806295400299E-3</v>
      </c>
      <c r="C76">
        <v>-2.1949078138738801E-4</v>
      </c>
      <c r="D76">
        <v>-3.2878270762229801E-2</v>
      </c>
      <c r="E76">
        <v>1.16522674706185E-2</v>
      </c>
      <c r="F76">
        <v>-1.62337662337664E-3</v>
      </c>
      <c r="G76">
        <v>-1.5779887876186401E-2</v>
      </c>
      <c r="H76">
        <v>1.2553292278541199E-2</v>
      </c>
      <c r="I76">
        <v>-8.1112398609501906E-3</v>
      </c>
      <c r="J76">
        <v>-9.7746402389355894E-3</v>
      </c>
      <c r="K76">
        <v>-3.5529109916317999E-3</v>
      </c>
      <c r="L76">
        <v>-3.3693917361233799E-3</v>
      </c>
      <c r="M76">
        <v>3.9726329728535497E-3</v>
      </c>
      <c r="N76">
        <v>-1.9796380090498799E-3</v>
      </c>
      <c r="O76">
        <v>-6.8150208623087797E-3</v>
      </c>
      <c r="P76">
        <v>1.6627868307284E-3</v>
      </c>
      <c r="Q76">
        <v>1.03252452245739E-3</v>
      </c>
      <c r="R76">
        <v>-9.5916689503974303E-3</v>
      </c>
      <c r="S76">
        <v>-2.9488859764088501E-3</v>
      </c>
      <c r="T76">
        <v>-4.7846889952153403E-3</v>
      </c>
      <c r="U76">
        <v>-6.8194217130387296E-3</v>
      </c>
    </row>
    <row r="77" spans="1:21">
      <c r="A77" s="1">
        <v>41159</v>
      </c>
      <c r="B77">
        <v>4.5886395795431599E-2</v>
      </c>
      <c r="C77">
        <v>1.1196487376509599E-2</v>
      </c>
      <c r="D77">
        <v>3.1740456743418702E-2</v>
      </c>
      <c r="E77">
        <v>0.100359440030269</v>
      </c>
      <c r="F77">
        <v>2.3228803716608602E-2</v>
      </c>
      <c r="G77">
        <v>6.6699604743083504E-3</v>
      </c>
      <c r="H77">
        <v>1.1384015594541899E-2</v>
      </c>
      <c r="I77">
        <v>6.3084112149532495E-2</v>
      </c>
      <c r="J77">
        <v>-8.7743350699203103E-3</v>
      </c>
      <c r="K77">
        <v>2.97701053083907E-2</v>
      </c>
      <c r="L77">
        <v>2.36654804270462E-2</v>
      </c>
      <c r="M77">
        <v>2.7918223785447401E-2</v>
      </c>
      <c r="N77">
        <v>6.5174270331538296E-3</v>
      </c>
      <c r="O77">
        <v>2.7727209074359199E-2</v>
      </c>
      <c r="P77">
        <v>3.6852589641434202E-2</v>
      </c>
      <c r="Q77">
        <v>1.8824136152656001E-2</v>
      </c>
      <c r="R77">
        <v>1.7432208079689999E-2</v>
      </c>
      <c r="S77">
        <v>2.0703253368386399E-2</v>
      </c>
      <c r="T77">
        <v>3.5256410256410402E-2</v>
      </c>
      <c r="U77">
        <v>7.1408953584179997E-3</v>
      </c>
    </row>
    <row r="78" spans="1:21">
      <c r="A78" s="1">
        <v>41166</v>
      </c>
      <c r="B78">
        <v>1.1789717819868499E-2</v>
      </c>
      <c r="C78">
        <v>1.9756838905774999E-2</v>
      </c>
      <c r="D78">
        <v>5.50774526678139E-2</v>
      </c>
      <c r="E78">
        <v>4.3239061291154401E-2</v>
      </c>
      <c r="F78">
        <v>-4.4904799689737801E-4</v>
      </c>
      <c r="G78">
        <v>5.0552147239263802E-2</v>
      </c>
      <c r="H78">
        <v>3.5001156425873002E-2</v>
      </c>
      <c r="I78">
        <v>8.1318681318681502E-2</v>
      </c>
      <c r="J78">
        <v>-5.8091286307053701E-3</v>
      </c>
      <c r="K78">
        <v>2.5491750401728901E-2</v>
      </c>
      <c r="L78">
        <v>1.9120458891013398E-2</v>
      </c>
      <c r="M78">
        <v>2.1171941830624399E-2</v>
      </c>
      <c r="N78">
        <v>2.53378378378377E-3</v>
      </c>
      <c r="O78">
        <v>4.3602670663578098E-2</v>
      </c>
      <c r="P78">
        <v>3.90650016010246E-2</v>
      </c>
      <c r="Q78">
        <v>3.7965072133636598E-3</v>
      </c>
      <c r="R78">
        <v>2.2300788686428999E-2</v>
      </c>
      <c r="S78">
        <v>1.70637475853186E-2</v>
      </c>
      <c r="T78">
        <v>3.8441692466460099E-2</v>
      </c>
      <c r="U78">
        <v>-1.6362148895554499E-3</v>
      </c>
    </row>
    <row r="79" spans="1:21">
      <c r="A79" s="1">
        <v>41173</v>
      </c>
      <c r="B79">
        <v>7.4498567335243796E-3</v>
      </c>
      <c r="C79">
        <v>1.91611667021503E-2</v>
      </c>
      <c r="D79">
        <v>-4.9592169657422497E-2</v>
      </c>
      <c r="E79">
        <v>-3.8233355306525899E-2</v>
      </c>
      <c r="F79">
        <v>2.9573590096286101E-2</v>
      </c>
      <c r="G79">
        <v>-7.0544265358561203E-2</v>
      </c>
      <c r="H79">
        <v>5.5865921787710002E-3</v>
      </c>
      <c r="I79">
        <v>-7.2154471544715298E-2</v>
      </c>
      <c r="J79">
        <v>-1.55815247634946E-2</v>
      </c>
      <c r="K79">
        <v>-8.1339234846905493E-3</v>
      </c>
      <c r="L79">
        <v>9.6878731025085195E-4</v>
      </c>
      <c r="M79">
        <v>4.2722513089006302E-3</v>
      </c>
      <c r="N79">
        <v>1.7691659646166698E-2</v>
      </c>
      <c r="O79">
        <v>-1.5667841754798299E-2</v>
      </c>
      <c r="P79">
        <v>-1.52850539291217E-2</v>
      </c>
      <c r="Q79">
        <v>1.5910237014624198E-2</v>
      </c>
      <c r="R79">
        <v>-8.8321362064378607E-3</v>
      </c>
      <c r="S79">
        <v>5.12820512820511E-3</v>
      </c>
      <c r="T79">
        <v>-4.79503105590062E-3</v>
      </c>
      <c r="U79">
        <v>-3.49631248292825E-3</v>
      </c>
    </row>
    <row r="80" spans="1:21">
      <c r="A80" s="1">
        <v>41180</v>
      </c>
      <c r="B80">
        <v>-8.7220326128176796E-3</v>
      </c>
      <c r="C80">
        <v>1.14894505953624E-2</v>
      </c>
      <c r="D80">
        <v>-1.52191326238699E-2</v>
      </c>
      <c r="E80">
        <v>-2.6045236463331001E-2</v>
      </c>
      <c r="F80">
        <v>4.2306835894012603E-3</v>
      </c>
      <c r="G80">
        <v>-5.61280053614799E-3</v>
      </c>
      <c r="H80">
        <v>-5.3333333333334104E-3</v>
      </c>
      <c r="I80">
        <v>-2.95728368017526E-2</v>
      </c>
      <c r="J80">
        <v>5.6529112492933499E-3</v>
      </c>
      <c r="K80">
        <v>-5.1205769958886397E-3</v>
      </c>
      <c r="L80">
        <v>-2.2437754316132499E-2</v>
      </c>
      <c r="M80">
        <v>-2.4898861408850101E-2</v>
      </c>
      <c r="N80">
        <v>-1.6004415011037401E-2</v>
      </c>
      <c r="O80">
        <v>-2.61307865764689E-2</v>
      </c>
      <c r="P80">
        <v>-2.9229517431307601E-2</v>
      </c>
      <c r="Q80">
        <v>-4.2441239979152902E-3</v>
      </c>
      <c r="R80">
        <v>-2.3833807504428501E-2</v>
      </c>
      <c r="S80">
        <v>-2.9982363315696599E-2</v>
      </c>
      <c r="T80">
        <v>-3.5624235464463097E-2</v>
      </c>
      <c r="U80" s="14">
        <v>-5.4821555835693501E-5</v>
      </c>
    </row>
    <row r="81" spans="1:21">
      <c r="A81" s="1">
        <v>41187</v>
      </c>
      <c r="B81">
        <v>1.3198163733741299E-2</v>
      </c>
      <c r="C81">
        <v>9.0871540685666403E-3</v>
      </c>
      <c r="D81">
        <v>-1.22007901464094E-2</v>
      </c>
      <c r="E81">
        <v>4.9524982406755798E-2</v>
      </c>
      <c r="F81">
        <v>2.6164079822616398E-2</v>
      </c>
      <c r="G81">
        <v>2.9149115417017601E-2</v>
      </c>
      <c r="H81">
        <v>4.4533809949359501E-2</v>
      </c>
      <c r="I81">
        <v>2.59593679458241E-2</v>
      </c>
      <c r="J81">
        <v>9.2748735244518894E-3</v>
      </c>
      <c r="K81">
        <v>2.2949794887256601E-2</v>
      </c>
      <c r="L81">
        <v>1.48161059787346E-2</v>
      </c>
      <c r="M81">
        <v>1.8391787852865701E-2</v>
      </c>
      <c r="N81">
        <v>1.8508132361188898E-2</v>
      </c>
      <c r="O81">
        <v>1.2258240261508999E-3</v>
      </c>
      <c r="P81">
        <v>3.1592520954223199E-2</v>
      </c>
      <c r="Q81">
        <v>2.6919242273180499E-2</v>
      </c>
      <c r="R81">
        <v>1.75969205389057E-2</v>
      </c>
      <c r="S81">
        <v>2.5974025974027102E-3</v>
      </c>
      <c r="T81">
        <v>9.8369143152989801E-3</v>
      </c>
      <c r="U81">
        <v>1.0142543859649199E-2</v>
      </c>
    </row>
    <row r="82" spans="1:21">
      <c r="A82" s="1">
        <v>41194</v>
      </c>
      <c r="B82">
        <v>-4.4931093071549903E-2</v>
      </c>
      <c r="C82">
        <v>-3.64306180925092E-2</v>
      </c>
      <c r="D82">
        <v>-3.6231031643336097E-2</v>
      </c>
      <c r="E82">
        <v>7.4595591316737302E-3</v>
      </c>
      <c r="F82">
        <v>-1.4261019878997401E-2</v>
      </c>
      <c r="G82">
        <v>-9.0864440078585202E-3</v>
      </c>
      <c r="H82">
        <v>-8.1277627263651696E-3</v>
      </c>
      <c r="I82">
        <v>-4.4004400440044202E-2</v>
      </c>
      <c r="J82">
        <v>5.5694792536897797E-3</v>
      </c>
      <c r="K82">
        <v>-1.95714005740198E-2</v>
      </c>
      <c r="L82">
        <v>-2.3359670216420499E-2</v>
      </c>
      <c r="M82">
        <v>-2.9609407811843701E-2</v>
      </c>
      <c r="N82">
        <v>-1.7345814977973599E-2</v>
      </c>
      <c r="O82">
        <v>-1.3739627261597101E-2</v>
      </c>
      <c r="P82">
        <v>-1.7500000000000099E-2</v>
      </c>
      <c r="Q82">
        <v>-2.11165048543689E-2</v>
      </c>
      <c r="R82">
        <v>-1.8913807079167799E-2</v>
      </c>
      <c r="S82">
        <v>-3.1411917098445603E-2</v>
      </c>
      <c r="T82">
        <v>-2.2045629325814001E-2</v>
      </c>
      <c r="U82">
        <v>-7.3270013568520502E-3</v>
      </c>
    </row>
    <row r="83" spans="1:21">
      <c r="A83" s="1">
        <v>41201</v>
      </c>
      <c r="B83">
        <v>2.5894445542597299E-2</v>
      </c>
      <c r="C83">
        <v>-1.52583784174134E-2</v>
      </c>
      <c r="D83">
        <v>2.95374099841328E-2</v>
      </c>
      <c r="E83">
        <v>2.8452579034941701E-2</v>
      </c>
      <c r="F83">
        <v>3.0907496711968501E-2</v>
      </c>
      <c r="G83">
        <v>2.2470053696819401E-2</v>
      </c>
      <c r="H83">
        <v>6.1098332374927003E-3</v>
      </c>
      <c r="I83">
        <v>3.6823935558112801E-2</v>
      </c>
      <c r="J83">
        <v>2.49238438105788E-2</v>
      </c>
      <c r="K83">
        <v>2.02033313744776E-2</v>
      </c>
      <c r="L83">
        <v>1.7587055926837601E-3</v>
      </c>
      <c r="M83">
        <v>7.5741181562432001E-3</v>
      </c>
      <c r="N83">
        <v>-4.48304847296155E-3</v>
      </c>
      <c r="O83">
        <v>1.7931034482758599E-2</v>
      </c>
      <c r="P83">
        <v>2.0356234096692301E-2</v>
      </c>
      <c r="Q83">
        <v>7.9345400446317899E-3</v>
      </c>
      <c r="R83">
        <v>7.7113742770584803E-3</v>
      </c>
      <c r="S83">
        <v>-2.1063189568706099E-2</v>
      </c>
      <c r="T83">
        <v>2.1231979030144298E-2</v>
      </c>
      <c r="U83">
        <v>1.8316019682886899E-2</v>
      </c>
    </row>
    <row r="84" spans="1:21">
      <c r="A84" s="1">
        <v>41208</v>
      </c>
      <c r="B84">
        <v>-3.5067437379576197E-2</v>
      </c>
      <c r="C84">
        <v>-3.0303030303029401E-3</v>
      </c>
      <c r="D84">
        <v>-4.6354475400118597E-2</v>
      </c>
      <c r="E84">
        <v>-3.38132988189613E-2</v>
      </c>
      <c r="F84">
        <v>-1.8711460769721501E-2</v>
      </c>
      <c r="G84">
        <v>-1.2927203684252001E-3</v>
      </c>
      <c r="H84">
        <v>-1.18596842180466E-2</v>
      </c>
      <c r="I84">
        <v>-3.9955604883462698E-2</v>
      </c>
      <c r="J84">
        <v>-4.10699810861926E-2</v>
      </c>
      <c r="K84">
        <v>-2.2627733184490201E-2</v>
      </c>
      <c r="L84">
        <v>-1.1587078651685401E-2</v>
      </c>
      <c r="M84">
        <v>-1.5678694158075698E-2</v>
      </c>
      <c r="N84">
        <v>-1.12580917534478E-2</v>
      </c>
      <c r="O84">
        <v>-2.5745257452574499E-2</v>
      </c>
      <c r="P84">
        <v>-2.0261845386533601E-2</v>
      </c>
      <c r="Q84">
        <v>-8.1180811808118092E-3</v>
      </c>
      <c r="R84">
        <v>-1.22984421973217E-2</v>
      </c>
      <c r="S84">
        <v>-1.0928961748633901E-2</v>
      </c>
      <c r="T84">
        <v>-2.8490759753593501E-2</v>
      </c>
      <c r="U84">
        <v>-1.61073825503356E-2</v>
      </c>
    </row>
    <row r="85" spans="1:21">
      <c r="A85" s="1">
        <v>41215</v>
      </c>
      <c r="B85">
        <v>-4.3929712460063497E-3</v>
      </c>
      <c r="C85">
        <v>1.08554059921839E-2</v>
      </c>
      <c r="D85">
        <v>-2.62307309796121E-2</v>
      </c>
      <c r="E85">
        <v>3.18988613529805E-2</v>
      </c>
      <c r="F85">
        <v>-3.25027085590468E-3</v>
      </c>
      <c r="G85">
        <v>2.9932853329019998E-3</v>
      </c>
      <c r="H85">
        <v>3.6801388185959003E-2</v>
      </c>
      <c r="I85">
        <v>3.5005834305714698E-3</v>
      </c>
      <c r="J85">
        <v>-7.6641307410538304E-2</v>
      </c>
      <c r="K85">
        <v>3.4468317321796299E-3</v>
      </c>
      <c r="L85">
        <v>-1.4209591474244601E-3</v>
      </c>
      <c r="M85">
        <v>1.5055640410211599E-2</v>
      </c>
      <c r="N85">
        <v>-2.8465698832906799E-3</v>
      </c>
      <c r="O85">
        <v>-1.22392211404728E-2</v>
      </c>
      <c r="P85">
        <v>1.3363028953229401E-2</v>
      </c>
      <c r="Q85">
        <v>-5.2083333333332602E-3</v>
      </c>
      <c r="R85">
        <v>1.5218594355284901E-2</v>
      </c>
      <c r="S85">
        <v>-1.7265193370166201E-3</v>
      </c>
      <c r="T85">
        <v>0</v>
      </c>
      <c r="U85">
        <v>-8.1855388813096806E-3</v>
      </c>
    </row>
    <row r="86" spans="1:21">
      <c r="A86" s="1">
        <v>41222</v>
      </c>
      <c r="B86">
        <v>-5.6157240272763698E-2</v>
      </c>
      <c r="C86">
        <v>-4.2955326460480904E-3</v>
      </c>
      <c r="D86">
        <v>-2.1447721179624499E-2</v>
      </c>
      <c r="E86">
        <v>-5.7606490872210897E-2</v>
      </c>
      <c r="F86">
        <v>-4.2391304347826099E-2</v>
      </c>
      <c r="G86">
        <v>-3.0085497660913101E-2</v>
      </c>
      <c r="H86">
        <v>-3.27754532775448E-3</v>
      </c>
      <c r="I86">
        <v>-2.5433526011560698E-2</v>
      </c>
      <c r="J86">
        <v>-5.0656087885260902E-2</v>
      </c>
      <c r="K86">
        <v>-3.2729785469048998E-2</v>
      </c>
      <c r="L86">
        <v>-2.1166844539309799E-2</v>
      </c>
      <c r="M86">
        <v>-2.49355116079105E-2</v>
      </c>
      <c r="N86">
        <v>-1.6842706251784301E-2</v>
      </c>
      <c r="O86">
        <v>-2.12616164460716E-2</v>
      </c>
      <c r="P86">
        <v>-3.0455259026687598E-2</v>
      </c>
      <c r="Q86">
        <v>-2.3684866616803801E-2</v>
      </c>
      <c r="R86">
        <v>-1.60806759334968E-2</v>
      </c>
      <c r="S86">
        <v>-2.49048772051195E-2</v>
      </c>
      <c r="T86">
        <v>-1.3474240422721301E-2</v>
      </c>
      <c r="U86">
        <v>-4.4291609353507601E-2</v>
      </c>
    </row>
    <row r="87" spans="1:21">
      <c r="A87" s="1">
        <v>41229</v>
      </c>
      <c r="B87">
        <v>7.6498087547811596E-3</v>
      </c>
      <c r="C87">
        <v>-3.3649698015530603E-2</v>
      </c>
      <c r="D87">
        <v>-3.7051532941944E-2</v>
      </c>
      <c r="E87">
        <v>-2.6689625484287399E-3</v>
      </c>
      <c r="F87">
        <v>-2.2247446083995401E-2</v>
      </c>
      <c r="G87">
        <v>-2.23700623700623E-2</v>
      </c>
      <c r="H87">
        <v>8.1514054841669303E-4</v>
      </c>
      <c r="I87">
        <v>-2.9655990510083101E-2</v>
      </c>
      <c r="J87">
        <v>-4.3301163561452902E-2</v>
      </c>
      <c r="K87">
        <v>-1.55580471765392E-2</v>
      </c>
      <c r="L87">
        <v>-1.16300199890969E-2</v>
      </c>
      <c r="M87">
        <v>-5.0705467372134097E-3</v>
      </c>
      <c r="N87">
        <v>-7.25900116144018E-3</v>
      </c>
      <c r="O87">
        <v>-1.0502086030787099E-2</v>
      </c>
      <c r="P87">
        <v>-1.6191709844559501E-2</v>
      </c>
      <c r="Q87">
        <v>-5.6179775280900098E-3</v>
      </c>
      <c r="R87">
        <v>-2.0775623268698099E-2</v>
      </c>
      <c r="S87">
        <v>-2.09294075913443E-2</v>
      </c>
      <c r="T87">
        <v>-2.0353508302088801E-2</v>
      </c>
      <c r="U87">
        <v>-9.2112838226827698E-3</v>
      </c>
    </row>
    <row r="88" spans="1:21">
      <c r="A88" s="1">
        <v>41236</v>
      </c>
      <c r="B88">
        <v>3.8802193167439797E-2</v>
      </c>
      <c r="C88">
        <v>2.29910714285715E-2</v>
      </c>
      <c r="D88">
        <v>3.1973987264598297E-2</v>
      </c>
      <c r="E88">
        <v>3.8587707182320401E-2</v>
      </c>
      <c r="F88">
        <v>2.8093800789412701E-2</v>
      </c>
      <c r="G88">
        <v>3.7597822388567299E-2</v>
      </c>
      <c r="H88">
        <v>3.7909046317707397E-2</v>
      </c>
      <c r="I88">
        <v>2.07823960880196E-2</v>
      </c>
      <c r="J88">
        <v>-2.3247863247863199E-2</v>
      </c>
      <c r="K88">
        <v>3.13344646524178E-2</v>
      </c>
      <c r="L88">
        <v>3.3462033462033497E-2</v>
      </c>
      <c r="M88">
        <v>4.2986926656326099E-2</v>
      </c>
      <c r="N88">
        <v>3.68528809593449E-2</v>
      </c>
      <c r="O88">
        <v>3.94009886594942E-2</v>
      </c>
      <c r="P88">
        <v>3.7853851217906499E-2</v>
      </c>
      <c r="Q88">
        <v>2.6707755521314901E-2</v>
      </c>
      <c r="R88">
        <v>3.3946251768034001E-2</v>
      </c>
      <c r="S88">
        <v>4.3478260869565202E-2</v>
      </c>
      <c r="T88">
        <v>4.4286495352651598E-2</v>
      </c>
      <c r="U88">
        <v>-8.4253341080766705E-3</v>
      </c>
    </row>
    <row r="89" spans="1:21">
      <c r="A89" s="1">
        <v>41243</v>
      </c>
      <c r="B89">
        <v>8.1201786439300001E-3</v>
      </c>
      <c r="C89">
        <v>1.48374427231071E-2</v>
      </c>
      <c r="D89">
        <v>-1.2603387160299399E-2</v>
      </c>
      <c r="E89">
        <v>-1.68435931693902E-2</v>
      </c>
      <c r="F89">
        <v>4.5167118337841001E-4</v>
      </c>
      <c r="G89">
        <v>1.22146565543442E-2</v>
      </c>
      <c r="H89">
        <v>1.0734539562516901E-2</v>
      </c>
      <c r="I89">
        <v>7.1856287425151599E-3</v>
      </c>
      <c r="J89">
        <v>5.7752887644382002E-2</v>
      </c>
      <c r="K89">
        <v>4.7932419290015503E-3</v>
      </c>
      <c r="L89">
        <v>6.5824586372531498E-3</v>
      </c>
      <c r="M89">
        <v>8.2855321861059501E-3</v>
      </c>
      <c r="N89">
        <v>7.0521861777150798E-3</v>
      </c>
      <c r="O89">
        <v>-6.4344663589313003E-3</v>
      </c>
      <c r="P89">
        <v>-6.0260069774818997E-3</v>
      </c>
      <c r="Q89">
        <v>6.0030015007503899E-3</v>
      </c>
      <c r="R89">
        <v>1.06703146374829E-2</v>
      </c>
      <c r="S89">
        <v>9.3749999999999094E-3</v>
      </c>
      <c r="T89">
        <v>8.3769633507852995E-3</v>
      </c>
      <c r="U89">
        <v>3.6624670377966698E-2</v>
      </c>
    </row>
    <row r="90" spans="1:21">
      <c r="A90" s="1">
        <v>41250</v>
      </c>
      <c r="B90">
        <v>6.70059872276196E-3</v>
      </c>
      <c r="C90">
        <v>7.0952483336919102E-3</v>
      </c>
      <c r="D90">
        <v>9.3891692632610494E-3</v>
      </c>
      <c r="E90">
        <v>-1.03574157398761E-2</v>
      </c>
      <c r="F90">
        <v>7.4492099322800397E-3</v>
      </c>
      <c r="G90">
        <v>9.5292392897865508E-3</v>
      </c>
      <c r="H90">
        <v>-7.7483134059180801E-3</v>
      </c>
      <c r="I90">
        <v>1.0701545778834601E-2</v>
      </c>
      <c r="J90">
        <v>-2.1508934480476399E-2</v>
      </c>
      <c r="K90">
        <v>2.24315903460726E-3</v>
      </c>
      <c r="L90">
        <v>1.0604453870626299E-3</v>
      </c>
      <c r="M90">
        <v>-2.7391487568478902E-3</v>
      </c>
      <c r="N90">
        <v>7.0028011204481501E-3</v>
      </c>
      <c r="O90">
        <v>5.7722089258061002E-3</v>
      </c>
      <c r="P90">
        <v>1.6592214422463499E-2</v>
      </c>
      <c r="Q90">
        <v>5.7185479860766301E-3</v>
      </c>
      <c r="R90">
        <v>8.6626962642124498E-3</v>
      </c>
      <c r="S90">
        <v>-1.3071895424836701E-2</v>
      </c>
      <c r="T90">
        <v>-1.86915887850467E-2</v>
      </c>
      <c r="U90">
        <v>3.9570378745052998E-3</v>
      </c>
    </row>
    <row r="91" spans="1:21">
      <c r="A91" s="1">
        <v>41257</v>
      </c>
      <c r="B91">
        <v>-1.15759545085297E-2</v>
      </c>
      <c r="C91">
        <v>5.12382578992314E-2</v>
      </c>
      <c r="D91">
        <v>1.06143027729864E-2</v>
      </c>
      <c r="E91">
        <v>2.3934116839667199E-2</v>
      </c>
      <c r="F91">
        <v>-1.4878139739284899E-2</v>
      </c>
      <c r="G91">
        <v>2.66236385639385E-3</v>
      </c>
      <c r="H91">
        <v>-1.16459104678561E-2</v>
      </c>
      <c r="I91">
        <v>2.82352941176469E-2</v>
      </c>
      <c r="J91">
        <v>3.0436252959080701E-3</v>
      </c>
      <c r="K91">
        <v>2.4703347507000202E-3</v>
      </c>
      <c r="L91">
        <v>-7.0621468926557196E-4</v>
      </c>
      <c r="M91">
        <v>-1.0564124234101E-2</v>
      </c>
      <c r="N91">
        <v>-4.7287899860917202E-3</v>
      </c>
      <c r="O91">
        <v>-4.4792833146695098E-3</v>
      </c>
      <c r="P91">
        <v>-6.27746390458372E-4</v>
      </c>
      <c r="Q91">
        <v>1.9777503090234699E-3</v>
      </c>
      <c r="R91">
        <v>5.0993022007514996E-3</v>
      </c>
      <c r="S91">
        <v>-1.3942140118506901E-3</v>
      </c>
      <c r="T91">
        <v>1.7724867724867598E-2</v>
      </c>
      <c r="U91">
        <v>-5.9121621621620601E-3</v>
      </c>
    </row>
    <row r="92" spans="1:21">
      <c r="A92" s="1">
        <v>41264</v>
      </c>
      <c r="B92">
        <v>2.73268954181221E-2</v>
      </c>
      <c r="C92">
        <v>-1.15759545085297E-2</v>
      </c>
      <c r="D92">
        <v>2.5863200735197801E-2</v>
      </c>
      <c r="E92">
        <v>7.6072386058981104E-2</v>
      </c>
      <c r="F92">
        <v>-4.6394120349104201E-2</v>
      </c>
      <c r="G92">
        <v>1.1264885741873299E-2</v>
      </c>
      <c r="H92">
        <v>2.6903691595150599E-2</v>
      </c>
      <c r="I92">
        <v>-1.9450800915331801E-2</v>
      </c>
      <c r="J92">
        <v>7.4173971679028002E-3</v>
      </c>
      <c r="K92">
        <v>8.5117240161736198E-3</v>
      </c>
      <c r="L92">
        <v>1.3137809187279101E-2</v>
      </c>
      <c r="M92">
        <v>1.6826820414264299E-2</v>
      </c>
      <c r="N92">
        <v>-4.3879262157630102E-3</v>
      </c>
      <c r="O92">
        <v>2.0838020247468898E-2</v>
      </c>
      <c r="P92">
        <v>3.2474874371859502E-2</v>
      </c>
      <c r="Q92">
        <v>2.4673081667900801E-3</v>
      </c>
      <c r="R92">
        <v>1.00133511348464E-2</v>
      </c>
      <c r="S92">
        <v>1.33333333333334E-2</v>
      </c>
      <c r="T92">
        <v>1.8377956849493102E-2</v>
      </c>
      <c r="U92">
        <v>1.5802888700084901E-2</v>
      </c>
    </row>
    <row r="93" spans="1:21">
      <c r="A93" s="1">
        <v>41271</v>
      </c>
      <c r="B93">
        <v>-1.7000000000000001E-2</v>
      </c>
      <c r="C93">
        <v>-1.5409903431271899E-2</v>
      </c>
      <c r="D93">
        <v>-3.5321218326081497E-2</v>
      </c>
      <c r="E93">
        <v>-2.2734350669573401E-2</v>
      </c>
      <c r="F93">
        <v>-2.1194605009634E-2</v>
      </c>
      <c r="G93">
        <v>-1.7027371101209401E-2</v>
      </c>
      <c r="H93">
        <v>-1.40611527492208E-2</v>
      </c>
      <c r="I93">
        <v>-8.1680280046674304E-3</v>
      </c>
      <c r="J93">
        <v>-2.7443105756358801E-2</v>
      </c>
      <c r="K93">
        <v>-1.99122187802767E-2</v>
      </c>
      <c r="L93">
        <v>-3.45914801303022E-2</v>
      </c>
      <c r="M93">
        <v>-2.11684657062455E-2</v>
      </c>
      <c r="N93">
        <v>-3.23667293602449E-2</v>
      </c>
      <c r="O93">
        <v>-3.7767554612820602E-2</v>
      </c>
      <c r="P93">
        <v>-1.8068990691732099E-2</v>
      </c>
      <c r="Q93">
        <v>-2.8304208712773799E-2</v>
      </c>
      <c r="R93">
        <v>-1.8902842035690599E-2</v>
      </c>
      <c r="S93">
        <v>-2.3491319922843701E-2</v>
      </c>
      <c r="T93">
        <v>-1.0133496694489E-2</v>
      </c>
      <c r="U93">
        <v>-3.5909445745511401E-2</v>
      </c>
    </row>
    <row r="94" spans="1:21">
      <c r="A94" s="1">
        <v>41278</v>
      </c>
      <c r="B94">
        <v>6.1851475076297097E-2</v>
      </c>
      <c r="C94">
        <v>4.3196994991652901E-2</v>
      </c>
      <c r="D94">
        <v>5.9166887768638897E-2</v>
      </c>
      <c r="E94">
        <v>7.1622052262587693E-2</v>
      </c>
      <c r="F94">
        <v>3.2726377952755799E-2</v>
      </c>
      <c r="G94">
        <v>5.94949004371053E-2</v>
      </c>
      <c r="H94">
        <v>5.4624957954927798E-2</v>
      </c>
      <c r="I94">
        <v>8.9411764705882302E-2</v>
      </c>
      <c r="J94">
        <v>4.1637990364762602E-2</v>
      </c>
      <c r="K94">
        <v>5.2769493709952799E-2</v>
      </c>
      <c r="L94">
        <v>5.3287572254335301E-2</v>
      </c>
      <c r="M94">
        <v>4.80583565758421E-2</v>
      </c>
      <c r="N94">
        <v>3.77139541630402E-2</v>
      </c>
      <c r="O94">
        <v>5.6255367878614397E-2</v>
      </c>
      <c r="P94">
        <v>5.4522924411400102E-2</v>
      </c>
      <c r="Q94">
        <v>3.6474164133738503E-2</v>
      </c>
      <c r="R94">
        <v>5.0660199407167802E-2</v>
      </c>
      <c r="S94">
        <v>4.0917107583774398E-2</v>
      </c>
      <c r="T94">
        <v>5.0025786487880398E-2</v>
      </c>
      <c r="U94">
        <v>3.7593984962406103E-2</v>
      </c>
    </row>
    <row r="95" spans="1:21">
      <c r="A95" s="1">
        <v>41285</v>
      </c>
      <c r="B95">
        <v>-3.0848821613335901E-2</v>
      </c>
      <c r="C95">
        <v>2.6205241048209399E-2</v>
      </c>
      <c r="D95">
        <v>4.0581162324649298E-2</v>
      </c>
      <c r="E95">
        <v>1.9478105717047001E-2</v>
      </c>
      <c r="F95">
        <v>3.0021443888491799E-2</v>
      </c>
      <c r="G95">
        <v>6.1120024448002596E-4</v>
      </c>
      <c r="H95">
        <v>2.8002806659437302E-2</v>
      </c>
      <c r="I95">
        <v>-3.4557235421166302E-2</v>
      </c>
      <c r="J95">
        <v>-3.2375289065080998E-2</v>
      </c>
      <c r="K95">
        <v>1.37997285019955E-2</v>
      </c>
      <c r="L95">
        <v>6.5168924712741801E-3</v>
      </c>
      <c r="M95">
        <v>2.8659160696007401E-3</v>
      </c>
      <c r="N95">
        <v>1.9569471624265602E-3</v>
      </c>
      <c r="O95">
        <v>-2.71039436237974E-3</v>
      </c>
      <c r="P95">
        <v>1.7626321974149001E-3</v>
      </c>
      <c r="Q95">
        <v>2.0039100684261998E-2</v>
      </c>
      <c r="R95">
        <v>-1.02590407796865E-3</v>
      </c>
      <c r="S95">
        <v>3.3886818027786302E-3</v>
      </c>
      <c r="T95">
        <v>8.1041257367386894E-3</v>
      </c>
      <c r="U95">
        <v>-1.0869565217391399E-2</v>
      </c>
    </row>
    <row r="96" spans="1:21">
      <c r="A96" s="1">
        <v>41292</v>
      </c>
      <c r="B96">
        <v>3.4796362198497702E-2</v>
      </c>
      <c r="C96">
        <v>1.57894736842106E-2</v>
      </c>
      <c r="D96">
        <v>-6.01829561868084E-3</v>
      </c>
      <c r="E96">
        <v>5.3380004375410003E-2</v>
      </c>
      <c r="F96">
        <v>-5.7830210501965702E-3</v>
      </c>
      <c r="G96">
        <v>1.1605711231579901E-2</v>
      </c>
      <c r="H96">
        <v>-1.7932489451476699E-2</v>
      </c>
      <c r="I96">
        <v>6.71140939597326E-3</v>
      </c>
      <c r="J96">
        <v>3.6872652782519597E-2</v>
      </c>
      <c r="K96">
        <v>1.04481258785609E-2</v>
      </c>
      <c r="L96">
        <v>8.0081785653434209E-3</v>
      </c>
      <c r="M96">
        <v>1.9391712594407001E-2</v>
      </c>
      <c r="N96">
        <v>1.64620535714286E-2</v>
      </c>
      <c r="O96">
        <v>2.4731621144177301E-2</v>
      </c>
      <c r="P96">
        <v>4.1055718475073704E-3</v>
      </c>
      <c r="Q96">
        <v>1.07810253953042E-2</v>
      </c>
      <c r="R96">
        <v>2.2079589216944799E-2</v>
      </c>
      <c r="S96">
        <v>-8.7808172914556303E-3</v>
      </c>
      <c r="T96">
        <v>8.7697929354446594E-3</v>
      </c>
      <c r="U96">
        <v>8.7348548887011806E-3</v>
      </c>
    </row>
    <row r="97" spans="1:21">
      <c r="A97" s="1">
        <v>41299</v>
      </c>
      <c r="B97">
        <v>3.8975926633549901E-2</v>
      </c>
      <c r="C97">
        <v>-5.0046914839696499E-4</v>
      </c>
      <c r="D97">
        <v>1.79220150157424E-2</v>
      </c>
      <c r="E97" s="14">
        <v>6.9228106611474201E-5</v>
      </c>
      <c r="F97">
        <v>1.11679851093534E-2</v>
      </c>
      <c r="G97">
        <v>1.7208845950637899E-2</v>
      </c>
      <c r="H97">
        <v>9.9197573766347507E-3</v>
      </c>
      <c r="I97">
        <v>3.33333333333319E-3</v>
      </c>
      <c r="J97">
        <v>2.1073427724728401E-2</v>
      </c>
      <c r="K97">
        <v>1.39700883046034E-2</v>
      </c>
      <c r="L97">
        <v>1.1325219743069499E-2</v>
      </c>
      <c r="M97">
        <v>2.1025230276331599E-2</v>
      </c>
      <c r="N97">
        <v>7.6859730990941301E-3</v>
      </c>
      <c r="O97">
        <v>1.9493435883835002E-2</v>
      </c>
      <c r="P97">
        <v>1.7231308411215E-2</v>
      </c>
      <c r="Q97">
        <v>1.63545863948804E-2</v>
      </c>
      <c r="R97">
        <v>1.3313237879929401E-2</v>
      </c>
      <c r="S97">
        <v>-2.38500851788748E-3</v>
      </c>
      <c r="T97">
        <v>1.1591403042743101E-2</v>
      </c>
      <c r="U97">
        <v>1.4245810055866E-2</v>
      </c>
    </row>
    <row r="98" spans="1:21">
      <c r="A98" s="1">
        <v>41306</v>
      </c>
      <c r="B98">
        <v>3.8617138653915801E-3</v>
      </c>
      <c r="C98">
        <v>-5.3991515618974101E-3</v>
      </c>
      <c r="D98">
        <v>4.3064477753985302E-2</v>
      </c>
      <c r="E98">
        <v>3.7657483040288001E-2</v>
      </c>
      <c r="F98">
        <v>-3.7505752416014802E-2</v>
      </c>
      <c r="G98">
        <v>-6.0102396675818497E-3</v>
      </c>
      <c r="H98">
        <v>-8.0080080080081606E-3</v>
      </c>
      <c r="I98">
        <v>-3.3222591362125401E-3</v>
      </c>
      <c r="J98">
        <v>6.4495324088986695E-4</v>
      </c>
      <c r="K98">
        <v>-1.00261572400573E-3</v>
      </c>
      <c r="L98">
        <v>7.3541701487547196E-3</v>
      </c>
      <c r="M98">
        <v>-9.4136105118649595E-3</v>
      </c>
      <c r="N98">
        <v>1.0896213565786E-2</v>
      </c>
      <c r="O98">
        <v>1.5608740894901101E-2</v>
      </c>
      <c r="P98">
        <v>9.7616996841802806E-3</v>
      </c>
      <c r="Q98">
        <v>9.3283582089551693E-3</v>
      </c>
      <c r="R98">
        <v>9.9157164105112506E-4</v>
      </c>
      <c r="S98">
        <v>1.4344262295082E-2</v>
      </c>
      <c r="T98">
        <v>-7.1616137502984499E-3</v>
      </c>
      <c r="U98">
        <v>1.37703112090333E-2</v>
      </c>
    </row>
    <row r="99" spans="1:21">
      <c r="A99" s="1">
        <v>41313</v>
      </c>
      <c r="B99">
        <v>1.28228613299153E-3</v>
      </c>
      <c r="C99">
        <v>-7.3671965878246998E-3</v>
      </c>
      <c r="D99">
        <v>7.7554744525547602E-3</v>
      </c>
      <c r="E99">
        <v>1.1340893929286101E-2</v>
      </c>
      <c r="F99">
        <v>-1.5539086779823101E-2</v>
      </c>
      <c r="G99">
        <v>-6.0465810689757102E-3</v>
      </c>
      <c r="H99">
        <v>-4.7931382441976896E-3</v>
      </c>
      <c r="I99">
        <v>-3.3407738095240199E-3</v>
      </c>
      <c r="J99">
        <v>1.61134386077988E-3</v>
      </c>
      <c r="K99">
        <v>-2.8795600601960701E-3</v>
      </c>
      <c r="L99">
        <v>3.8161606105857602E-3</v>
      </c>
      <c r="M99">
        <v>5.7414373391406802E-3</v>
      </c>
      <c r="N99">
        <v>8.8924818108324592E-3</v>
      </c>
      <c r="O99">
        <v>6.0194672131148597E-3</v>
      </c>
      <c r="P99">
        <v>-2.27466590844472E-3</v>
      </c>
      <c r="Q99">
        <v>2.54158964879836E-3</v>
      </c>
      <c r="R99">
        <v>1.73353145121347E-3</v>
      </c>
      <c r="S99">
        <v>7.4074074074073097E-3</v>
      </c>
      <c r="T99">
        <v>-2.40442414041842E-3</v>
      </c>
      <c r="U99">
        <v>-2.7166530834021901E-4</v>
      </c>
    </row>
    <row r="100" spans="1:21">
      <c r="A100" s="1">
        <v>41320</v>
      </c>
      <c r="B100">
        <v>1.7380168313208901E-2</v>
      </c>
      <c r="C100">
        <v>-1.56250000000002E-3</v>
      </c>
      <c r="D100">
        <v>-4.1308284291534797E-2</v>
      </c>
      <c r="E100">
        <v>2.2361477572559602E-2</v>
      </c>
      <c r="F100">
        <v>5.8280718795531402E-3</v>
      </c>
      <c r="G100">
        <v>2.7638002253097999E-2</v>
      </c>
      <c r="H100">
        <v>3.3388192119250299E-3</v>
      </c>
      <c r="I100">
        <v>4.2505592841163502E-2</v>
      </c>
      <c r="J100">
        <v>2.0418730122409002E-3</v>
      </c>
      <c r="K100">
        <v>6.1407445224907998E-3</v>
      </c>
      <c r="L100">
        <v>2.9752066115702499E-3</v>
      </c>
      <c r="M100">
        <v>4.5275590551181501E-3</v>
      </c>
      <c r="N100">
        <v>3.47222222222232E-3</v>
      </c>
      <c r="O100">
        <v>-2.03691915977089E-3</v>
      </c>
      <c r="P100">
        <v>9.1194072385296608E-3</v>
      </c>
      <c r="Q100">
        <v>2.3046784973490599E-4</v>
      </c>
      <c r="R100">
        <v>1.1124845488257099E-2</v>
      </c>
      <c r="S100">
        <v>-4.6791443850267003E-3</v>
      </c>
      <c r="T100">
        <v>-1.2051096649795499E-3</v>
      </c>
      <c r="U100">
        <v>1.0869565217390699E-3</v>
      </c>
    </row>
    <row r="101" spans="1:21">
      <c r="A101" s="1">
        <v>41327</v>
      </c>
      <c r="B101">
        <v>-2.4456033087573999E-2</v>
      </c>
      <c r="C101">
        <v>4.4992175273865804E-3</v>
      </c>
      <c r="D101">
        <v>-1.29854798725061E-2</v>
      </c>
      <c r="E101">
        <v>-5.8068262468546896E-3</v>
      </c>
      <c r="F101">
        <v>3.7421535490101299E-2</v>
      </c>
      <c r="G101">
        <v>-5.9197544398158497E-3</v>
      </c>
      <c r="H101">
        <v>9.1145009177797699E-3</v>
      </c>
      <c r="I101">
        <v>-7.2961373390557999E-2</v>
      </c>
      <c r="J101">
        <v>-4.24559111691714E-3</v>
      </c>
      <c r="K101">
        <v>1.7314189934483099E-3</v>
      </c>
      <c r="L101">
        <v>-1.6479894528674799E-3</v>
      </c>
      <c r="M101">
        <v>-1.3913384283754699E-2</v>
      </c>
      <c r="N101">
        <v>1.6502528613255199E-2</v>
      </c>
      <c r="O101">
        <v>-5.7405281285878296E-3</v>
      </c>
      <c r="P101">
        <v>-2.2592487997741299E-3</v>
      </c>
      <c r="Q101">
        <v>0</v>
      </c>
      <c r="R101">
        <v>-5.1344743276283697E-3</v>
      </c>
      <c r="S101">
        <v>-4.3653458697112697E-3</v>
      </c>
      <c r="T101">
        <v>-2.9440154440154499E-2</v>
      </c>
      <c r="U101">
        <v>1.2486427795874101E-2</v>
      </c>
    </row>
    <row r="102" spans="1:21">
      <c r="A102" s="1">
        <v>41334</v>
      </c>
      <c r="B102">
        <v>1.9907834101382301E-2</v>
      </c>
      <c r="C102">
        <v>4.0895813047710002E-3</v>
      </c>
      <c r="D102">
        <v>-1.1481880157875801E-2</v>
      </c>
      <c r="E102">
        <v>-1.9803054725827302E-2</v>
      </c>
      <c r="F102">
        <v>-7.9124970909936199E-3</v>
      </c>
      <c r="G102">
        <v>9.2159138645233601E-3</v>
      </c>
      <c r="H102">
        <v>-8.4676660603400008E-3</v>
      </c>
      <c r="I102">
        <v>-2.31481481481483E-2</v>
      </c>
      <c r="J102">
        <v>1.3775008199409701E-2</v>
      </c>
      <c r="K102">
        <v>-2.1903957200977201E-3</v>
      </c>
      <c r="L102">
        <v>1.3205678441730001E-3</v>
      </c>
      <c r="M102">
        <v>1.53020667726549E-2</v>
      </c>
      <c r="N102">
        <v>-7.8554595443824904E-4</v>
      </c>
      <c r="O102">
        <v>-2.8226841159865201E-3</v>
      </c>
      <c r="P102">
        <v>-3.3965468440418901E-3</v>
      </c>
      <c r="Q102">
        <v>8.5253456221197101E-3</v>
      </c>
      <c r="R102">
        <v>9.830425165888721E-4</v>
      </c>
      <c r="S102">
        <v>-3.3726812816192698E-4</v>
      </c>
      <c r="T102">
        <v>7.9562406762805297E-3</v>
      </c>
      <c r="U102">
        <v>9.3833780160856896E-3</v>
      </c>
    </row>
    <row r="103" spans="1:21">
      <c r="A103" s="1">
        <v>41341</v>
      </c>
      <c r="B103">
        <v>3.72311585035245E-2</v>
      </c>
      <c r="C103">
        <v>1.3964313421256799E-2</v>
      </c>
      <c r="D103">
        <v>4.7669187496217598E-3</v>
      </c>
      <c r="E103">
        <v>1.6275825416860502E-2</v>
      </c>
      <c r="F103">
        <v>7.9756040347172003E-3</v>
      </c>
      <c r="G103">
        <v>1.55963974518563E-2</v>
      </c>
      <c r="H103">
        <v>1.63841093117407E-2</v>
      </c>
      <c r="I103">
        <v>2.0142180094786698E-2</v>
      </c>
      <c r="J103">
        <v>3.9469427369783303E-2</v>
      </c>
      <c r="K103">
        <v>1.7247849472090699E-2</v>
      </c>
      <c r="L103">
        <v>2.17606330365974E-2</v>
      </c>
      <c r="M103">
        <v>3.1513016245840797E-2</v>
      </c>
      <c r="N103">
        <v>1.0744234800838399E-2</v>
      </c>
      <c r="O103">
        <v>1.5440041173443201E-2</v>
      </c>
      <c r="P103">
        <v>3.2661175802329002E-2</v>
      </c>
      <c r="Q103">
        <v>1.8048891935115399E-2</v>
      </c>
      <c r="R103">
        <v>2.2833292413454401E-2</v>
      </c>
      <c r="S103">
        <v>2.12550607287449E-2</v>
      </c>
      <c r="T103">
        <v>2.8613714849531301E-2</v>
      </c>
      <c r="U103">
        <v>1.24833997343958E-2</v>
      </c>
    </row>
    <row r="104" spans="1:21">
      <c r="A104" s="1">
        <v>41348</v>
      </c>
      <c r="B104">
        <v>3.3106813033629799E-3</v>
      </c>
      <c r="C104">
        <v>2.4866105585309699E-2</v>
      </c>
      <c r="D104">
        <v>1.5412621359223199E-2</v>
      </c>
      <c r="E104">
        <v>1.2158452085239999E-2</v>
      </c>
      <c r="F104">
        <v>3.5959466862850002E-2</v>
      </c>
      <c r="G104">
        <v>2.1557317952415299E-2</v>
      </c>
      <c r="H104">
        <v>-1.31947469969502E-2</v>
      </c>
      <c r="I104">
        <v>2.3228803716610598E-3</v>
      </c>
      <c r="J104">
        <v>3.9215686274509901E-2</v>
      </c>
      <c r="K104">
        <v>1.47358353495592E-2</v>
      </c>
      <c r="L104">
        <v>4.89190061310096E-3</v>
      </c>
      <c r="M104">
        <v>2.86527514231505E-3</v>
      </c>
      <c r="N104">
        <v>9.5929478869582997E-4</v>
      </c>
      <c r="O104">
        <v>9.4399391789152798E-3</v>
      </c>
      <c r="P104">
        <v>8.8558855885587703E-3</v>
      </c>
      <c r="Q104">
        <v>5.4757630161579298E-3</v>
      </c>
      <c r="R104">
        <v>3.5765722515601599E-3</v>
      </c>
      <c r="S104">
        <v>2.8410967955072599E-3</v>
      </c>
      <c r="T104">
        <v>6.7865707434051599E-3</v>
      </c>
      <c r="U104">
        <v>1.9674711437565099E-3</v>
      </c>
    </row>
    <row r="105" spans="1:21">
      <c r="A105" s="1">
        <v>41355</v>
      </c>
      <c r="B105">
        <v>-1.38937130948247E-2</v>
      </c>
      <c r="C105">
        <v>3.02351623740202E-2</v>
      </c>
      <c r="D105">
        <v>-5.9878092506274599E-2</v>
      </c>
      <c r="E105">
        <v>-5.3216223198139997E-2</v>
      </c>
      <c r="F105">
        <v>-4.3093672034475398E-3</v>
      </c>
      <c r="G105">
        <v>-1.7997035782341901E-2</v>
      </c>
      <c r="H105">
        <v>9.7130242825607099E-3</v>
      </c>
      <c r="I105">
        <v>-2.0857473928157701E-2</v>
      </c>
      <c r="J105">
        <v>1.3776579814315701E-2</v>
      </c>
      <c r="K105">
        <v>-1.2288123288117099E-2</v>
      </c>
      <c r="L105">
        <v>-3.2625170190355699E-3</v>
      </c>
      <c r="M105">
        <v>-1.7218217252274999E-3</v>
      </c>
      <c r="N105">
        <v>1.5877949594633099E-2</v>
      </c>
      <c r="O105">
        <v>-1.18621728488043E-2</v>
      </c>
      <c r="P105">
        <v>-1.2049506569979799E-2</v>
      </c>
      <c r="Q105">
        <v>3.4818319792875299E-3</v>
      </c>
      <c r="R105">
        <v>-8.5866679423089991E-3</v>
      </c>
      <c r="S105">
        <v>-6.4567136645143899E-3</v>
      </c>
      <c r="T105">
        <v>-2.1032322606769301E-2</v>
      </c>
      <c r="U105">
        <v>1.96360780206839E-3</v>
      </c>
    </row>
    <row r="106" spans="1:21">
      <c r="A106" s="1">
        <v>41361</v>
      </c>
      <c r="B106">
        <v>3.5223670306438998E-4</v>
      </c>
      <c r="C106">
        <v>-3.8043478260869601E-3</v>
      </c>
      <c r="D106">
        <v>-3.6867531146707001E-3</v>
      </c>
      <c r="E106">
        <v>3.7517053206002102E-3</v>
      </c>
      <c r="F106">
        <v>6.8337129840547704E-3</v>
      </c>
      <c r="G106">
        <v>2.3501509271237599E-2</v>
      </c>
      <c r="H106">
        <v>6.0903241926416399E-2</v>
      </c>
      <c r="I106">
        <v>8.2840236686390102E-3</v>
      </c>
      <c r="J106">
        <v>1.8611521418020499E-2</v>
      </c>
      <c r="K106">
        <v>1.43617944787824E-2</v>
      </c>
      <c r="L106">
        <v>6.9265463917524998E-3</v>
      </c>
      <c r="M106">
        <v>6.8233510235027302E-3</v>
      </c>
      <c r="N106">
        <v>1.2238653748087599E-2</v>
      </c>
      <c r="O106">
        <v>7.3678861788617498E-3</v>
      </c>
      <c r="P106">
        <v>5.5187637969100799E-4</v>
      </c>
      <c r="Q106">
        <v>2.35765124555158E-2</v>
      </c>
      <c r="R106">
        <v>4.1013268998793002E-3</v>
      </c>
      <c r="S106">
        <v>2.3209549071616701E-3</v>
      </c>
      <c r="T106">
        <v>3.89294403892948E-3</v>
      </c>
      <c r="U106">
        <v>2.4823621635746002E-2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6"/>
  <sheetViews>
    <sheetView topLeftCell="A22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1</v>
      </c>
      <c r="C1" t="s">
        <v>45</v>
      </c>
      <c r="D1" t="s">
        <v>11</v>
      </c>
      <c r="E1" t="s">
        <v>12</v>
      </c>
    </row>
    <row r="2" spans="1:13" ht="15.75" thickBot="1">
      <c r="A2" s="1">
        <v>40634</v>
      </c>
      <c r="B2">
        <v>-2.7926460321152599E-3</v>
      </c>
      <c r="C2">
        <v>1.1425603739288401E-2</v>
      </c>
      <c r="D2">
        <v>1.3549618320610701E-2</v>
      </c>
    </row>
    <row r="3" spans="1:13">
      <c r="A3" s="1">
        <v>40641</v>
      </c>
      <c r="B3">
        <v>-2.5437572928821501E-2</v>
      </c>
      <c r="C3">
        <v>7.7021822849809905E-4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-5.7471264367815501E-3</v>
      </c>
      <c r="C4">
        <v>7.1831708568497197E-3</v>
      </c>
      <c r="D4">
        <v>-3.77714825306896E-3</v>
      </c>
      <c r="E4" s="3" t="s">
        <v>14</v>
      </c>
      <c r="F4" s="3">
        <v>0.80793899212456777</v>
      </c>
    </row>
    <row r="5" spans="1:13">
      <c r="A5" s="1">
        <v>40654</v>
      </c>
      <c r="B5">
        <v>1.80635838150289E-2</v>
      </c>
      <c r="C5">
        <v>1.0952623535404901E-2</v>
      </c>
      <c r="D5">
        <v>9.28909952606638E-3</v>
      </c>
      <c r="E5" s="3" t="s">
        <v>15</v>
      </c>
      <c r="F5" s="3">
        <v>0.65276541499526231</v>
      </c>
    </row>
    <row r="6" spans="1:13">
      <c r="A6" s="1">
        <v>40662</v>
      </c>
      <c r="B6">
        <v>1.9635675419919601E-2</v>
      </c>
      <c r="C6">
        <v>1.8140589569161099E-2</v>
      </c>
      <c r="D6">
        <v>2.16003005259204E-2</v>
      </c>
      <c r="E6" s="3" t="s">
        <v>16</v>
      </c>
      <c r="F6" s="3">
        <v>0.64939420543210946</v>
      </c>
    </row>
    <row r="7" spans="1:13">
      <c r="A7" s="1">
        <v>40669</v>
      </c>
      <c r="B7">
        <v>-9.2807424593965805E-4</v>
      </c>
      <c r="C7">
        <v>-7.6713684731503102E-3</v>
      </c>
      <c r="D7">
        <v>-1.8569589998161402E-2</v>
      </c>
      <c r="E7" s="3" t="s">
        <v>17</v>
      </c>
      <c r="F7" s="3">
        <v>1.9891868006823611E-2</v>
      </c>
    </row>
    <row r="8" spans="1:13" ht="15.75" thickBot="1">
      <c r="A8" s="1">
        <v>40676</v>
      </c>
      <c r="B8">
        <v>-3.5764050162563898E-2</v>
      </c>
      <c r="C8">
        <v>7.4812967581048299E-3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-4.8169556840072002E-4</v>
      </c>
      <c r="C9">
        <v>-6.4356435643564396E-3</v>
      </c>
      <c r="D9">
        <v>-4.6851574212893902E-3</v>
      </c>
    </row>
    <row r="10" spans="1:13" ht="15.75" thickBot="1">
      <c r="A10" s="1">
        <v>40690</v>
      </c>
      <c r="B10">
        <v>4.8192771084343299E-4</v>
      </c>
      <c r="C10">
        <v>-3.4877927254608498E-3</v>
      </c>
      <c r="D10">
        <v>1.6945961212577699E-3</v>
      </c>
      <c r="E10" t="s">
        <v>19</v>
      </c>
    </row>
    <row r="11" spans="1:13">
      <c r="A11" s="1">
        <v>40697</v>
      </c>
      <c r="B11">
        <v>-5.1541425818882401E-2</v>
      </c>
      <c r="C11">
        <v>-2.9000000000000001E-2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-2.23463687150839E-2</v>
      </c>
      <c r="C12">
        <v>-2.9608650875386201E-2</v>
      </c>
      <c r="D12">
        <v>-2.0829315332690501E-2</v>
      </c>
      <c r="E12" s="3" t="s">
        <v>25</v>
      </c>
      <c r="F12" s="3">
        <v>1</v>
      </c>
      <c r="G12" s="3">
        <v>7.66165379580869E-2</v>
      </c>
      <c r="H12" s="3">
        <v>7.66165379580869E-2</v>
      </c>
      <c r="I12" s="3">
        <v>193.62943856411852</v>
      </c>
      <c r="J12" s="3">
        <v>2.1232366881376699E-25</v>
      </c>
    </row>
    <row r="13" spans="1:13">
      <c r="A13" s="1">
        <v>40711</v>
      </c>
      <c r="B13">
        <v>-1.19480519480519E-2</v>
      </c>
      <c r="C13">
        <v>3.1838684001062002E-3</v>
      </c>
      <c r="D13">
        <v>7.9968485325980793E-3</v>
      </c>
      <c r="E13" s="3" t="s">
        <v>26</v>
      </c>
      <c r="F13" s="3">
        <v>103</v>
      </c>
      <c r="G13" s="3">
        <v>4.0755700518491957E-2</v>
      </c>
      <c r="H13" s="3">
        <v>3.9568641280089277E-4</v>
      </c>
      <c r="I13" s="3"/>
      <c r="J13" s="3"/>
    </row>
    <row r="14" spans="1:13" ht="15.75" thickBot="1">
      <c r="A14" s="1">
        <v>40718</v>
      </c>
      <c r="B14">
        <v>-1.20925341745531E-2</v>
      </c>
      <c r="C14">
        <v>1.71912192541657E-2</v>
      </c>
      <c r="D14">
        <v>-1.20368922932625E-2</v>
      </c>
      <c r="E14" s="4" t="s">
        <v>27</v>
      </c>
      <c r="F14" s="4">
        <v>104</v>
      </c>
      <c r="G14" s="4">
        <v>0.11737223847657885</v>
      </c>
      <c r="H14" s="4"/>
      <c r="I14" s="4"/>
      <c r="J14" s="4"/>
    </row>
    <row r="15" spans="1:13" ht="15.75" thickBot="1">
      <c r="A15" s="1">
        <v>40725</v>
      </c>
      <c r="B15">
        <v>5.6945183608302398E-2</v>
      </c>
      <c r="C15">
        <v>6.5782631305252096E-2</v>
      </c>
      <c r="D15">
        <v>5.5973101265822903E-2</v>
      </c>
    </row>
    <row r="16" spans="1:13">
      <c r="A16" s="1">
        <v>40732</v>
      </c>
      <c r="B16">
        <v>4.7834843907350599E-3</v>
      </c>
      <c r="C16">
        <v>8.5386679677970107E-3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-1.60360811826608E-2</v>
      </c>
      <c r="C17">
        <v>-2.9995162070633699E-2</v>
      </c>
      <c r="D17">
        <v>-1.9936649897521901E-2</v>
      </c>
      <c r="E17" s="3" t="s">
        <v>35</v>
      </c>
      <c r="F17" s="3">
        <v>-3.8951860852992799E-5</v>
      </c>
      <c r="G17" s="3">
        <v>1.9580857259768329E-3</v>
      </c>
      <c r="H17" s="3">
        <v>-1.9892827130211999E-2</v>
      </c>
      <c r="I17" s="3">
        <v>0.98416735212360829</v>
      </c>
      <c r="J17" s="3">
        <v>-3.9223529662376156E-3</v>
      </c>
      <c r="K17" s="3">
        <v>3.84444924453163E-3</v>
      </c>
      <c r="L17" s="3">
        <v>-3.9223529662376156E-3</v>
      </c>
      <c r="M17" s="3">
        <v>3.84444924453163E-3</v>
      </c>
    </row>
    <row r="18" spans="1:13" ht="15.75" thickBot="1">
      <c r="A18" s="1">
        <v>40746</v>
      </c>
      <c r="B18">
        <v>3.5141329258976201E-2</v>
      </c>
      <c r="C18">
        <v>2.2693266832917801E-2</v>
      </c>
      <c r="D18">
        <v>1.97718631178707E-2</v>
      </c>
      <c r="E18" s="4" t="s">
        <v>36</v>
      </c>
      <c r="F18" s="4">
        <v>1.0488904671256172</v>
      </c>
      <c r="G18" s="4">
        <v>7.537797137414437E-2</v>
      </c>
      <c r="H18" s="4">
        <v>13.915079538548053</v>
      </c>
      <c r="I18" s="4">
        <v>2.1232366881375785E-25</v>
      </c>
      <c r="J18" s="4">
        <v>0.89939604332557055</v>
      </c>
      <c r="K18" s="4">
        <v>1.1983848909256638</v>
      </c>
      <c r="L18" s="4">
        <v>0.89939604332557055</v>
      </c>
      <c r="M18" s="4">
        <v>1.1983848909256638</v>
      </c>
    </row>
    <row r="19" spans="1:13">
      <c r="A19" s="1">
        <v>40753</v>
      </c>
      <c r="B19">
        <v>-4.9938499384993798E-2</v>
      </c>
      <c r="C19">
        <v>-3.43818580833943E-2</v>
      </c>
      <c r="D19">
        <v>-3.9149888143176798E-2</v>
      </c>
    </row>
    <row r="20" spans="1:13">
      <c r="A20" s="1">
        <v>40760</v>
      </c>
      <c r="B20">
        <v>-8.9073019161056394E-2</v>
      </c>
      <c r="C20">
        <v>-8.7373737373737395E-2</v>
      </c>
      <c r="D20">
        <v>-7.0430733410942997E-2</v>
      </c>
      <c r="E20" s="19" t="s">
        <v>73</v>
      </c>
    </row>
    <row r="21" spans="1:13">
      <c r="A21" s="1">
        <v>40767</v>
      </c>
      <c r="B21">
        <v>-5.9408754974417201E-2</v>
      </c>
      <c r="C21">
        <v>-4.7039291643608001E-3</v>
      </c>
      <c r="D21">
        <v>-1.7532874139010599E-2</v>
      </c>
    </row>
    <row r="22" spans="1:13">
      <c r="A22" s="1">
        <v>40774</v>
      </c>
      <c r="B22">
        <v>-3.74735569658508E-2</v>
      </c>
      <c r="C22">
        <v>-5.0597720322490901E-2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1.7268445839874198E-2</v>
      </c>
      <c r="C23">
        <v>5.7686676427525702E-2</v>
      </c>
      <c r="D23">
        <v>4.6263345195729499E-2</v>
      </c>
    </row>
    <row r="24" spans="1:13">
      <c r="A24" s="1">
        <v>40788</v>
      </c>
      <c r="B24">
        <v>1.85185185185199E-3</v>
      </c>
      <c r="C24">
        <v>-4.15282392026584E-3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-4.3746149106592802E-2</v>
      </c>
      <c r="C25">
        <v>-1.8070614400889601E-2</v>
      </c>
      <c r="D25">
        <v>-9.6215522771007107E-3</v>
      </c>
      <c r="E25" s="3" t="s">
        <v>14</v>
      </c>
      <c r="F25" s="3">
        <v>0.82620342052872719</v>
      </c>
    </row>
    <row r="26" spans="1:13">
      <c r="A26" s="1">
        <v>40802</v>
      </c>
      <c r="B26">
        <v>6.0244845360824598E-2</v>
      </c>
      <c r="C26">
        <v>6.5770101925254801E-2</v>
      </c>
      <c r="D26">
        <v>5.0725388601036397E-2</v>
      </c>
      <c r="E26" s="3" t="s">
        <v>15</v>
      </c>
      <c r="F26" s="3">
        <v>0.68261209209336882</v>
      </c>
    </row>
    <row r="27" spans="1:13">
      <c r="A27" s="1">
        <v>40809</v>
      </c>
      <c r="B27">
        <v>-9.35885749012456E-2</v>
      </c>
      <c r="C27">
        <v>-5.37417315304307E-2</v>
      </c>
      <c r="D27">
        <v>-7.1494320890247806E-2</v>
      </c>
      <c r="E27" s="3" t="s">
        <v>16</v>
      </c>
      <c r="F27" s="3">
        <v>0.67953065609427532</v>
      </c>
    </row>
    <row r="28" spans="1:13">
      <c r="A28" s="1">
        <v>40816</v>
      </c>
      <c r="B28">
        <v>1.1062688568555201E-2</v>
      </c>
      <c r="C28">
        <v>-2.3301516002245899E-2</v>
      </c>
      <c r="D28">
        <v>-3.3193184332816999E-3</v>
      </c>
      <c r="E28" s="3" t="s">
        <v>17</v>
      </c>
      <c r="F28" s="3">
        <v>1.9017755938488593E-2</v>
      </c>
    </row>
    <row r="29" spans="1:13" ht="15.75" thickBot="1">
      <c r="A29" s="1">
        <v>40823</v>
      </c>
      <c r="B29">
        <v>5.1061007957559502E-2</v>
      </c>
      <c r="C29">
        <v>4.0816326530612297E-2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8.7381703470031699E-2</v>
      </c>
      <c r="C30">
        <v>6.5451532725766301E-2</v>
      </c>
      <c r="D30">
        <v>5.5627705627705699E-2</v>
      </c>
    </row>
    <row r="31" spans="1:13" ht="15.75" thickBot="1">
      <c r="A31" s="1">
        <v>40837</v>
      </c>
      <c r="B31">
        <v>2.0017406440382898E-2</v>
      </c>
      <c r="C31">
        <v>1.6588906168999398E-2</v>
      </c>
      <c r="D31">
        <v>1.3122821406602401E-2</v>
      </c>
      <c r="E31" t="s">
        <v>19</v>
      </c>
    </row>
    <row r="32" spans="1:13">
      <c r="A32" s="1">
        <v>40844</v>
      </c>
      <c r="B32">
        <v>2.9863481228669098E-2</v>
      </c>
      <c r="C32">
        <v>7.9041305456399903E-3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-4.00441866887601E-2</v>
      </c>
      <c r="C33">
        <v>-1.8214014672400702E-2</v>
      </c>
      <c r="D33">
        <v>-2.3419203747072601E-2</v>
      </c>
      <c r="E33" s="3" t="s">
        <v>25</v>
      </c>
      <c r="F33" s="3">
        <v>1</v>
      </c>
      <c r="G33" s="3">
        <v>8.0119709260179292E-2</v>
      </c>
      <c r="H33" s="3">
        <v>8.0119709260179292E-2</v>
      </c>
      <c r="I33" s="3">
        <v>221.52402071442623</v>
      </c>
      <c r="J33" s="3">
        <v>2.0294670654783244E-27</v>
      </c>
    </row>
    <row r="34" spans="1:13">
      <c r="A34" s="1">
        <v>40858</v>
      </c>
      <c r="B34">
        <v>5.5811277330264801E-2</v>
      </c>
      <c r="C34">
        <v>1.31409430559133E-2</v>
      </c>
      <c r="D34">
        <v>8.3932853717025892E-3</v>
      </c>
      <c r="E34" s="3" t="s">
        <v>26</v>
      </c>
      <c r="F34" s="3">
        <v>103</v>
      </c>
      <c r="G34" s="3">
        <v>3.7252529216399571E-2</v>
      </c>
      <c r="H34" s="3">
        <v>3.6167504093591817E-4</v>
      </c>
      <c r="I34" s="3"/>
      <c r="J34" s="3"/>
    </row>
    <row r="35" spans="1:13" ht="15.75" thickBot="1">
      <c r="A35" s="1">
        <v>40865</v>
      </c>
      <c r="B35">
        <v>-2.91553133514987E-2</v>
      </c>
      <c r="C35">
        <v>-3.8911495422177103E-2</v>
      </c>
      <c r="D35">
        <v>-3.7653586999603597E-2</v>
      </c>
      <c r="E35" s="4" t="s">
        <v>27</v>
      </c>
      <c r="F35" s="4">
        <v>104</v>
      </c>
      <c r="G35" s="4">
        <v>0.11737223847657886</v>
      </c>
      <c r="H35" s="4"/>
      <c r="I35" s="4"/>
      <c r="J35" s="4"/>
    </row>
    <row r="36" spans="1:13" ht="15.75" thickBot="1">
      <c r="A36" s="1">
        <v>40872</v>
      </c>
      <c r="B36">
        <v>-5.95004209935448E-2</v>
      </c>
      <c r="C36">
        <v>-4.0751521566551901E-2</v>
      </c>
      <c r="D36">
        <v>-4.9835255354200997E-2</v>
      </c>
    </row>
    <row r="37" spans="1:13">
      <c r="A37" s="1">
        <v>40879</v>
      </c>
      <c r="B37">
        <v>9.2509698597433604E-2</v>
      </c>
      <c r="C37">
        <v>7.55862068965516E-2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-1.3657470636437899E-3</v>
      </c>
      <c r="C38">
        <v>5.1295203898436004E-3</v>
      </c>
      <c r="D38">
        <v>1.2263771612384299E-2</v>
      </c>
      <c r="E38" s="3" t="s">
        <v>35</v>
      </c>
      <c r="F38" s="3">
        <v>1.2706543077009714E-3</v>
      </c>
      <c r="G38" s="3">
        <v>1.8621220361368311E-3</v>
      </c>
      <c r="H38" s="3">
        <v>0.68236897638410321</v>
      </c>
      <c r="I38" s="3">
        <v>0.4965374139932468</v>
      </c>
      <c r="J38" s="3">
        <v>-2.422425457684332E-3</v>
      </c>
      <c r="K38" s="3">
        <v>4.9637340730862749E-3</v>
      </c>
      <c r="L38" s="3">
        <v>-2.422425457684332E-3</v>
      </c>
      <c r="M38" s="3">
        <v>4.9637340730862749E-3</v>
      </c>
    </row>
    <row r="39" spans="1:13" ht="15.75" thickBot="1">
      <c r="A39" s="1">
        <v>40893</v>
      </c>
      <c r="B39">
        <v>-1.74307884183093E-2</v>
      </c>
      <c r="C39">
        <v>-2.3602959938759899E-2</v>
      </c>
      <c r="D39">
        <v>-2.6772591857001E-2</v>
      </c>
      <c r="E39" s="4" t="s">
        <v>36</v>
      </c>
      <c r="F39" s="4">
        <v>1.1428489460206519</v>
      </c>
      <c r="G39" s="4">
        <v>7.678535905801892E-2</v>
      </c>
      <c r="H39" s="4">
        <v>14.883683035943307</v>
      </c>
      <c r="I39" s="4">
        <v>2.0294670654782078E-27</v>
      </c>
      <c r="J39" s="4">
        <v>0.99056330076653099</v>
      </c>
      <c r="K39" s="4">
        <v>1.2951345912747729</v>
      </c>
      <c r="L39" s="4">
        <v>0.99056330076653099</v>
      </c>
      <c r="M39" s="4">
        <v>1.2951345912747729</v>
      </c>
    </row>
    <row r="40" spans="1:13">
      <c r="A40" s="1">
        <v>40900</v>
      </c>
      <c r="B40">
        <v>6.7383918459796396E-2</v>
      </c>
      <c r="C40">
        <v>2.26055141774468E-2</v>
      </c>
      <c r="D40">
        <v>2.8733521080772199E-2</v>
      </c>
    </row>
    <row r="41" spans="1:13">
      <c r="A41" s="1">
        <v>40907</v>
      </c>
      <c r="B41">
        <v>-5.3050397877985002E-3</v>
      </c>
      <c r="C41">
        <v>-3.0667007411193702E-3</v>
      </c>
      <c r="D41">
        <v>-6.1495734973219304E-3</v>
      </c>
    </row>
    <row r="42" spans="1:13">
      <c r="A42" s="1">
        <v>40914</v>
      </c>
      <c r="B42">
        <v>6.4266666666666694E-2</v>
      </c>
      <c r="C42">
        <v>2.4609074596257299E-2</v>
      </c>
      <c r="D42">
        <v>1.7365269461077699E-2</v>
      </c>
    </row>
    <row r="43" spans="1:13">
      <c r="A43" s="1">
        <v>40921</v>
      </c>
      <c r="B43">
        <v>-3.7835129040340802E-2</v>
      </c>
      <c r="C43">
        <v>8.0060045033774098E-3</v>
      </c>
      <c r="D43">
        <v>1.1575436531293001E-2</v>
      </c>
    </row>
    <row r="44" spans="1:13">
      <c r="A44" s="1">
        <v>40928</v>
      </c>
      <c r="B44">
        <v>2.3697916666666902E-2</v>
      </c>
      <c r="C44">
        <v>2.30826507818318E-2</v>
      </c>
      <c r="D44">
        <v>1.6873545384018501E-2</v>
      </c>
    </row>
    <row r="45" spans="1:13">
      <c r="A45" s="1">
        <v>40935</v>
      </c>
      <c r="B45">
        <v>-1.52632917832629E-3</v>
      </c>
      <c r="C45">
        <v>5.0946142649199704E-3</v>
      </c>
      <c r="D45">
        <v>1.3351134846462101E-3</v>
      </c>
    </row>
    <row r="46" spans="1:13">
      <c r="A46" s="1">
        <v>40942</v>
      </c>
      <c r="B46">
        <v>1.9108280254777101E-2</v>
      </c>
      <c r="C46">
        <v>1.9068307989379599E-2</v>
      </c>
      <c r="D46">
        <v>2.0190476190476099E-2</v>
      </c>
    </row>
    <row r="47" spans="1:13">
      <c r="A47" s="1">
        <v>40949</v>
      </c>
      <c r="B47">
        <v>3.6250000000000102E-2</v>
      </c>
      <c r="C47">
        <v>1.42112742775935E-3</v>
      </c>
      <c r="D47">
        <v>1.1202389843165701E-3</v>
      </c>
    </row>
    <row r="48" spans="1:13">
      <c r="A48" s="1">
        <v>40956</v>
      </c>
      <c r="B48">
        <v>7.2376357056693798E-3</v>
      </c>
      <c r="C48">
        <v>1.6556291390728499E-2</v>
      </c>
      <c r="D48">
        <v>1.4360313315926901E-2</v>
      </c>
    </row>
    <row r="49" spans="1:4">
      <c r="A49" s="1">
        <v>40963</v>
      </c>
      <c r="B49">
        <v>-1.0538922155688499E-2</v>
      </c>
      <c r="C49">
        <v>-2.09399720800385E-3</v>
      </c>
      <c r="D49">
        <v>2.5740025740026398E-3</v>
      </c>
    </row>
    <row r="50" spans="1:4">
      <c r="A50" s="1">
        <v>40970</v>
      </c>
      <c r="B50">
        <v>2.5417574437182299E-2</v>
      </c>
      <c r="C50">
        <v>1.3289811144789001E-2</v>
      </c>
      <c r="D50">
        <v>4.0344764349900001E-3</v>
      </c>
    </row>
    <row r="51" spans="1:4">
      <c r="A51" s="1">
        <v>40977</v>
      </c>
      <c r="B51">
        <v>-2.83286118980164E-3</v>
      </c>
      <c r="C51">
        <v>1.1274735388863401E-2</v>
      </c>
      <c r="D51">
        <v>2.73972602739736E-3</v>
      </c>
    </row>
    <row r="52" spans="1:4">
      <c r="A52" s="1">
        <v>40984</v>
      </c>
      <c r="B52">
        <v>2.2490530303030099E-2</v>
      </c>
      <c r="C52">
        <v>1.53583617747439E-2</v>
      </c>
      <c r="D52">
        <v>2.3759562841529899E-2</v>
      </c>
    </row>
    <row r="53" spans="1:4">
      <c r="A53" s="1">
        <v>40991</v>
      </c>
      <c r="B53">
        <v>1.0650613567955601E-2</v>
      </c>
      <c r="C53">
        <v>1.12044817927259E-4</v>
      </c>
      <c r="D53">
        <v>-7.9068542676373806E-3</v>
      </c>
    </row>
    <row r="54" spans="1:4">
      <c r="A54" s="1">
        <v>40998</v>
      </c>
      <c r="B54">
        <v>2.9782359679266799E-3</v>
      </c>
      <c r="C54">
        <v>9.8588393457315106E-3</v>
      </c>
      <c r="D54">
        <v>6.63558106169293E-3</v>
      </c>
    </row>
    <row r="55" spans="1:4">
      <c r="A55" s="1">
        <v>41004</v>
      </c>
      <c r="B55">
        <v>-1.59890360895386E-2</v>
      </c>
      <c r="C55">
        <v>-1.3312624805856799E-3</v>
      </c>
      <c r="D55">
        <v>-9.2642080883662496E-3</v>
      </c>
    </row>
    <row r="56" spans="1:4">
      <c r="A56" s="1">
        <v>41012</v>
      </c>
      <c r="B56">
        <v>-2.85515320334261E-2</v>
      </c>
      <c r="C56">
        <v>-9.5534325705398694E-3</v>
      </c>
      <c r="D56">
        <v>-1.8162201042977801E-2</v>
      </c>
    </row>
    <row r="57" spans="1:4">
      <c r="A57" s="1">
        <v>41019</v>
      </c>
      <c r="B57">
        <v>1.1947431302270099E-2</v>
      </c>
      <c r="C57">
        <v>1.3458950201883401E-3</v>
      </c>
      <c r="D57">
        <v>7.5091575091574799E-3</v>
      </c>
    </row>
    <row r="58" spans="1:4">
      <c r="A58" s="1">
        <v>41026</v>
      </c>
      <c r="B58">
        <v>2.3612750885477998E-2</v>
      </c>
      <c r="C58">
        <v>2.71057347670252E-2</v>
      </c>
      <c r="D58">
        <v>1.6906017087802101E-2</v>
      </c>
    </row>
    <row r="59" spans="1:4">
      <c r="A59" s="1">
        <v>41033</v>
      </c>
      <c r="B59">
        <v>-9.6885813148789302E-3</v>
      </c>
      <c r="C59">
        <v>-2.0937840785168998E-2</v>
      </c>
      <c r="D59">
        <v>-2.5741866285305701E-2</v>
      </c>
    </row>
    <row r="60" spans="1:4">
      <c r="A60" s="1">
        <v>41040</v>
      </c>
      <c r="B60">
        <v>6.1262520382017203E-2</v>
      </c>
      <c r="C60">
        <v>-1.4257072844731499E-2</v>
      </c>
      <c r="D60">
        <v>-9.1743119266054496E-3</v>
      </c>
    </row>
    <row r="61" spans="1:4">
      <c r="A61" s="1">
        <v>41047</v>
      </c>
      <c r="B61">
        <v>-3.8410886742756702E-2</v>
      </c>
      <c r="C61">
        <v>-4.9717514124293802E-2</v>
      </c>
      <c r="D61">
        <v>-4.3888888888888901E-2</v>
      </c>
    </row>
    <row r="62" spans="1:4">
      <c r="A62" s="1">
        <v>41054</v>
      </c>
      <c r="B62">
        <v>1.57498288062086E-2</v>
      </c>
      <c r="C62">
        <v>2.9013079667062899E-2</v>
      </c>
      <c r="D62">
        <v>1.8787526631803199E-2</v>
      </c>
    </row>
    <row r="63" spans="1:4">
      <c r="A63" s="1">
        <v>41061</v>
      </c>
      <c r="B63">
        <v>-2.2471910112359401E-3</v>
      </c>
      <c r="C63">
        <v>-3.6052692396579503E-2</v>
      </c>
      <c r="D63">
        <v>-3.1178707224334599E-2</v>
      </c>
    </row>
    <row r="64" spans="1:4">
      <c r="A64" s="1">
        <v>41068</v>
      </c>
      <c r="B64">
        <v>4.1441441441441497E-2</v>
      </c>
      <c r="C64">
        <v>3.9079357468232899E-2</v>
      </c>
      <c r="D64">
        <v>4.2974882260596599E-2</v>
      </c>
    </row>
    <row r="65" spans="1:4">
      <c r="A65" s="1">
        <v>41075</v>
      </c>
      <c r="B65">
        <v>1.83823529411766E-2</v>
      </c>
      <c r="C65">
        <v>-1.31518227964922E-3</v>
      </c>
      <c r="D65">
        <v>5.8099717779869203E-3</v>
      </c>
    </row>
    <row r="66" spans="1:4">
      <c r="A66" s="1">
        <v>41082</v>
      </c>
      <c r="B66">
        <v>8.0696538543212296E-3</v>
      </c>
      <c r="C66">
        <v>-3.00348866760558E-4</v>
      </c>
      <c r="D66">
        <v>-7.2728905250398802E-3</v>
      </c>
    </row>
    <row r="67" spans="1:4">
      <c r="A67" s="1">
        <v>41089</v>
      </c>
      <c r="B67">
        <v>2.16979144722984E-2</v>
      </c>
      <c r="C67">
        <v>1.0399815114398E-2</v>
      </c>
      <c r="D67">
        <v>2.24232146221972E-2</v>
      </c>
    </row>
    <row r="68" spans="1:4">
      <c r="A68" s="1">
        <v>41096</v>
      </c>
      <c r="B68">
        <v>-9.4845360824742393E-3</v>
      </c>
      <c r="C68">
        <v>2.2872827081421601E-4</v>
      </c>
      <c r="D68">
        <v>-3.50165868042762E-3</v>
      </c>
    </row>
    <row r="69" spans="1:4">
      <c r="A69" s="1">
        <v>41103</v>
      </c>
      <c r="B69">
        <v>3.1223980016652502E-3</v>
      </c>
      <c r="C69">
        <v>-4.1161673908072204E-3</v>
      </c>
      <c r="D69">
        <v>0</v>
      </c>
    </row>
    <row r="70" spans="1:4">
      <c r="A70" s="1">
        <v>41110</v>
      </c>
      <c r="B70">
        <v>8.3004772774435392E-3</v>
      </c>
      <c r="C70">
        <v>3.9035591274396699E-3</v>
      </c>
      <c r="D70">
        <v>4.8085814684668497E-3</v>
      </c>
    </row>
    <row r="71" spans="1:4">
      <c r="A71" s="1">
        <v>41117</v>
      </c>
      <c r="B71">
        <v>2.7783494546202801E-2</v>
      </c>
      <c r="C71">
        <v>1.1665141811527901E-2</v>
      </c>
      <c r="D71">
        <v>1.78538560647892E-2</v>
      </c>
    </row>
    <row r="72" spans="1:4">
      <c r="A72" s="1">
        <v>41124</v>
      </c>
      <c r="B72">
        <v>-3.4040849018821501E-3</v>
      </c>
      <c r="C72">
        <v>1.8087271082976E-3</v>
      </c>
      <c r="D72">
        <v>4.7016274864375403E-3</v>
      </c>
    </row>
    <row r="73" spans="1:4">
      <c r="A73" s="1">
        <v>41131</v>
      </c>
      <c r="B73">
        <v>-2.4110910186860802E-3</v>
      </c>
      <c r="C73">
        <v>6.9961633942676703E-3</v>
      </c>
      <c r="D73">
        <v>9.7192224622029092E-3</v>
      </c>
    </row>
    <row r="74" spans="1:4">
      <c r="A74" s="1">
        <v>41138</v>
      </c>
      <c r="B74">
        <v>1.6314199395770501E-2</v>
      </c>
      <c r="C74">
        <v>1.8601523980277899E-2</v>
      </c>
      <c r="D74">
        <v>9.0909090909090402E-3</v>
      </c>
    </row>
    <row r="75" spans="1:4">
      <c r="A75" s="1">
        <v>41145</v>
      </c>
      <c r="B75">
        <v>-1.7835909631391301E-2</v>
      </c>
      <c r="C75">
        <v>-3.0803080308030601E-3</v>
      </c>
      <c r="D75">
        <v>-3.8862391803567999E-3</v>
      </c>
    </row>
    <row r="76" spans="1:4">
      <c r="A76" s="1">
        <v>41152</v>
      </c>
      <c r="B76">
        <v>-1.8159806295400299E-3</v>
      </c>
      <c r="C76">
        <v>3.9726329728535497E-3</v>
      </c>
      <c r="D76">
        <v>-3.3693917361233799E-3</v>
      </c>
    </row>
    <row r="77" spans="1:4">
      <c r="A77" s="1">
        <v>41159</v>
      </c>
      <c r="B77">
        <v>4.5886395795431599E-2</v>
      </c>
      <c r="C77">
        <v>2.7918223785447401E-2</v>
      </c>
      <c r="D77">
        <v>2.36654804270462E-2</v>
      </c>
    </row>
    <row r="78" spans="1:4">
      <c r="A78" s="1">
        <v>41166</v>
      </c>
      <c r="B78">
        <v>1.1789717819868499E-2</v>
      </c>
      <c r="C78">
        <v>2.1171941830624399E-2</v>
      </c>
      <c r="D78">
        <v>1.9120458891013398E-2</v>
      </c>
    </row>
    <row r="79" spans="1:4">
      <c r="A79" s="1">
        <v>41173</v>
      </c>
      <c r="B79">
        <v>7.4498567335243796E-3</v>
      </c>
      <c r="C79">
        <v>4.2722513089006302E-3</v>
      </c>
      <c r="D79">
        <v>9.6878731025085195E-4</v>
      </c>
    </row>
    <row r="80" spans="1:4">
      <c r="A80" s="1">
        <v>41180</v>
      </c>
      <c r="B80">
        <v>-8.7220326128176796E-3</v>
      </c>
      <c r="C80">
        <v>-2.4898861408850101E-2</v>
      </c>
      <c r="D80">
        <v>-2.2437754316132499E-2</v>
      </c>
    </row>
    <row r="81" spans="1:4">
      <c r="A81" s="1">
        <v>41187</v>
      </c>
      <c r="B81">
        <v>1.3198163733741299E-2</v>
      </c>
      <c r="C81">
        <v>1.8391787852865701E-2</v>
      </c>
      <c r="D81">
        <v>1.48161059787346E-2</v>
      </c>
    </row>
    <row r="82" spans="1:4">
      <c r="A82" s="1">
        <v>41194</v>
      </c>
      <c r="B82">
        <v>-4.4931093071549903E-2</v>
      </c>
      <c r="C82">
        <v>-2.9609407811843701E-2</v>
      </c>
      <c r="D82">
        <v>-2.3359670216420499E-2</v>
      </c>
    </row>
    <row r="83" spans="1:4">
      <c r="A83" s="1">
        <v>41201</v>
      </c>
      <c r="B83">
        <v>2.5894445542597299E-2</v>
      </c>
      <c r="C83">
        <v>7.5741181562432001E-3</v>
      </c>
      <c r="D83">
        <v>1.7587055926837601E-3</v>
      </c>
    </row>
    <row r="84" spans="1:4">
      <c r="A84" s="1">
        <v>41208</v>
      </c>
      <c r="B84">
        <v>-3.5067437379576197E-2</v>
      </c>
      <c r="C84">
        <v>-1.5678694158075698E-2</v>
      </c>
      <c r="D84">
        <v>-1.1587078651685401E-2</v>
      </c>
    </row>
    <row r="85" spans="1:4">
      <c r="A85" s="1">
        <v>41215</v>
      </c>
      <c r="B85">
        <v>-4.3929712460063497E-3</v>
      </c>
      <c r="C85">
        <v>1.5055640410211599E-2</v>
      </c>
      <c r="D85">
        <v>-1.4209591474244601E-3</v>
      </c>
    </row>
    <row r="86" spans="1:4">
      <c r="A86" s="1">
        <v>41222</v>
      </c>
      <c r="B86">
        <v>-5.6157240272763698E-2</v>
      </c>
      <c r="C86">
        <v>-2.49355116079105E-2</v>
      </c>
      <c r="D86">
        <v>-2.1166844539309799E-2</v>
      </c>
    </row>
    <row r="87" spans="1:4">
      <c r="A87" s="1">
        <v>41229</v>
      </c>
      <c r="B87">
        <v>7.6498087547811596E-3</v>
      </c>
      <c r="C87">
        <v>-5.0705467372134097E-3</v>
      </c>
      <c r="D87">
        <v>-1.16300199890969E-2</v>
      </c>
    </row>
    <row r="88" spans="1:4">
      <c r="A88" s="1">
        <v>41236</v>
      </c>
      <c r="B88">
        <v>3.8802193167439797E-2</v>
      </c>
      <c r="C88">
        <v>4.2986926656326099E-2</v>
      </c>
      <c r="D88">
        <v>3.3462033462033497E-2</v>
      </c>
    </row>
    <row r="89" spans="1:4">
      <c r="A89" s="1">
        <v>41243</v>
      </c>
      <c r="B89">
        <v>8.1201786439300001E-3</v>
      </c>
      <c r="C89">
        <v>8.2855321861059501E-3</v>
      </c>
      <c r="D89">
        <v>6.5824586372531498E-3</v>
      </c>
    </row>
    <row r="90" spans="1:4">
      <c r="A90" s="1">
        <v>41250</v>
      </c>
      <c r="B90">
        <v>6.70059872276196E-3</v>
      </c>
      <c r="C90">
        <v>-2.7391487568478902E-3</v>
      </c>
      <c r="D90">
        <v>1.0604453870626299E-3</v>
      </c>
    </row>
    <row r="91" spans="1:4">
      <c r="A91" s="1">
        <v>41257</v>
      </c>
      <c r="B91">
        <v>-1.15759545085297E-2</v>
      </c>
      <c r="C91">
        <v>-1.0564124234101E-2</v>
      </c>
      <c r="D91">
        <v>-7.0621468926557196E-4</v>
      </c>
    </row>
    <row r="92" spans="1:4">
      <c r="A92" s="1">
        <v>41264</v>
      </c>
      <c r="B92">
        <v>2.73268954181221E-2</v>
      </c>
      <c r="C92">
        <v>1.6826820414264299E-2</v>
      </c>
      <c r="D92">
        <v>1.3137809187279101E-2</v>
      </c>
    </row>
    <row r="93" spans="1:4">
      <c r="A93" s="1">
        <v>41271</v>
      </c>
      <c r="B93">
        <v>-1.7000000000000001E-2</v>
      </c>
      <c r="C93">
        <v>-2.11684657062455E-2</v>
      </c>
      <c r="D93">
        <v>-3.45914801303022E-2</v>
      </c>
    </row>
    <row r="94" spans="1:4">
      <c r="A94" s="1">
        <v>41278</v>
      </c>
      <c r="B94">
        <v>6.1851475076297097E-2</v>
      </c>
      <c r="C94">
        <v>4.80583565758421E-2</v>
      </c>
      <c r="D94">
        <v>5.3287572254335301E-2</v>
      </c>
    </row>
    <row r="95" spans="1:4">
      <c r="A95" s="1">
        <v>41285</v>
      </c>
      <c r="B95">
        <v>-3.0848821613335901E-2</v>
      </c>
      <c r="C95">
        <v>2.8659160696007401E-3</v>
      </c>
      <c r="D95">
        <v>6.5168924712741801E-3</v>
      </c>
    </row>
    <row r="96" spans="1:4">
      <c r="A96" s="1">
        <v>41292</v>
      </c>
      <c r="B96">
        <v>3.4796362198497702E-2</v>
      </c>
      <c r="C96">
        <v>1.9391712594407001E-2</v>
      </c>
      <c r="D96">
        <v>8.0081785653434209E-3</v>
      </c>
    </row>
    <row r="97" spans="1:4">
      <c r="A97" s="1">
        <v>41299</v>
      </c>
      <c r="B97">
        <v>3.8975926633549901E-2</v>
      </c>
      <c r="C97">
        <v>2.1025230276331599E-2</v>
      </c>
      <c r="D97">
        <v>1.1325219743069499E-2</v>
      </c>
    </row>
    <row r="98" spans="1:4">
      <c r="A98" s="1">
        <v>41306</v>
      </c>
      <c r="B98">
        <v>3.8617138653915801E-3</v>
      </c>
      <c r="C98">
        <v>-9.4136105118649595E-3</v>
      </c>
      <c r="D98">
        <v>7.3541701487547196E-3</v>
      </c>
    </row>
    <row r="99" spans="1:4">
      <c r="A99" s="1">
        <v>41313</v>
      </c>
      <c r="B99">
        <v>1.28228613299153E-3</v>
      </c>
      <c r="C99">
        <v>5.7414373391406802E-3</v>
      </c>
      <c r="D99">
        <v>3.8161606105857602E-3</v>
      </c>
    </row>
    <row r="100" spans="1:4">
      <c r="A100" s="1">
        <v>41320</v>
      </c>
      <c r="B100">
        <v>1.7380168313208901E-2</v>
      </c>
      <c r="C100">
        <v>4.5275590551181501E-3</v>
      </c>
      <c r="D100">
        <v>2.9752066115702499E-3</v>
      </c>
    </row>
    <row r="101" spans="1:4">
      <c r="A101" s="1">
        <v>41327</v>
      </c>
      <c r="B101">
        <v>-2.4456033087573999E-2</v>
      </c>
      <c r="C101">
        <v>-1.3913384283754699E-2</v>
      </c>
      <c r="D101">
        <v>-1.6479894528674799E-3</v>
      </c>
    </row>
    <row r="102" spans="1:4">
      <c r="A102" s="1">
        <v>41334</v>
      </c>
      <c r="B102">
        <v>1.9907834101382301E-2</v>
      </c>
      <c r="C102">
        <v>1.53020667726549E-2</v>
      </c>
      <c r="D102">
        <v>1.3205678441730001E-3</v>
      </c>
    </row>
    <row r="103" spans="1:4">
      <c r="A103" s="1">
        <v>41341</v>
      </c>
      <c r="B103">
        <v>3.72311585035245E-2</v>
      </c>
      <c r="C103">
        <v>3.1513016245840797E-2</v>
      </c>
      <c r="D103">
        <v>2.17606330365974E-2</v>
      </c>
    </row>
    <row r="104" spans="1:4">
      <c r="A104" s="1">
        <v>41348</v>
      </c>
      <c r="B104">
        <v>3.3106813033629799E-3</v>
      </c>
      <c r="C104">
        <v>2.86527514231505E-3</v>
      </c>
      <c r="D104">
        <v>4.89190061310096E-3</v>
      </c>
    </row>
    <row r="105" spans="1:4">
      <c r="A105" s="1">
        <v>41355</v>
      </c>
      <c r="B105">
        <v>-1.38937130948247E-2</v>
      </c>
      <c r="C105">
        <v>-1.7218217252274999E-3</v>
      </c>
      <c r="D105">
        <v>-3.2625170190355699E-3</v>
      </c>
    </row>
    <row r="106" spans="1:4">
      <c r="A106" s="1">
        <v>41361</v>
      </c>
      <c r="B106">
        <v>3.5223670306438998E-4</v>
      </c>
      <c r="C106">
        <v>6.8233510235027302E-3</v>
      </c>
      <c r="D106">
        <v>6.9265463917524998E-3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06"/>
  <sheetViews>
    <sheetView topLeftCell="A23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2</v>
      </c>
      <c r="C1" t="s">
        <v>46</v>
      </c>
      <c r="D1" t="s">
        <v>11</v>
      </c>
      <c r="E1" t="s">
        <v>12</v>
      </c>
    </row>
    <row r="2" spans="1:13" ht="15.75" thickBot="1">
      <c r="A2" s="1">
        <v>40634</v>
      </c>
      <c r="B2">
        <v>3.1572735320153401E-2</v>
      </c>
      <c r="C2">
        <v>1.12627986348124E-2</v>
      </c>
      <c r="D2">
        <v>1.3549618320610701E-2</v>
      </c>
    </row>
    <row r="3" spans="1:13">
      <c r="A3" s="1">
        <v>40641</v>
      </c>
      <c r="B3">
        <v>3.6327231121281202E-2</v>
      </c>
      <c r="C3">
        <v>7.0874114073573597E-3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-9.9365166988682994E-3</v>
      </c>
      <c r="C4">
        <v>1.34048257372654E-2</v>
      </c>
      <c r="D4">
        <v>-3.77714825306896E-3</v>
      </c>
      <c r="E4" s="3" t="s">
        <v>14</v>
      </c>
      <c r="F4" s="3">
        <v>0.63125469723304628</v>
      </c>
    </row>
    <row r="5" spans="1:13">
      <c r="A5" s="1">
        <v>40654</v>
      </c>
      <c r="B5">
        <v>1.30033890227435E-2</v>
      </c>
      <c r="C5">
        <v>8.5978835978837206E-3</v>
      </c>
      <c r="D5">
        <v>9.28909952606638E-3</v>
      </c>
      <c r="E5" s="3" t="s">
        <v>15</v>
      </c>
      <c r="F5" s="3">
        <v>0.39848249277878495</v>
      </c>
    </row>
    <row r="6" spans="1:13">
      <c r="A6" s="1">
        <v>40662</v>
      </c>
      <c r="B6">
        <v>2.7616680475017801E-4</v>
      </c>
      <c r="C6">
        <v>2.0327868852459099E-2</v>
      </c>
      <c r="D6">
        <v>2.16003005259204E-2</v>
      </c>
      <c r="E6" s="3" t="s">
        <v>16</v>
      </c>
      <c r="F6" s="3">
        <v>0.39264251698052072</v>
      </c>
    </row>
    <row r="7" spans="1:13">
      <c r="A7" s="1">
        <v>40669</v>
      </c>
      <c r="B7">
        <v>2.2087244616234101E-2</v>
      </c>
      <c r="C7">
        <v>9.6401028277637302E-4</v>
      </c>
      <c r="D7">
        <v>-1.8569589998161402E-2</v>
      </c>
      <c r="E7" s="3" t="s">
        <v>17</v>
      </c>
      <c r="F7" s="3">
        <v>1.9263162723097138E-2</v>
      </c>
    </row>
    <row r="8" spans="1:13" ht="15.75" thickBot="1">
      <c r="A8" s="1">
        <v>40676</v>
      </c>
      <c r="B8">
        <v>2.9983792544570499E-2</v>
      </c>
      <c r="C8">
        <v>1.7977528089887701E-2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7.0810385523207798E-3</v>
      </c>
      <c r="C9">
        <v>5.3610848312834998E-3</v>
      </c>
      <c r="D9">
        <v>-4.6851574212893902E-3</v>
      </c>
    </row>
    <row r="10" spans="1:13" ht="15.75" thickBot="1">
      <c r="A10" s="1">
        <v>40690</v>
      </c>
      <c r="B10">
        <v>1.04166666666665E-2</v>
      </c>
      <c r="C10">
        <v>-7.5282308657466102E-3</v>
      </c>
      <c r="D10">
        <v>1.6945961212577699E-3</v>
      </c>
      <c r="E10" t="s">
        <v>19</v>
      </c>
    </row>
    <row r="11" spans="1:13">
      <c r="A11" s="1">
        <v>40697</v>
      </c>
      <c r="B11">
        <v>-2.1391752577319401E-2</v>
      </c>
      <c r="C11">
        <v>-2.0227560050568801E-2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-2.0015801948907199E-2</v>
      </c>
      <c r="C12">
        <v>-1.6129032258064498E-2</v>
      </c>
      <c r="D12">
        <v>-2.0829315332690501E-2</v>
      </c>
      <c r="E12" s="3" t="s">
        <v>25</v>
      </c>
      <c r="F12" s="3">
        <v>1</v>
      </c>
      <c r="G12" s="3">
        <v>2.5319398537691336E-2</v>
      </c>
      <c r="H12" s="3">
        <v>2.5319398537691336E-2</v>
      </c>
      <c r="I12" s="3">
        <v>68.233586327056912</v>
      </c>
      <c r="J12" s="3">
        <v>5.2421674053986593E-13</v>
      </c>
    </row>
    <row r="13" spans="1:13">
      <c r="A13" s="1">
        <v>40711</v>
      </c>
      <c r="B13">
        <v>3.2249395323840102E-3</v>
      </c>
      <c r="C13">
        <v>1.6065573770491798E-2</v>
      </c>
      <c r="D13">
        <v>7.9968485325980793E-3</v>
      </c>
      <c r="E13" s="3" t="s">
        <v>26</v>
      </c>
      <c r="F13" s="3">
        <v>103</v>
      </c>
      <c r="G13" s="3">
        <v>3.8220152123941468E-2</v>
      </c>
      <c r="H13" s="3">
        <v>3.710694380965191E-4</v>
      </c>
      <c r="I13" s="3"/>
      <c r="J13" s="3"/>
    </row>
    <row r="14" spans="1:13" ht="15.75" thickBot="1">
      <c r="A14" s="1">
        <v>40718</v>
      </c>
      <c r="B14">
        <v>-2.4377176533619E-2</v>
      </c>
      <c r="C14">
        <v>-1.8393030009680501E-2</v>
      </c>
      <c r="D14">
        <v>-1.20368922932625E-2</v>
      </c>
      <c r="E14" s="4" t="s">
        <v>27</v>
      </c>
      <c r="F14" s="4">
        <v>104</v>
      </c>
      <c r="G14" s="4">
        <v>6.3539550661632804E-2</v>
      </c>
      <c r="H14" s="4"/>
      <c r="I14" s="4"/>
      <c r="J14" s="4"/>
    </row>
    <row r="15" spans="1:13" ht="15.75" thickBot="1">
      <c r="A15" s="1">
        <v>40725</v>
      </c>
      <c r="B15">
        <v>4.2559033498077901E-2</v>
      </c>
      <c r="C15">
        <v>2.8928336620644299E-2</v>
      </c>
      <c r="D15">
        <v>5.5973101265822903E-2</v>
      </c>
    </row>
    <row r="16" spans="1:13">
      <c r="A16" s="1">
        <v>40732</v>
      </c>
      <c r="B16">
        <v>3.4237555965235299E-3</v>
      </c>
      <c r="C16">
        <v>8.94568690095854E-3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-3.3595800524934397E-2</v>
      </c>
      <c r="C17">
        <v>-1.32995566814439E-2</v>
      </c>
      <c r="D17">
        <v>-1.9936649897521901E-2</v>
      </c>
      <c r="E17" s="3" t="s">
        <v>35</v>
      </c>
      <c r="F17" s="3">
        <v>2.2137275831742072E-3</v>
      </c>
      <c r="G17" s="3">
        <v>1.9144070944202066E-3</v>
      </c>
      <c r="H17" s="3">
        <v>1.1563515354839677</v>
      </c>
      <c r="I17" s="3">
        <v>0.25021242654949294</v>
      </c>
      <c r="J17" s="3">
        <v>-1.583047260745754E-3</v>
      </c>
      <c r="K17" s="3">
        <v>6.0105024270941682E-3</v>
      </c>
      <c r="L17" s="3">
        <v>-1.583047260745754E-3</v>
      </c>
      <c r="M17" s="3">
        <v>6.0105024270941682E-3</v>
      </c>
    </row>
    <row r="18" spans="1:13" ht="15.75" thickBot="1">
      <c r="A18" s="1">
        <v>40746</v>
      </c>
      <c r="B18">
        <v>1.78259961969836E-2</v>
      </c>
      <c r="C18">
        <v>1.2836970474968E-2</v>
      </c>
      <c r="D18">
        <v>1.97718631178707E-2</v>
      </c>
      <c r="E18" s="4" t="s">
        <v>36</v>
      </c>
      <c r="F18" s="4">
        <v>0.98971559562930866</v>
      </c>
      <c r="G18" s="4">
        <v>0.11981503382465249</v>
      </c>
      <c r="H18" s="4">
        <v>8.2603623605176519</v>
      </c>
      <c r="I18" s="4">
        <v>5.2421674053989662E-13</v>
      </c>
      <c r="J18" s="4">
        <v>0.75209074160805189</v>
      </c>
      <c r="K18" s="4">
        <v>1.2273404496505653</v>
      </c>
      <c r="L18" s="4">
        <v>0.75209074160805189</v>
      </c>
      <c r="M18" s="4">
        <v>1.2273404496505653</v>
      </c>
    </row>
    <row r="19" spans="1:13">
      <c r="A19" s="1">
        <v>40753</v>
      </c>
      <c r="B19">
        <v>-2.6773761713520701E-2</v>
      </c>
      <c r="C19">
        <v>-2.9467680608365E-2</v>
      </c>
      <c r="D19">
        <v>-3.9149888143176798E-2</v>
      </c>
    </row>
    <row r="20" spans="1:13">
      <c r="A20" s="1">
        <v>40760</v>
      </c>
      <c r="B20">
        <v>-6.05226960110044E-2</v>
      </c>
      <c r="C20">
        <v>-3.3627162912177599E-2</v>
      </c>
      <c r="D20">
        <v>-7.0430733410942997E-2</v>
      </c>
      <c r="E20" s="19" t="s">
        <v>73</v>
      </c>
    </row>
    <row r="21" spans="1:13">
      <c r="A21" s="1">
        <v>40767</v>
      </c>
      <c r="B21">
        <v>-2.6354319180087699E-2</v>
      </c>
      <c r="C21">
        <v>-9.4594594594594704E-3</v>
      </c>
      <c r="D21">
        <v>-1.7532874139010599E-2</v>
      </c>
    </row>
    <row r="22" spans="1:13">
      <c r="A22" s="1">
        <v>40774</v>
      </c>
      <c r="B22">
        <v>-2.6466165413533999E-2</v>
      </c>
      <c r="C22">
        <v>1.3642564802183201E-3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6.0858819894964701E-2</v>
      </c>
      <c r="C23">
        <v>2.0435967302452299E-2</v>
      </c>
      <c r="D23">
        <v>4.6263345195729499E-2</v>
      </c>
    </row>
    <row r="24" spans="1:13">
      <c r="A24" s="1">
        <v>40788</v>
      </c>
      <c r="B24">
        <v>3.1741409435060999E-2</v>
      </c>
      <c r="C24">
        <v>5.6742323097462898E-3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3.0200395145356902E-2</v>
      </c>
      <c r="C25">
        <v>-3.6508463325589701E-3</v>
      </c>
      <c r="D25">
        <v>-9.6215522771007107E-3</v>
      </c>
      <c r="E25" s="3" t="s">
        <v>14</v>
      </c>
      <c r="F25" s="3">
        <v>0.65409376803694785</v>
      </c>
    </row>
    <row r="26" spans="1:13">
      <c r="A26" s="1">
        <v>40802</v>
      </c>
      <c r="B26">
        <v>-7.6712328767123399E-3</v>
      </c>
      <c r="C26">
        <v>2.7248500999333701E-2</v>
      </c>
      <c r="D26">
        <v>5.0725388601036397E-2</v>
      </c>
      <c r="E26" s="3" t="s">
        <v>15</v>
      </c>
      <c r="F26" s="3">
        <v>0.42783865738477256</v>
      </c>
    </row>
    <row r="27" spans="1:13">
      <c r="A27" s="1">
        <v>40809</v>
      </c>
      <c r="B27">
        <v>-5.7702926559911501E-2</v>
      </c>
      <c r="C27">
        <v>-5.1170633633828302E-2</v>
      </c>
      <c r="D27">
        <v>-7.1494320890247806E-2</v>
      </c>
      <c r="E27" s="3" t="s">
        <v>16</v>
      </c>
      <c r="F27" s="3">
        <v>0.42228369289336259</v>
      </c>
    </row>
    <row r="28" spans="1:13">
      <c r="A28" s="1">
        <v>40816</v>
      </c>
      <c r="B28">
        <v>-1.5821857603281499E-2</v>
      </c>
      <c r="C28">
        <v>6.8352699931646397E-3</v>
      </c>
      <c r="D28">
        <v>-3.3193184332816999E-3</v>
      </c>
      <c r="E28" s="3" t="s">
        <v>17</v>
      </c>
      <c r="F28" s="3">
        <v>1.878722831408389E-2</v>
      </c>
    </row>
    <row r="29" spans="1:13" ht="15.75" thickBot="1">
      <c r="A29" s="1">
        <v>40823</v>
      </c>
      <c r="B29">
        <v>5.6564453706460203E-3</v>
      </c>
      <c r="C29">
        <v>1.4256619144602699E-2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3.9964476021314498E-2</v>
      </c>
      <c r="C30">
        <v>2.67737617135206E-2</v>
      </c>
      <c r="D30">
        <v>5.5627705627705699E-2</v>
      </c>
    </row>
    <row r="31" spans="1:13" ht="15.75" thickBot="1">
      <c r="A31" s="1">
        <v>40837</v>
      </c>
      <c r="B31">
        <v>1.55988668159475E-2</v>
      </c>
      <c r="C31">
        <v>1.82529335071706E-2</v>
      </c>
      <c r="D31">
        <v>1.3122821406602401E-2</v>
      </c>
      <c r="E31" t="s">
        <v>19</v>
      </c>
    </row>
    <row r="32" spans="1:13">
      <c r="A32" s="1">
        <v>40844</v>
      </c>
      <c r="B32">
        <v>3.6286919831223903E-2</v>
      </c>
      <c r="C32">
        <v>6.4020486555715905E-4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3.2030401737241899E-2</v>
      </c>
      <c r="C33">
        <v>-1.43953934740882E-2</v>
      </c>
      <c r="D33">
        <v>-2.3419203747072601E-2</v>
      </c>
      <c r="E33" s="3" t="s">
        <v>25</v>
      </c>
      <c r="F33" s="3">
        <v>1</v>
      </c>
      <c r="G33" s="3">
        <v>2.7184676045904715E-2</v>
      </c>
      <c r="H33" s="3">
        <v>2.7184676045904715E-2</v>
      </c>
      <c r="I33" s="3">
        <v>77.019152515982583</v>
      </c>
      <c r="J33" s="3">
        <v>3.8517839911583549E-14</v>
      </c>
    </row>
    <row r="34" spans="1:13">
      <c r="A34" s="1">
        <v>40858</v>
      </c>
      <c r="B34">
        <v>3.2088374539715997E-2</v>
      </c>
      <c r="C34">
        <v>1.460564751704E-2</v>
      </c>
      <c r="D34">
        <v>8.3932853717025892E-3</v>
      </c>
      <c r="E34" s="3" t="s">
        <v>26</v>
      </c>
      <c r="F34" s="3">
        <v>103</v>
      </c>
      <c r="G34" s="3">
        <v>3.6354874615728089E-2</v>
      </c>
      <c r="H34" s="3">
        <v>3.5295994772551544E-4</v>
      </c>
      <c r="I34" s="3"/>
      <c r="J34" s="3"/>
    </row>
    <row r="35" spans="1:13" ht="15.75" thickBot="1">
      <c r="A35" s="1">
        <v>40865</v>
      </c>
      <c r="B35">
        <v>-2.75229357798168E-2</v>
      </c>
      <c r="C35">
        <v>-1.1836212412028301E-2</v>
      </c>
      <c r="D35">
        <v>-3.7653586999603597E-2</v>
      </c>
      <c r="E35" s="4" t="s">
        <v>27</v>
      </c>
      <c r="F35" s="4">
        <v>104</v>
      </c>
      <c r="G35" s="4">
        <v>6.3539550661632804E-2</v>
      </c>
      <c r="H35" s="4"/>
      <c r="I35" s="4"/>
      <c r="J35" s="4"/>
    </row>
    <row r="36" spans="1:13" ht="15.75" thickBot="1">
      <c r="A36" s="1">
        <v>40872</v>
      </c>
      <c r="B36">
        <v>-3.4329140461215601E-2</v>
      </c>
      <c r="C36">
        <v>-2.36322434444802E-2</v>
      </c>
      <c r="D36">
        <v>-4.9835255354200997E-2</v>
      </c>
    </row>
    <row r="37" spans="1:13">
      <c r="A37" s="1">
        <v>40879</v>
      </c>
      <c r="B37">
        <v>3.9077340569877703E-2</v>
      </c>
      <c r="C37">
        <v>4.7413793103448197E-2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2.0893183598851301E-3</v>
      </c>
      <c r="C38">
        <v>7.2807850585627802E-3</v>
      </c>
      <c r="D38">
        <v>1.2263771612384299E-2</v>
      </c>
      <c r="E38" s="3" t="s">
        <v>35</v>
      </c>
      <c r="F38" s="3">
        <v>3.8889329108475743E-3</v>
      </c>
      <c r="G38" s="3">
        <v>1.8395499424192173E-3</v>
      </c>
      <c r="H38" s="3">
        <v>2.1140675885826647</v>
      </c>
      <c r="I38" s="3">
        <v>3.6923778202085658E-2</v>
      </c>
      <c r="J38" s="3">
        <v>2.4061956836752803E-4</v>
      </c>
      <c r="K38" s="3">
        <v>7.5372462533276211E-3</v>
      </c>
      <c r="L38" s="3">
        <v>2.4061956836752803E-4</v>
      </c>
      <c r="M38" s="3">
        <v>7.5372462533276211E-3</v>
      </c>
    </row>
    <row r="39" spans="1:13" ht="15.75" thickBot="1">
      <c r="A39" s="1">
        <v>40893</v>
      </c>
      <c r="B39">
        <v>-2.13708626531144E-2</v>
      </c>
      <c r="C39">
        <v>3.7712130735378902E-4</v>
      </c>
      <c r="D39">
        <v>-2.6772591857001E-2</v>
      </c>
      <c r="E39" s="4" t="s">
        <v>36</v>
      </c>
      <c r="F39" s="4">
        <v>0.66570409851994716</v>
      </c>
      <c r="G39" s="4">
        <v>7.5854589598679967E-2</v>
      </c>
      <c r="H39" s="4">
        <v>8.776055635419743</v>
      </c>
      <c r="I39" s="4">
        <v>3.8517839911582438E-14</v>
      </c>
      <c r="J39" s="4">
        <v>0.51526441491056063</v>
      </c>
      <c r="K39" s="4">
        <v>0.81614378212933369</v>
      </c>
      <c r="L39" s="4">
        <v>0.51526441491056063</v>
      </c>
      <c r="M39" s="4">
        <v>0.81614378212933369</v>
      </c>
    </row>
    <row r="40" spans="1:13">
      <c r="A40" s="1">
        <v>40900</v>
      </c>
      <c r="B40">
        <v>9.16111850865515E-2</v>
      </c>
      <c r="C40">
        <v>1.9100276451369701E-2</v>
      </c>
      <c r="D40">
        <v>2.8733521080772199E-2</v>
      </c>
    </row>
    <row r="41" spans="1:13">
      <c r="A41" s="1">
        <v>40907</v>
      </c>
      <c r="B41">
        <v>-5.1232007806782899E-3</v>
      </c>
      <c r="C41">
        <v>-3.0826140567200601E-3</v>
      </c>
      <c r="D41">
        <v>-6.1495734973219304E-3</v>
      </c>
    </row>
    <row r="42" spans="1:13">
      <c r="A42" s="1">
        <v>40914</v>
      </c>
      <c r="B42">
        <v>1.66748406081412E-2</v>
      </c>
      <c r="C42">
        <v>-9.27643784786647E-3</v>
      </c>
      <c r="D42">
        <v>1.7365269461077699E-2</v>
      </c>
    </row>
    <row r="43" spans="1:13">
      <c r="A43" s="1">
        <v>40921</v>
      </c>
      <c r="B43">
        <v>1.6642547033285202E-2</v>
      </c>
      <c r="C43">
        <v>-6.2421972534332205E-4</v>
      </c>
      <c r="D43">
        <v>1.1575436531293001E-2</v>
      </c>
    </row>
    <row r="44" spans="1:13">
      <c r="A44" s="1">
        <v>40928</v>
      </c>
      <c r="B44">
        <v>1.85665920840636E-2</v>
      </c>
      <c r="C44">
        <v>8.4322298563397294E-3</v>
      </c>
      <c r="D44">
        <v>1.6873545384018501E-2</v>
      </c>
    </row>
    <row r="45" spans="1:13">
      <c r="A45" s="1">
        <v>40935</v>
      </c>
      <c r="B45">
        <v>-1.19242459667993E-2</v>
      </c>
      <c r="C45">
        <v>-6.8132548776710404E-3</v>
      </c>
      <c r="D45">
        <v>1.3351134846462101E-3</v>
      </c>
    </row>
    <row r="46" spans="1:13">
      <c r="A46" s="1">
        <v>40942</v>
      </c>
      <c r="B46">
        <v>2.95787979176525E-2</v>
      </c>
      <c r="C46">
        <v>9.0427190520736608E-3</v>
      </c>
      <c r="D46">
        <v>2.0190476190476099E-2</v>
      </c>
    </row>
    <row r="47" spans="1:13">
      <c r="A47" s="1">
        <v>40949</v>
      </c>
      <c r="B47">
        <v>-7.5844633417604399E-3</v>
      </c>
      <c r="C47">
        <v>2.7812113720642202E-3</v>
      </c>
      <c r="D47">
        <v>1.1202389843165701E-3</v>
      </c>
    </row>
    <row r="48" spans="1:13">
      <c r="A48" s="1">
        <v>40956</v>
      </c>
      <c r="B48">
        <v>2.52431681333951E-2</v>
      </c>
      <c r="C48">
        <v>1.38674884437597E-2</v>
      </c>
      <c r="D48">
        <v>1.4360313315926901E-2</v>
      </c>
    </row>
    <row r="49" spans="1:4">
      <c r="A49" s="1">
        <v>40963</v>
      </c>
      <c r="B49">
        <v>-4.5177320984865999E-3</v>
      </c>
      <c r="C49">
        <v>-6.0790273556232698E-4</v>
      </c>
      <c r="D49">
        <v>2.5740025740026398E-3</v>
      </c>
    </row>
    <row r="50" spans="1:4">
      <c r="A50" s="1">
        <v>40970</v>
      </c>
      <c r="B50">
        <v>2.1783526208304999E-2</v>
      </c>
      <c r="C50">
        <v>5.1703163017031697E-3</v>
      </c>
      <c r="D50">
        <v>4.0344764349900001E-3</v>
      </c>
    </row>
    <row r="51" spans="1:4">
      <c r="A51" s="1">
        <v>40977</v>
      </c>
      <c r="B51">
        <v>1.35465245391961E-2</v>
      </c>
      <c r="C51">
        <v>6.9591527987897797E-3</v>
      </c>
      <c r="D51">
        <v>2.73972602739736E-3</v>
      </c>
    </row>
    <row r="52" spans="1:4">
      <c r="A52" s="1">
        <v>40984</v>
      </c>
      <c r="B52">
        <v>-7.8878177037685591E-3</v>
      </c>
      <c r="C52">
        <v>1.3070913461538301E-2</v>
      </c>
      <c r="D52">
        <v>2.3759562841529899E-2</v>
      </c>
    </row>
    <row r="53" spans="1:4">
      <c r="A53" s="1">
        <v>40991</v>
      </c>
      <c r="B53">
        <v>-3.0918727915195698E-3</v>
      </c>
      <c r="C53">
        <v>-4.5973602254187904E-3</v>
      </c>
      <c r="D53">
        <v>-7.9068542676373806E-3</v>
      </c>
    </row>
    <row r="54" spans="1:4">
      <c r="A54" s="1">
        <v>40998</v>
      </c>
      <c r="B54">
        <v>-7.53212228622069E-3</v>
      </c>
      <c r="C54">
        <v>9.5351609058402804E-3</v>
      </c>
      <c r="D54">
        <v>6.63558106169293E-3</v>
      </c>
    </row>
    <row r="55" spans="1:4">
      <c r="A55" s="1">
        <v>41004</v>
      </c>
      <c r="B55">
        <v>-4.0178571428570696E-3</v>
      </c>
      <c r="C55">
        <v>-1.4757969303423901E-3</v>
      </c>
      <c r="D55">
        <v>-9.2642080883662496E-3</v>
      </c>
    </row>
    <row r="56" spans="1:4">
      <c r="A56" s="1">
        <v>41012</v>
      </c>
      <c r="B56">
        <v>-2.6669654863289999E-2</v>
      </c>
      <c r="C56">
        <v>-1.12326337570204E-2</v>
      </c>
      <c r="D56">
        <v>-1.8162201042977801E-2</v>
      </c>
    </row>
    <row r="57" spans="1:4">
      <c r="A57" s="1">
        <v>41019</v>
      </c>
      <c r="B57">
        <v>2.4562786733430798E-2</v>
      </c>
      <c r="C57">
        <v>1.9133034379671201E-2</v>
      </c>
      <c r="D57">
        <v>7.5091575091574799E-3</v>
      </c>
    </row>
    <row r="58" spans="1:4">
      <c r="A58" s="1">
        <v>41026</v>
      </c>
      <c r="B58">
        <v>1.2406947890818899E-2</v>
      </c>
      <c r="C58">
        <v>2.9334115576418201E-4</v>
      </c>
      <c r="D58">
        <v>1.6906017087802101E-2</v>
      </c>
    </row>
    <row r="59" spans="1:4">
      <c r="A59" s="1">
        <v>41033</v>
      </c>
      <c r="B59">
        <v>1.20320855614973E-2</v>
      </c>
      <c r="C59">
        <v>-5.8651026392961799E-3</v>
      </c>
      <c r="D59">
        <v>-2.5741866285305701E-2</v>
      </c>
    </row>
    <row r="60" spans="1:4">
      <c r="A60" s="1">
        <v>41040</v>
      </c>
      <c r="B60">
        <v>-2.20167327168652E-3</v>
      </c>
      <c r="C60">
        <v>-2.3598820058997601E-3</v>
      </c>
      <c r="D60">
        <v>-9.1743119266054496E-3</v>
      </c>
    </row>
    <row r="61" spans="1:4">
      <c r="A61" s="1">
        <v>41047</v>
      </c>
      <c r="B61">
        <v>-1.96381288614298E-2</v>
      </c>
      <c r="C61">
        <v>-1.47841513897102E-2</v>
      </c>
      <c r="D61">
        <v>-4.3888888888888901E-2</v>
      </c>
    </row>
    <row r="62" spans="1:4">
      <c r="A62" s="1">
        <v>41054</v>
      </c>
      <c r="B62">
        <v>1.23790231825343E-2</v>
      </c>
      <c r="C62">
        <v>1.1404561824729801E-2</v>
      </c>
      <c r="D62">
        <v>1.8787526631803199E-2</v>
      </c>
    </row>
    <row r="63" spans="1:4">
      <c r="A63" s="1">
        <v>41061</v>
      </c>
      <c r="B63">
        <v>-3.06803023566029E-2</v>
      </c>
      <c r="C63">
        <v>-2.16617210682493E-2</v>
      </c>
      <c r="D63">
        <v>-3.1178707224334599E-2</v>
      </c>
    </row>
    <row r="64" spans="1:4">
      <c r="A64" s="1">
        <v>41068</v>
      </c>
      <c r="B64">
        <v>2.9587155963302698E-2</v>
      </c>
      <c r="C64">
        <v>2.60843190779496E-2</v>
      </c>
      <c r="D64">
        <v>4.2974882260596599E-2</v>
      </c>
    </row>
    <row r="65" spans="1:4">
      <c r="A65" s="1">
        <v>41075</v>
      </c>
      <c r="B65">
        <v>1.6930274003118799E-2</v>
      </c>
      <c r="C65">
        <v>1.9095477386934501E-2</v>
      </c>
      <c r="D65">
        <v>5.8099717779869203E-3</v>
      </c>
    </row>
    <row r="66" spans="1:4">
      <c r="A66" s="1">
        <v>41082</v>
      </c>
      <c r="B66">
        <v>5.4764512595837402E-3</v>
      </c>
      <c r="C66">
        <v>-2.1638241095254598E-2</v>
      </c>
      <c r="D66">
        <v>-7.2728905250398802E-3</v>
      </c>
    </row>
    <row r="67" spans="1:4">
      <c r="A67" s="1">
        <v>41089</v>
      </c>
      <c r="B67">
        <v>1.8082788671023999E-2</v>
      </c>
      <c r="C67">
        <v>2.4903646605395801E-2</v>
      </c>
      <c r="D67">
        <v>2.24232146221972E-2</v>
      </c>
    </row>
    <row r="68" spans="1:4">
      <c r="A68" s="1">
        <v>41096</v>
      </c>
      <c r="B68">
        <v>2.9745345602396601E-2</v>
      </c>
      <c r="C68">
        <v>4.3390222736476901E-3</v>
      </c>
      <c r="D68">
        <v>-3.50165868042762E-3</v>
      </c>
    </row>
    <row r="69" spans="1:4">
      <c r="A69" s="1">
        <v>41103</v>
      </c>
      <c r="B69">
        <v>-1.4546965918536001E-3</v>
      </c>
      <c r="C69">
        <v>1.09447004608296E-2</v>
      </c>
      <c r="D69">
        <v>0</v>
      </c>
    </row>
    <row r="70" spans="1:4">
      <c r="A70" s="1">
        <v>41110</v>
      </c>
      <c r="B70">
        <v>-5.8444449076382597E-2</v>
      </c>
      <c r="C70">
        <v>-7.6923076923076598E-3</v>
      </c>
      <c r="D70">
        <v>4.8085814684668497E-3</v>
      </c>
    </row>
    <row r="71" spans="1:4">
      <c r="A71" s="1">
        <v>41117</v>
      </c>
      <c r="B71">
        <v>-3.10559006211186E-3</v>
      </c>
      <c r="C71">
        <v>1.7226528854435801E-2</v>
      </c>
      <c r="D71">
        <v>1.78538560647892E-2</v>
      </c>
    </row>
    <row r="72" spans="1:4">
      <c r="A72" s="1">
        <v>41124</v>
      </c>
      <c r="B72">
        <v>-4.2278593680461496E-3</v>
      </c>
      <c r="C72">
        <v>2.82246683601461E-3</v>
      </c>
      <c r="D72">
        <v>4.7016274864375403E-3</v>
      </c>
    </row>
    <row r="73" spans="1:4">
      <c r="A73" s="1">
        <v>41131</v>
      </c>
      <c r="B73">
        <v>4.4692737430167603E-3</v>
      </c>
      <c r="C73">
        <v>-3.0959752321981799E-3</v>
      </c>
      <c r="D73">
        <v>9.7192224622029092E-3</v>
      </c>
    </row>
    <row r="74" spans="1:4">
      <c r="A74" s="1">
        <v>41138</v>
      </c>
      <c r="B74">
        <v>8.0088987764181906E-3</v>
      </c>
      <c r="C74">
        <v>6.7758328627893797E-3</v>
      </c>
      <c r="D74">
        <v>9.0909090909090402E-3</v>
      </c>
    </row>
    <row r="75" spans="1:4">
      <c r="A75" s="1">
        <v>41145</v>
      </c>
      <c r="B75">
        <v>5.5175457956302401E-3</v>
      </c>
      <c r="C75">
        <v>-8.4127874369040994E-3</v>
      </c>
      <c r="D75">
        <v>-3.8862391803567999E-3</v>
      </c>
    </row>
    <row r="76" spans="1:4">
      <c r="A76" s="1">
        <v>41152</v>
      </c>
      <c r="B76">
        <v>-2.1949078138738801E-4</v>
      </c>
      <c r="C76">
        <v>-1.9796380090498799E-3</v>
      </c>
      <c r="D76">
        <v>-3.3693917361233799E-3</v>
      </c>
    </row>
    <row r="77" spans="1:4">
      <c r="A77" s="1">
        <v>41159</v>
      </c>
      <c r="B77">
        <v>1.1196487376509599E-2</v>
      </c>
      <c r="C77">
        <v>6.5174270331538296E-3</v>
      </c>
      <c r="D77">
        <v>2.36654804270462E-2</v>
      </c>
    </row>
    <row r="78" spans="1:4">
      <c r="A78" s="1">
        <v>41166</v>
      </c>
      <c r="B78">
        <v>1.9756838905774999E-2</v>
      </c>
      <c r="C78">
        <v>2.53378378378377E-3</v>
      </c>
      <c r="D78">
        <v>1.9120458891013398E-2</v>
      </c>
    </row>
    <row r="79" spans="1:4">
      <c r="A79" s="1">
        <v>41173</v>
      </c>
      <c r="B79">
        <v>1.91611667021503E-2</v>
      </c>
      <c r="C79">
        <v>1.7691659646166698E-2</v>
      </c>
      <c r="D79">
        <v>9.6878731025085195E-4</v>
      </c>
    </row>
    <row r="80" spans="1:4">
      <c r="A80" s="1">
        <v>41180</v>
      </c>
      <c r="B80">
        <v>1.14894505953624E-2</v>
      </c>
      <c r="C80">
        <v>-1.6004415011037401E-2</v>
      </c>
      <c r="D80">
        <v>-2.2437754316132499E-2</v>
      </c>
    </row>
    <row r="81" spans="1:4">
      <c r="A81" s="1">
        <v>41187</v>
      </c>
      <c r="B81">
        <v>9.0871540685666403E-3</v>
      </c>
      <c r="C81">
        <v>1.8508132361188898E-2</v>
      </c>
      <c r="D81">
        <v>1.48161059787346E-2</v>
      </c>
    </row>
    <row r="82" spans="1:4">
      <c r="A82" s="1">
        <v>41194</v>
      </c>
      <c r="B82">
        <v>-3.64306180925092E-2</v>
      </c>
      <c r="C82">
        <v>-1.7345814977973599E-2</v>
      </c>
      <c r="D82">
        <v>-2.3359670216420499E-2</v>
      </c>
    </row>
    <row r="83" spans="1:4">
      <c r="A83" s="1">
        <v>41201</v>
      </c>
      <c r="B83">
        <v>-1.52583784174134E-2</v>
      </c>
      <c r="C83">
        <v>-4.48304847296155E-3</v>
      </c>
      <c r="D83">
        <v>1.7587055926837601E-3</v>
      </c>
    </row>
    <row r="84" spans="1:4">
      <c r="A84" s="1">
        <v>41208</v>
      </c>
      <c r="B84">
        <v>-3.0303030303029401E-3</v>
      </c>
      <c r="C84">
        <v>-1.12580917534478E-2</v>
      </c>
      <c r="D84">
        <v>-1.1587078651685401E-2</v>
      </c>
    </row>
    <row r="85" spans="1:4">
      <c r="A85" s="1">
        <v>41215</v>
      </c>
      <c r="B85">
        <v>1.08554059921839E-2</v>
      </c>
      <c r="C85">
        <v>-2.8465698832906799E-3</v>
      </c>
      <c r="D85">
        <v>-1.4209591474244601E-3</v>
      </c>
    </row>
    <row r="86" spans="1:4">
      <c r="A86" s="1">
        <v>41222</v>
      </c>
      <c r="B86">
        <v>-4.2955326460480904E-3</v>
      </c>
      <c r="C86">
        <v>-1.6842706251784301E-2</v>
      </c>
      <c r="D86">
        <v>-2.1166844539309799E-2</v>
      </c>
    </row>
    <row r="87" spans="1:4">
      <c r="A87" s="1">
        <v>41229</v>
      </c>
      <c r="B87">
        <v>-3.3649698015530603E-2</v>
      </c>
      <c r="C87">
        <v>-7.25900116144018E-3</v>
      </c>
      <c r="D87">
        <v>-1.16300199890969E-2</v>
      </c>
    </row>
    <row r="88" spans="1:4">
      <c r="A88" s="1">
        <v>41236</v>
      </c>
      <c r="B88">
        <v>2.29910714285715E-2</v>
      </c>
      <c r="C88">
        <v>3.68528809593449E-2</v>
      </c>
      <c r="D88">
        <v>3.3462033462033497E-2</v>
      </c>
    </row>
    <row r="89" spans="1:4">
      <c r="A89" s="1">
        <v>41243</v>
      </c>
      <c r="B89">
        <v>1.48374427231071E-2</v>
      </c>
      <c r="C89">
        <v>7.0521861777150798E-3</v>
      </c>
      <c r="D89">
        <v>6.5824586372531498E-3</v>
      </c>
    </row>
    <row r="90" spans="1:4">
      <c r="A90" s="1">
        <v>41250</v>
      </c>
      <c r="B90">
        <v>7.0952483336919102E-3</v>
      </c>
      <c r="C90">
        <v>7.0028011204481501E-3</v>
      </c>
      <c r="D90">
        <v>1.0604453870626299E-3</v>
      </c>
    </row>
    <row r="91" spans="1:4">
      <c r="A91" s="1">
        <v>41257</v>
      </c>
      <c r="B91">
        <v>5.12382578992314E-2</v>
      </c>
      <c r="C91">
        <v>-4.7287899860917202E-3</v>
      </c>
      <c r="D91">
        <v>-7.0621468926557196E-4</v>
      </c>
    </row>
    <row r="92" spans="1:4">
      <c r="A92" s="1">
        <v>41264</v>
      </c>
      <c r="B92">
        <v>-1.15759545085297E-2</v>
      </c>
      <c r="C92">
        <v>-4.3879262157630102E-3</v>
      </c>
      <c r="D92">
        <v>1.3137809187279101E-2</v>
      </c>
    </row>
    <row r="93" spans="1:4">
      <c r="A93" s="1">
        <v>41271</v>
      </c>
      <c r="B93">
        <v>-1.5409903431271899E-2</v>
      </c>
      <c r="C93">
        <v>-3.23667293602449E-2</v>
      </c>
      <c r="D93">
        <v>-3.45914801303022E-2</v>
      </c>
    </row>
    <row r="94" spans="1:4">
      <c r="A94" s="1">
        <v>41278</v>
      </c>
      <c r="B94">
        <v>4.3196994991652901E-2</v>
      </c>
      <c r="C94">
        <v>3.77139541630402E-2</v>
      </c>
      <c r="D94">
        <v>5.3287572254335301E-2</v>
      </c>
    </row>
    <row r="95" spans="1:4">
      <c r="A95" s="1">
        <v>41285</v>
      </c>
      <c r="B95">
        <v>2.6205241048209399E-2</v>
      </c>
      <c r="C95">
        <v>1.9569471624265602E-3</v>
      </c>
      <c r="D95">
        <v>6.5168924712741801E-3</v>
      </c>
    </row>
    <row r="96" spans="1:4">
      <c r="A96" s="1">
        <v>41292</v>
      </c>
      <c r="B96">
        <v>1.57894736842106E-2</v>
      </c>
      <c r="C96">
        <v>1.64620535714286E-2</v>
      </c>
      <c r="D96">
        <v>8.0081785653434209E-3</v>
      </c>
    </row>
    <row r="97" spans="1:4">
      <c r="A97" s="1">
        <v>41299</v>
      </c>
      <c r="B97">
        <v>-5.0046914839696499E-4</v>
      </c>
      <c r="C97">
        <v>7.6859730990941301E-3</v>
      </c>
      <c r="D97">
        <v>1.1325219743069499E-2</v>
      </c>
    </row>
    <row r="98" spans="1:4">
      <c r="A98" s="1">
        <v>41306</v>
      </c>
      <c r="B98">
        <v>-5.3991515618974101E-3</v>
      </c>
      <c r="C98">
        <v>1.0896213565786E-2</v>
      </c>
      <c r="D98">
        <v>7.3541701487547196E-3</v>
      </c>
    </row>
    <row r="99" spans="1:4">
      <c r="A99" s="1">
        <v>41313</v>
      </c>
      <c r="B99">
        <v>-7.3671965878246998E-3</v>
      </c>
      <c r="C99">
        <v>8.8924818108324592E-3</v>
      </c>
      <c r="D99">
        <v>3.8161606105857602E-3</v>
      </c>
    </row>
    <row r="100" spans="1:4">
      <c r="A100" s="1">
        <v>41320</v>
      </c>
      <c r="B100">
        <v>-1.56250000000002E-3</v>
      </c>
      <c r="C100">
        <v>3.47222222222232E-3</v>
      </c>
      <c r="D100">
        <v>2.9752066115702499E-3</v>
      </c>
    </row>
    <row r="101" spans="1:4">
      <c r="A101" s="1">
        <v>41327</v>
      </c>
      <c r="B101">
        <v>4.4992175273865804E-3</v>
      </c>
      <c r="C101">
        <v>1.6502528613255199E-2</v>
      </c>
      <c r="D101">
        <v>-1.6479894528674799E-3</v>
      </c>
    </row>
    <row r="102" spans="1:4">
      <c r="A102" s="1">
        <v>41334</v>
      </c>
      <c r="B102">
        <v>4.0895813047710002E-3</v>
      </c>
      <c r="C102">
        <v>-7.8554595443824904E-4</v>
      </c>
      <c r="D102">
        <v>1.3205678441730001E-3</v>
      </c>
    </row>
    <row r="103" spans="1:4">
      <c r="A103" s="1">
        <v>41341</v>
      </c>
      <c r="B103">
        <v>1.3964313421256799E-2</v>
      </c>
      <c r="C103">
        <v>1.0744234800838399E-2</v>
      </c>
      <c r="D103">
        <v>2.17606330365974E-2</v>
      </c>
    </row>
    <row r="104" spans="1:4">
      <c r="A104" s="1">
        <v>41348</v>
      </c>
      <c r="B104">
        <v>2.4866105585309699E-2</v>
      </c>
      <c r="C104">
        <v>9.5929478869582997E-4</v>
      </c>
      <c r="D104">
        <v>4.89190061310096E-3</v>
      </c>
    </row>
    <row r="105" spans="1:4">
      <c r="A105" s="1">
        <v>41355</v>
      </c>
      <c r="B105">
        <v>3.02351623740202E-2</v>
      </c>
      <c r="C105">
        <v>1.5877949594633099E-2</v>
      </c>
      <c r="D105">
        <v>-3.2625170190355699E-3</v>
      </c>
    </row>
    <row r="106" spans="1:4">
      <c r="A106" s="1">
        <v>41361</v>
      </c>
      <c r="B106">
        <v>-3.8043478260869601E-3</v>
      </c>
      <c r="C106">
        <v>1.2238653748087599E-2</v>
      </c>
      <c r="D106">
        <v>6.9265463917524998E-3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6"/>
  <sheetViews>
    <sheetView topLeftCell="A17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3</v>
      </c>
      <c r="C1" t="s">
        <v>47</v>
      </c>
      <c r="D1" t="s">
        <v>11</v>
      </c>
      <c r="E1" t="s">
        <v>12</v>
      </c>
    </row>
    <row r="2" spans="1:13" ht="15.75" thickBot="1">
      <c r="A2" s="1">
        <v>40634</v>
      </c>
      <c r="B2">
        <v>3.4209221616261699E-2</v>
      </c>
      <c r="C2">
        <v>1.54179408766566E-2</v>
      </c>
      <c r="D2">
        <v>1.3549618320610701E-2</v>
      </c>
    </row>
    <row r="3" spans="1:13">
      <c r="A3" s="1">
        <v>40641</v>
      </c>
      <c r="B3">
        <v>-5.5608820709491802E-3</v>
      </c>
      <c r="C3">
        <v>-3.0116702221106898E-3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-4.7821056691091303E-2</v>
      </c>
      <c r="C4">
        <v>-3.2976714915040901E-2</v>
      </c>
      <c r="D4">
        <v>-3.77714825306896E-3</v>
      </c>
      <c r="E4" s="3" t="s">
        <v>14</v>
      </c>
      <c r="F4" s="3">
        <v>0.87581347015370881</v>
      </c>
    </row>
    <row r="5" spans="1:13">
      <c r="A5" s="1">
        <v>40654</v>
      </c>
      <c r="B5">
        <v>1.79222357229647E-2</v>
      </c>
      <c r="C5">
        <v>2.3037875829754001E-2</v>
      </c>
      <c r="D5">
        <v>9.28909952606638E-3</v>
      </c>
      <c r="E5" s="3" t="s">
        <v>15</v>
      </c>
      <c r="F5" s="3">
        <v>0.76704923450268137</v>
      </c>
    </row>
    <row r="6" spans="1:13">
      <c r="A6" s="1">
        <v>40662</v>
      </c>
      <c r="B6">
        <v>0.13687456480652499</v>
      </c>
      <c r="C6">
        <v>2.1628498727735299E-2</v>
      </c>
      <c r="D6">
        <v>2.16003005259204E-2</v>
      </c>
      <c r="E6" s="3" t="s">
        <v>16</v>
      </c>
      <c r="F6" s="3">
        <v>0.76478757658523167</v>
      </c>
    </row>
    <row r="7" spans="1:13">
      <c r="A7" s="1">
        <v>40669</v>
      </c>
      <c r="B7">
        <v>-6.8859917753084199E-2</v>
      </c>
      <c r="C7">
        <v>-7.0859277708592794E-2</v>
      </c>
      <c r="D7">
        <v>-1.8569589998161402E-2</v>
      </c>
      <c r="E7" s="3" t="s">
        <v>17</v>
      </c>
      <c r="F7" s="3">
        <v>2.2099807271222655E-2</v>
      </c>
    </row>
    <row r="8" spans="1:13" ht="15.75" thickBot="1">
      <c r="A8" s="1">
        <v>40676</v>
      </c>
      <c r="B8">
        <v>-3.8150723548205298E-2</v>
      </c>
      <c r="C8">
        <v>-1.17946655944244E-2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-1.9148104728409599E-2</v>
      </c>
      <c r="C9">
        <v>8.0021700800219104E-3</v>
      </c>
      <c r="D9">
        <v>-4.6851574212893902E-3</v>
      </c>
    </row>
    <row r="10" spans="1:13" ht="15.75" thickBot="1">
      <c r="A10" s="1">
        <v>40690</v>
      </c>
      <c r="B10">
        <v>6.1454183266932201E-2</v>
      </c>
      <c r="C10">
        <v>2.3546824542518802E-2</v>
      </c>
      <c r="D10">
        <v>1.6945961212577699E-3</v>
      </c>
      <c r="E10" t="s">
        <v>19</v>
      </c>
    </row>
    <row r="11" spans="1:13">
      <c r="A11" s="1">
        <v>40697</v>
      </c>
      <c r="B11">
        <v>-2.2238904006756099E-2</v>
      </c>
      <c r="C11">
        <v>-1.48547390561325E-2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-3.3201591316715001E-3</v>
      </c>
      <c r="C12">
        <v>-2.5086736055511E-2</v>
      </c>
      <c r="D12">
        <v>-2.0829315332690501E-2</v>
      </c>
      <c r="E12" s="3" t="s">
        <v>25</v>
      </c>
      <c r="F12" s="3">
        <v>1</v>
      </c>
      <c r="G12" s="3">
        <v>0.16564307960401214</v>
      </c>
      <c r="H12" s="3">
        <v>0.16564307960401214</v>
      </c>
      <c r="I12" s="3">
        <v>339.1535159161586</v>
      </c>
      <c r="J12" s="3">
        <v>2.3169233548368287E-34</v>
      </c>
    </row>
    <row r="13" spans="1:13">
      <c r="A13" s="1">
        <v>40711</v>
      </c>
      <c r="B13">
        <v>-1.16065383499372E-2</v>
      </c>
      <c r="C13">
        <v>-1.82042157131126E-2</v>
      </c>
      <c r="D13">
        <v>7.9968485325980793E-3</v>
      </c>
      <c r="E13" s="3" t="s">
        <v>26</v>
      </c>
      <c r="F13" s="3">
        <v>103</v>
      </c>
      <c r="G13" s="3">
        <v>5.0305352586794132E-2</v>
      </c>
      <c r="H13" s="3">
        <v>4.884014814251857E-4</v>
      </c>
      <c r="I13" s="3"/>
      <c r="J13" s="3"/>
    </row>
    <row r="14" spans="1:13" ht="15.75" thickBot="1">
      <c r="A14" s="1">
        <v>40718</v>
      </c>
      <c r="B14">
        <v>-3.6500636070065602E-2</v>
      </c>
      <c r="C14">
        <v>-1.0455876202425701E-2</v>
      </c>
      <c r="D14">
        <v>-1.20368922932625E-2</v>
      </c>
      <c r="E14" s="4" t="s">
        <v>27</v>
      </c>
      <c r="F14" s="4">
        <v>104</v>
      </c>
      <c r="G14" s="4">
        <v>0.21594843219080628</v>
      </c>
      <c r="H14" s="4"/>
      <c r="I14" s="4"/>
      <c r="J14" s="4"/>
    </row>
    <row r="15" spans="1:13" ht="15.75" thickBot="1">
      <c r="A15" s="1">
        <v>40725</v>
      </c>
      <c r="B15">
        <v>7.1704245378834103E-2</v>
      </c>
      <c r="C15">
        <v>7.1992110453648894E-2</v>
      </c>
      <c r="D15">
        <v>5.5973101265822903E-2</v>
      </c>
    </row>
    <row r="16" spans="1:13">
      <c r="A16" s="1">
        <v>40732</v>
      </c>
      <c r="B16">
        <v>7.1076573161486002E-3</v>
      </c>
      <c r="C16">
        <v>1.11709817321592E-2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-8.7512938740942296E-3</v>
      </c>
      <c r="C17">
        <v>0</v>
      </c>
      <c r="D17">
        <v>-1.9936649897521901E-2</v>
      </c>
      <c r="E17" s="3" t="s">
        <v>35</v>
      </c>
      <c r="F17" s="3">
        <v>-1.7390810654638578E-3</v>
      </c>
      <c r="G17" s="3">
        <v>2.1571759850951121E-3</v>
      </c>
      <c r="H17" s="3">
        <v>-0.80618413957875579</v>
      </c>
      <c r="I17" s="3">
        <v>0.42199412546621951</v>
      </c>
      <c r="J17" s="3">
        <v>-6.0173307324177319E-3</v>
      </c>
      <c r="K17" s="3">
        <v>2.5391686014900163E-3</v>
      </c>
      <c r="L17" s="3">
        <v>-6.0173307324177319E-3</v>
      </c>
      <c r="M17" s="3">
        <v>2.5391686014900163E-3</v>
      </c>
    </row>
    <row r="18" spans="1:13" ht="15.75" thickBot="1">
      <c r="A18" s="1">
        <v>40746</v>
      </c>
      <c r="B18">
        <v>2.4112397949496801E-2</v>
      </c>
      <c r="C18">
        <v>3.5222251104757102E-2</v>
      </c>
      <c r="D18">
        <v>1.97718631178707E-2</v>
      </c>
      <c r="E18" s="4" t="s">
        <v>36</v>
      </c>
      <c r="F18" s="4">
        <v>1.1365100726185084</v>
      </c>
      <c r="G18" s="4">
        <v>6.1712782361031435E-2</v>
      </c>
      <c r="H18" s="4">
        <v>18.416121087681802</v>
      </c>
      <c r="I18" s="4">
        <v>2.316923354836895E-34</v>
      </c>
      <c r="J18" s="4">
        <v>1.0141173274706254</v>
      </c>
      <c r="K18" s="4">
        <v>1.2589028177663915</v>
      </c>
      <c r="L18" s="4">
        <v>1.0141173274706254</v>
      </c>
      <c r="M18" s="4">
        <v>1.2589028177663915</v>
      </c>
    </row>
    <row r="19" spans="1:13">
      <c r="A19" s="1">
        <v>40753</v>
      </c>
      <c r="B19">
        <v>-8.9914720059325007E-2</v>
      </c>
      <c r="C19">
        <v>-4.0050219711236699E-2</v>
      </c>
      <c r="D19">
        <v>-3.9149888143176798E-2</v>
      </c>
    </row>
    <row r="20" spans="1:13">
      <c r="A20" s="1">
        <v>40760</v>
      </c>
      <c r="B20">
        <v>-0.11040945202689</v>
      </c>
      <c r="C20">
        <v>-0.109076641381114</v>
      </c>
      <c r="D20">
        <v>-7.0430733410942997E-2</v>
      </c>
      <c r="E20" s="19" t="s">
        <v>73</v>
      </c>
    </row>
    <row r="21" spans="1:13">
      <c r="A21" s="1">
        <v>40767</v>
      </c>
      <c r="B21">
        <v>-2.5417907029997602E-2</v>
      </c>
      <c r="C21">
        <v>-1.7175572519084099E-2</v>
      </c>
      <c r="D21">
        <v>-1.7532874139010599E-2</v>
      </c>
    </row>
    <row r="22" spans="1:13">
      <c r="A22" s="1">
        <v>40774</v>
      </c>
      <c r="B22">
        <v>-4.9459586466165599E-2</v>
      </c>
      <c r="C22">
        <v>-5.4667662434652702E-2</v>
      </c>
      <c r="D22">
        <v>-4.4826853622264698E-2</v>
      </c>
      <c r="E22" t="s">
        <v>12</v>
      </c>
    </row>
    <row r="23" spans="1:13" ht="15.75" thickBot="1">
      <c r="A23" s="1">
        <v>40781</v>
      </c>
      <c r="B23">
        <v>1.4584105796564099E-2</v>
      </c>
      <c r="C23">
        <v>3.8236688260388799E-2</v>
      </c>
      <c r="D23">
        <v>4.6263345195729499E-2</v>
      </c>
    </row>
    <row r="24" spans="1:13">
      <c r="A24" s="1">
        <v>40788</v>
      </c>
      <c r="B24">
        <v>1.6079912291387499E-2</v>
      </c>
      <c r="C24">
        <v>6.8482727134378E-3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-2.91543561328826E-2</v>
      </c>
      <c r="C25">
        <v>-2.0102781136638499E-2</v>
      </c>
      <c r="D25">
        <v>-9.6215522771007107E-3</v>
      </c>
      <c r="E25" s="3" t="s">
        <v>14</v>
      </c>
      <c r="F25" s="3">
        <v>0.81570839796977901</v>
      </c>
    </row>
    <row r="26" spans="1:13">
      <c r="A26" s="1">
        <v>40802</v>
      </c>
      <c r="B26">
        <v>3.4517010181276203E-2</v>
      </c>
      <c r="C26">
        <v>4.9035940151164602E-2</v>
      </c>
      <c r="D26">
        <v>5.0725388601036397E-2</v>
      </c>
      <c r="E26" s="3" t="s">
        <v>15</v>
      </c>
      <c r="F26" s="3">
        <v>0.66538019051842345</v>
      </c>
    </row>
    <row r="27" spans="1:13">
      <c r="A27" s="1">
        <v>40809</v>
      </c>
      <c r="B27">
        <v>-0.13274123859817599</v>
      </c>
      <c r="C27">
        <v>-0.138202296754841</v>
      </c>
      <c r="D27">
        <v>-7.1494320890247806E-2</v>
      </c>
      <c r="E27" s="3" t="s">
        <v>16</v>
      </c>
      <c r="F27" s="3">
        <v>0.66213145450403921</v>
      </c>
    </row>
    <row r="28" spans="1:13">
      <c r="A28" s="1">
        <v>40816</v>
      </c>
      <c r="B28">
        <v>-1.0517575422087E-2</v>
      </c>
      <c r="C28">
        <v>-2.2180515270432402E-3</v>
      </c>
      <c r="D28">
        <v>-3.3193184332816999E-3</v>
      </c>
      <c r="E28" s="3" t="s">
        <v>17</v>
      </c>
      <c r="F28" s="3">
        <v>2.6486967529486736E-2</v>
      </c>
    </row>
    <row r="29" spans="1:13" ht="15.75" thickBot="1">
      <c r="A29" s="1">
        <v>40823</v>
      </c>
      <c r="B29">
        <v>8.0419580419580403E-2</v>
      </c>
      <c r="C29">
        <v>3.9329685362517103E-2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0.105760517799353</v>
      </c>
      <c r="C30">
        <v>9.3287265547877599E-2</v>
      </c>
      <c r="D30">
        <v>5.5627705627705699E-2</v>
      </c>
    </row>
    <row r="31" spans="1:13" ht="15.75" thickBot="1">
      <c r="A31" s="1">
        <v>40837</v>
      </c>
      <c r="B31">
        <v>1.54530554905175E-2</v>
      </c>
      <c r="C31">
        <v>2.99473288186607E-2</v>
      </c>
      <c r="D31">
        <v>1.3122821406602401E-2</v>
      </c>
      <c r="E31" t="s">
        <v>19</v>
      </c>
    </row>
    <row r="32" spans="1:13">
      <c r="A32" s="1">
        <v>40844</v>
      </c>
      <c r="B32">
        <v>0.127161632464837</v>
      </c>
      <c r="C32">
        <v>6.6189362945645799E-2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-1.3296512222562601E-3</v>
      </c>
      <c r="C33">
        <v>-2.37083733040977E-2</v>
      </c>
      <c r="D33">
        <v>-2.3419203747072601E-2</v>
      </c>
      <c r="E33" s="3" t="s">
        <v>25</v>
      </c>
      <c r="F33" s="3">
        <v>1</v>
      </c>
      <c r="G33" s="3">
        <v>0.14368780895327354</v>
      </c>
      <c r="H33" s="3">
        <v>0.14368780895327354</v>
      </c>
      <c r="I33" s="3">
        <v>204.81202152848334</v>
      </c>
      <c r="J33" s="3">
        <v>3.1281388308528894E-26</v>
      </c>
    </row>
    <row r="34" spans="1:13">
      <c r="A34" s="1">
        <v>40858</v>
      </c>
      <c r="B34">
        <v>2.2224498156493199E-2</v>
      </c>
      <c r="C34">
        <v>1.2071869736103301E-2</v>
      </c>
      <c r="D34">
        <v>8.3932853717025892E-3</v>
      </c>
      <c r="E34" s="3" t="s">
        <v>26</v>
      </c>
      <c r="F34" s="3">
        <v>103</v>
      </c>
      <c r="G34" s="3">
        <v>7.2260623237532726E-2</v>
      </c>
      <c r="H34" s="3">
        <v>7.0155944890808468E-4</v>
      </c>
      <c r="I34" s="3"/>
      <c r="J34" s="3"/>
    </row>
    <row r="35" spans="1:13" ht="15.75" thickBot="1">
      <c r="A35" s="1">
        <v>40865</v>
      </c>
      <c r="B35">
        <v>-5.5004508566275999E-2</v>
      </c>
      <c r="C35">
        <v>-5.4785020804438297E-2</v>
      </c>
      <c r="D35">
        <v>-3.7653586999603597E-2</v>
      </c>
      <c r="E35" s="4" t="s">
        <v>27</v>
      </c>
      <c r="F35" s="4">
        <v>104</v>
      </c>
      <c r="G35" s="4">
        <v>0.21594843219080628</v>
      </c>
      <c r="H35" s="4"/>
      <c r="I35" s="4"/>
      <c r="J35" s="4"/>
    </row>
    <row r="36" spans="1:13" ht="15.75" thickBot="1">
      <c r="A36" s="1">
        <v>40872</v>
      </c>
      <c r="B36">
        <v>-8.0894826123833696E-2</v>
      </c>
      <c r="C36">
        <v>-6.3536316947908997E-2</v>
      </c>
      <c r="D36">
        <v>-4.9835255354200997E-2</v>
      </c>
    </row>
    <row r="37" spans="1:13">
      <c r="A37" s="1">
        <v>40879</v>
      </c>
      <c r="B37">
        <v>0.106471334640674</v>
      </c>
      <c r="C37">
        <v>0.102319022250078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-1.11440292553617E-2</v>
      </c>
      <c r="C38">
        <v>-2.2743425728500898E-3</v>
      </c>
      <c r="D38">
        <v>1.2263771612384299E-2</v>
      </c>
      <c r="E38" s="3" t="s">
        <v>35</v>
      </c>
      <c r="F38" s="3">
        <v>-3.9437564243223009E-3</v>
      </c>
      <c r="G38" s="3">
        <v>2.5934692855784833E-3</v>
      </c>
      <c r="H38" s="3">
        <v>-1.5206489802105487</v>
      </c>
      <c r="I38" s="3">
        <v>0.13141193198446754</v>
      </c>
      <c r="J38" s="3">
        <v>-9.0872909268130825E-3</v>
      </c>
      <c r="K38" s="3">
        <v>1.1997780781684805E-3</v>
      </c>
      <c r="L38" s="3">
        <v>-9.0872909268130825E-3</v>
      </c>
      <c r="M38" s="3">
        <v>1.1997780781684805E-3</v>
      </c>
    </row>
    <row r="39" spans="1:13" ht="15.75" thickBot="1">
      <c r="A39" s="1">
        <v>40893</v>
      </c>
      <c r="B39">
        <v>-5.4343220338983103E-2</v>
      </c>
      <c r="C39">
        <v>-5.4039036899843199E-2</v>
      </c>
      <c r="D39">
        <v>-2.6772591857001E-2</v>
      </c>
      <c r="E39" s="4" t="s">
        <v>36</v>
      </c>
      <c r="F39" s="4">
        <v>1.5304851179775978</v>
      </c>
      <c r="G39" s="4">
        <v>0.1069427601599225</v>
      </c>
      <c r="H39" s="4">
        <v>14.311255064755258</v>
      </c>
      <c r="I39" s="4">
        <v>3.1281388308530696E-26</v>
      </c>
      <c r="J39" s="4">
        <v>1.3183893820716821</v>
      </c>
      <c r="K39" s="4">
        <v>1.7425808538835135</v>
      </c>
      <c r="L39" s="4">
        <v>1.3183893820716821</v>
      </c>
      <c r="M39" s="4">
        <v>1.7425808538835135</v>
      </c>
    </row>
    <row r="40" spans="1:13">
      <c r="A40" s="1">
        <v>40900</v>
      </c>
      <c r="B40">
        <v>5.9930547776408702E-2</v>
      </c>
      <c r="C40">
        <v>4.73364760456043E-2</v>
      </c>
      <c r="D40">
        <v>2.8733521080772199E-2</v>
      </c>
    </row>
    <row r="41" spans="1:13">
      <c r="A41" s="1">
        <v>40907</v>
      </c>
      <c r="B41">
        <v>-9.7231029380681101E-3</v>
      </c>
      <c r="C41">
        <v>-5.6082830025884203E-3</v>
      </c>
      <c r="D41">
        <v>-6.1495734973219304E-3</v>
      </c>
    </row>
    <row r="42" spans="1:13">
      <c r="A42" s="1">
        <v>40914</v>
      </c>
      <c r="B42">
        <v>2.2091782283884601E-2</v>
      </c>
      <c r="C42">
        <v>1.7642805495300201E-2</v>
      </c>
      <c r="D42">
        <v>1.7365269461077699E-2</v>
      </c>
    </row>
    <row r="43" spans="1:13">
      <c r="A43" s="1">
        <v>40921</v>
      </c>
      <c r="B43">
        <v>1.9317113918763801E-2</v>
      </c>
      <c r="C43">
        <v>-1.35000710530055E-2</v>
      </c>
      <c r="D43">
        <v>1.1575436531293001E-2</v>
      </c>
    </row>
    <row r="44" spans="1:13">
      <c r="A44" s="1">
        <v>40928</v>
      </c>
      <c r="B44">
        <v>2.8170456873591401E-2</v>
      </c>
      <c r="C44">
        <v>2.6505329876116399E-2</v>
      </c>
      <c r="D44">
        <v>1.6873545384018501E-2</v>
      </c>
    </row>
    <row r="45" spans="1:13">
      <c r="A45" s="1">
        <v>40935</v>
      </c>
      <c r="B45">
        <v>-1.1955763674405E-3</v>
      </c>
      <c r="C45">
        <v>3.2276171765366298E-3</v>
      </c>
      <c r="D45">
        <v>1.3351134846462101E-3</v>
      </c>
    </row>
    <row r="46" spans="1:13">
      <c r="A46" s="1">
        <v>40942</v>
      </c>
      <c r="B46">
        <v>2.37406483790523E-2</v>
      </c>
      <c r="C46">
        <v>1.76248426353336E-2</v>
      </c>
      <c r="D46">
        <v>2.0190476190476099E-2</v>
      </c>
    </row>
    <row r="47" spans="1:13">
      <c r="A47" s="1">
        <v>40949</v>
      </c>
      <c r="B47">
        <v>6.8206177530938405E-4</v>
      </c>
      <c r="C47">
        <v>2.88659793814428E-3</v>
      </c>
      <c r="D47">
        <v>1.1202389843165701E-3</v>
      </c>
    </row>
    <row r="48" spans="1:13">
      <c r="A48" s="1">
        <v>40956</v>
      </c>
      <c r="B48">
        <v>1.1879259980526E-2</v>
      </c>
      <c r="C48">
        <v>2.5904605263158E-2</v>
      </c>
      <c r="D48">
        <v>1.4360313315926901E-2</v>
      </c>
    </row>
    <row r="49" spans="1:4">
      <c r="A49" s="1">
        <v>40963</v>
      </c>
      <c r="B49">
        <v>-5.7736720554279997E-4</v>
      </c>
      <c r="C49">
        <v>1.7768871075484201E-2</v>
      </c>
      <c r="D49">
        <v>2.5740025740026398E-3</v>
      </c>
    </row>
    <row r="50" spans="1:4">
      <c r="A50" s="1">
        <v>40970</v>
      </c>
      <c r="B50">
        <v>4.8141729250914499E-3</v>
      </c>
      <c r="C50">
        <v>-1.89025991073772E-2</v>
      </c>
      <c r="D50">
        <v>4.0344764349900001E-3</v>
      </c>
    </row>
    <row r="51" spans="1:4">
      <c r="A51" s="1">
        <v>40977</v>
      </c>
      <c r="B51">
        <v>-2.9854553308754601E-2</v>
      </c>
      <c r="C51">
        <v>-7.0912496655070002E-3</v>
      </c>
      <c r="D51">
        <v>2.73972602739736E-3</v>
      </c>
    </row>
    <row r="52" spans="1:4">
      <c r="A52" s="1">
        <v>40984</v>
      </c>
      <c r="B52">
        <v>-1.19165839126112E-3</v>
      </c>
      <c r="C52">
        <v>1.9673898396441701E-3</v>
      </c>
      <c r="D52">
        <v>2.3759562841529899E-2</v>
      </c>
    </row>
    <row r="53" spans="1:4">
      <c r="A53" s="1">
        <v>40991</v>
      </c>
      <c r="B53">
        <v>-2.94293100019885E-2</v>
      </c>
      <c r="C53">
        <v>-2.7516273064715598E-2</v>
      </c>
      <c r="D53">
        <v>-7.9068542676373806E-3</v>
      </c>
    </row>
    <row r="54" spans="1:4">
      <c r="A54" s="1">
        <v>40998</v>
      </c>
      <c r="B54">
        <v>-2.4482687973776E-2</v>
      </c>
      <c r="C54">
        <v>-7.3295533121284801E-3</v>
      </c>
      <c r="D54">
        <v>6.63558106169293E-3</v>
      </c>
    </row>
    <row r="55" spans="1:4">
      <c r="A55" s="1">
        <v>41004</v>
      </c>
      <c r="B55">
        <v>-2.03717315971856E-2</v>
      </c>
      <c r="C55">
        <v>-1.7553636110337001E-2</v>
      </c>
      <c r="D55">
        <v>-9.2642080883662496E-3</v>
      </c>
    </row>
    <row r="56" spans="1:4">
      <c r="A56" s="1">
        <v>41012</v>
      </c>
      <c r="B56">
        <v>-5.0594919069568103E-2</v>
      </c>
      <c r="C56">
        <v>-2.62336925694838E-2</v>
      </c>
      <c r="D56">
        <v>-1.8162201042977801E-2</v>
      </c>
    </row>
    <row r="57" spans="1:4">
      <c r="A57" s="1">
        <v>41019</v>
      </c>
      <c r="B57">
        <v>4.5162018742250798E-4</v>
      </c>
      <c r="C57">
        <v>4.2230959662152802E-3</v>
      </c>
      <c r="D57">
        <v>7.5091575091574799E-3</v>
      </c>
    </row>
    <row r="58" spans="1:4">
      <c r="A58" s="1">
        <v>41026</v>
      </c>
      <c r="B58">
        <v>3.5323326938268701E-2</v>
      </c>
      <c r="C58">
        <v>2.6102088167053301E-2</v>
      </c>
      <c r="D58">
        <v>1.6906017087802101E-2</v>
      </c>
    </row>
    <row r="59" spans="1:4">
      <c r="A59" s="1">
        <v>41033</v>
      </c>
      <c r="B59">
        <v>-4.2075430564639103E-2</v>
      </c>
      <c r="C59">
        <v>-3.5330695308083603E-2</v>
      </c>
      <c r="D59">
        <v>-2.5741866285305701E-2</v>
      </c>
    </row>
    <row r="60" spans="1:4">
      <c r="A60" s="1">
        <v>41040</v>
      </c>
      <c r="B60">
        <v>-4.6882111970869299E-2</v>
      </c>
      <c r="C60">
        <v>-1.4503369469674799E-2</v>
      </c>
      <c r="D60">
        <v>-9.1743119266054496E-3</v>
      </c>
    </row>
    <row r="61" spans="1:4">
      <c r="A61" s="1">
        <v>41047</v>
      </c>
      <c r="B61">
        <v>-4.9068767908309503E-2</v>
      </c>
      <c r="C61">
        <v>-5.0839898914820901E-2</v>
      </c>
      <c r="D61">
        <v>-4.3888888888888901E-2</v>
      </c>
    </row>
    <row r="62" spans="1:4">
      <c r="A62" s="1">
        <v>41054</v>
      </c>
      <c r="B62">
        <v>1.7200251098556101E-2</v>
      </c>
      <c r="C62">
        <v>2.0673453406421499E-2</v>
      </c>
      <c r="D62">
        <v>1.8787526631803199E-2</v>
      </c>
    </row>
    <row r="63" spans="1:4">
      <c r="A63" s="1">
        <v>41061</v>
      </c>
      <c r="B63">
        <v>-3.0239447050111098E-2</v>
      </c>
      <c r="C63">
        <v>-4.8642013196256099E-2</v>
      </c>
      <c r="D63">
        <v>-3.1178707224334599E-2</v>
      </c>
    </row>
    <row r="64" spans="1:4">
      <c r="A64" s="1">
        <v>41068</v>
      </c>
      <c r="B64">
        <v>8.9386087776977194E-2</v>
      </c>
      <c r="C64">
        <v>3.8548387096774203E-2</v>
      </c>
      <c r="D64">
        <v>4.2974882260596599E-2</v>
      </c>
    </row>
    <row r="65" spans="1:4">
      <c r="A65" s="1">
        <v>41075</v>
      </c>
      <c r="B65">
        <v>2.2339800117579002E-3</v>
      </c>
      <c r="C65">
        <v>1.2734896723093799E-2</v>
      </c>
      <c r="D65">
        <v>5.8099717779869203E-3</v>
      </c>
    </row>
    <row r="66" spans="1:4">
      <c r="A66" s="1">
        <v>41082</v>
      </c>
      <c r="B66">
        <v>-6.7456593148756502E-2</v>
      </c>
      <c r="C66">
        <v>-2.7756479067627699E-2</v>
      </c>
      <c r="D66">
        <v>-7.2728905250398802E-3</v>
      </c>
    </row>
    <row r="67" spans="1:4">
      <c r="A67" s="1">
        <v>41089</v>
      </c>
      <c r="B67">
        <v>7.9003648257642403E-2</v>
      </c>
      <c r="C67">
        <v>4.6845425867507999E-2</v>
      </c>
      <c r="D67">
        <v>2.24232146221972E-2</v>
      </c>
    </row>
    <row r="68" spans="1:4">
      <c r="A68" s="1">
        <v>41096</v>
      </c>
      <c r="B68">
        <v>-6.0627258948349203E-3</v>
      </c>
      <c r="C68">
        <v>-1.65737532017485E-3</v>
      </c>
      <c r="D68">
        <v>-3.50165868042762E-3</v>
      </c>
    </row>
    <row r="69" spans="1:4">
      <c r="A69" s="1">
        <v>41103</v>
      </c>
      <c r="B69">
        <v>9.3841642228742505E-4</v>
      </c>
      <c r="C69">
        <v>5.7349833987321297E-3</v>
      </c>
      <c r="D69">
        <v>0</v>
      </c>
    </row>
    <row r="70" spans="1:4">
      <c r="A70" s="1">
        <v>41110</v>
      </c>
      <c r="B70">
        <v>2.1914918551505999E-2</v>
      </c>
      <c r="C70">
        <v>3.1062424969988001E-2</v>
      </c>
      <c r="D70">
        <v>4.8085814684668497E-3</v>
      </c>
    </row>
    <row r="71" spans="1:4">
      <c r="A71" s="1">
        <v>41117</v>
      </c>
      <c r="B71">
        <v>1.6284403669724699E-2</v>
      </c>
      <c r="C71">
        <v>2.1394265754620698E-2</v>
      </c>
      <c r="D71">
        <v>1.78538560647892E-2</v>
      </c>
    </row>
    <row r="72" spans="1:4">
      <c r="A72" s="1">
        <v>41124</v>
      </c>
      <c r="B72">
        <v>-5.6420672534440697E-4</v>
      </c>
      <c r="C72">
        <v>3.2772869763466601E-3</v>
      </c>
      <c r="D72">
        <v>4.7016274864375403E-3</v>
      </c>
    </row>
    <row r="73" spans="1:4">
      <c r="A73" s="1">
        <v>41131</v>
      </c>
      <c r="B73">
        <v>3.1952128260133397E-2</v>
      </c>
      <c r="C73">
        <v>2.6984803294986402E-2</v>
      </c>
      <c r="D73">
        <v>9.7192224622029092E-3</v>
      </c>
    </row>
    <row r="74" spans="1:4">
      <c r="A74" s="1">
        <v>41138</v>
      </c>
      <c r="B74">
        <v>-2.9431072210065801E-2</v>
      </c>
      <c r="C74">
        <v>2.35098879822981E-3</v>
      </c>
      <c r="D74">
        <v>9.0909090909090402E-3</v>
      </c>
    </row>
    <row r="75" spans="1:4">
      <c r="A75" s="1">
        <v>41145</v>
      </c>
      <c r="B75">
        <v>-9.1308758877238806E-3</v>
      </c>
      <c r="C75">
        <v>-8.0022075055187197E-3</v>
      </c>
      <c r="D75">
        <v>-3.8862391803567999E-3</v>
      </c>
    </row>
    <row r="76" spans="1:4">
      <c r="A76" s="1">
        <v>41152</v>
      </c>
      <c r="B76">
        <v>-3.2878270762229801E-2</v>
      </c>
      <c r="C76">
        <v>-6.8150208623087797E-3</v>
      </c>
      <c r="D76">
        <v>-3.3693917361233799E-3</v>
      </c>
    </row>
    <row r="77" spans="1:4">
      <c r="A77" s="1">
        <v>41159</v>
      </c>
      <c r="B77">
        <v>3.1740456743418702E-2</v>
      </c>
      <c r="C77">
        <v>2.7727209074359199E-2</v>
      </c>
      <c r="D77">
        <v>2.36654804270462E-2</v>
      </c>
    </row>
    <row r="78" spans="1:4">
      <c r="A78" s="1">
        <v>41166</v>
      </c>
      <c r="B78">
        <v>5.50774526678139E-2</v>
      </c>
      <c r="C78">
        <v>4.3602670663578098E-2</v>
      </c>
      <c r="D78">
        <v>1.9120458891013398E-2</v>
      </c>
    </row>
    <row r="79" spans="1:4">
      <c r="A79" s="1">
        <v>41173</v>
      </c>
      <c r="B79">
        <v>-4.9592169657422497E-2</v>
      </c>
      <c r="C79">
        <v>-1.5667841754798299E-2</v>
      </c>
      <c r="D79">
        <v>9.6878731025085195E-4</v>
      </c>
    </row>
    <row r="80" spans="1:4">
      <c r="A80" s="1">
        <v>41180</v>
      </c>
      <c r="B80">
        <v>-1.52191326238699E-2</v>
      </c>
      <c r="C80">
        <v>-2.61307865764689E-2</v>
      </c>
      <c r="D80">
        <v>-2.2437754316132499E-2</v>
      </c>
    </row>
    <row r="81" spans="1:4">
      <c r="A81" s="1">
        <v>41187</v>
      </c>
      <c r="B81">
        <v>-1.22007901464094E-2</v>
      </c>
      <c r="C81">
        <v>1.2258240261508999E-3</v>
      </c>
      <c r="D81">
        <v>1.48161059787346E-2</v>
      </c>
    </row>
    <row r="82" spans="1:4">
      <c r="A82" s="1">
        <v>41194</v>
      </c>
      <c r="B82">
        <v>-3.6231031643336097E-2</v>
      </c>
      <c r="C82">
        <v>-1.3739627261597101E-2</v>
      </c>
      <c r="D82">
        <v>-2.3359670216420499E-2</v>
      </c>
    </row>
    <row r="83" spans="1:4">
      <c r="A83" s="1">
        <v>41201</v>
      </c>
      <c r="B83">
        <v>2.95374099841328E-2</v>
      </c>
      <c r="C83">
        <v>1.7931034482758599E-2</v>
      </c>
      <c r="D83">
        <v>1.7587055926837601E-3</v>
      </c>
    </row>
    <row r="84" spans="1:4">
      <c r="A84" s="1">
        <v>41208</v>
      </c>
      <c r="B84">
        <v>-4.6354475400118597E-2</v>
      </c>
      <c r="C84">
        <v>-2.5745257452574499E-2</v>
      </c>
      <c r="D84">
        <v>-1.1587078651685401E-2</v>
      </c>
    </row>
    <row r="85" spans="1:4">
      <c r="A85" s="1">
        <v>41215</v>
      </c>
      <c r="B85">
        <v>-2.62307309796121E-2</v>
      </c>
      <c r="C85">
        <v>-1.22392211404728E-2</v>
      </c>
      <c r="D85">
        <v>-1.4209591474244601E-3</v>
      </c>
    </row>
    <row r="86" spans="1:4">
      <c r="A86" s="1">
        <v>41222</v>
      </c>
      <c r="B86">
        <v>-2.1447721179624499E-2</v>
      </c>
      <c r="C86">
        <v>-2.12616164460716E-2</v>
      </c>
      <c r="D86">
        <v>-2.1166844539309799E-2</v>
      </c>
    </row>
    <row r="87" spans="1:4">
      <c r="A87" s="1">
        <v>41229</v>
      </c>
      <c r="B87">
        <v>-3.7051532941944E-2</v>
      </c>
      <c r="C87">
        <v>-1.0502086030787099E-2</v>
      </c>
      <c r="D87">
        <v>-1.16300199890969E-2</v>
      </c>
    </row>
    <row r="88" spans="1:4">
      <c r="A88" s="1">
        <v>41236</v>
      </c>
      <c r="B88">
        <v>3.1973987264598297E-2</v>
      </c>
      <c r="C88">
        <v>3.94009886594942E-2</v>
      </c>
      <c r="D88">
        <v>3.3462033462033497E-2</v>
      </c>
    </row>
    <row r="89" spans="1:4">
      <c r="A89" s="1">
        <v>41243</v>
      </c>
      <c r="B89">
        <v>-1.2603387160299399E-2</v>
      </c>
      <c r="C89">
        <v>-6.4344663589313003E-3</v>
      </c>
      <c r="D89">
        <v>6.5824586372531498E-3</v>
      </c>
    </row>
    <row r="90" spans="1:4">
      <c r="A90" s="1">
        <v>41250</v>
      </c>
      <c r="B90">
        <v>9.3891692632610494E-3</v>
      </c>
      <c r="C90">
        <v>5.7722089258061002E-3</v>
      </c>
      <c r="D90">
        <v>1.0604453870626299E-3</v>
      </c>
    </row>
    <row r="91" spans="1:4">
      <c r="A91" s="1">
        <v>41257</v>
      </c>
      <c r="B91">
        <v>1.06143027729864E-2</v>
      </c>
      <c r="C91">
        <v>-4.4792833146695098E-3</v>
      </c>
      <c r="D91">
        <v>-7.0621468926557196E-4</v>
      </c>
    </row>
    <row r="92" spans="1:4">
      <c r="A92" s="1">
        <v>41264</v>
      </c>
      <c r="B92">
        <v>2.5863200735197801E-2</v>
      </c>
      <c r="C92">
        <v>2.0838020247468898E-2</v>
      </c>
      <c r="D92">
        <v>1.3137809187279101E-2</v>
      </c>
    </row>
    <row r="93" spans="1:4">
      <c r="A93" s="1">
        <v>41271</v>
      </c>
      <c r="B93">
        <v>-3.5321218326081497E-2</v>
      </c>
      <c r="C93">
        <v>-3.7767554612820602E-2</v>
      </c>
      <c r="D93">
        <v>-3.45914801303022E-2</v>
      </c>
    </row>
    <row r="94" spans="1:4">
      <c r="A94" s="1">
        <v>41278</v>
      </c>
      <c r="B94">
        <v>5.9166887768638897E-2</v>
      </c>
      <c r="C94">
        <v>5.6255367878614397E-2</v>
      </c>
      <c r="D94">
        <v>5.3287572254335301E-2</v>
      </c>
    </row>
    <row r="95" spans="1:4">
      <c r="A95" s="1">
        <v>41285</v>
      </c>
      <c r="B95">
        <v>4.0581162324649298E-2</v>
      </c>
      <c r="C95">
        <v>-2.71039436237974E-3</v>
      </c>
      <c r="D95">
        <v>6.5168924712741801E-3</v>
      </c>
    </row>
    <row r="96" spans="1:4">
      <c r="A96" s="1">
        <v>41292</v>
      </c>
      <c r="B96">
        <v>-6.01829561868084E-3</v>
      </c>
      <c r="C96">
        <v>2.4731621144177301E-2</v>
      </c>
      <c r="D96">
        <v>8.0081785653434209E-3</v>
      </c>
    </row>
    <row r="97" spans="1:4">
      <c r="A97" s="1">
        <v>41299</v>
      </c>
      <c r="B97">
        <v>1.79220150157424E-2</v>
      </c>
      <c r="C97">
        <v>1.9493435883835002E-2</v>
      </c>
      <c r="D97">
        <v>1.1325219743069499E-2</v>
      </c>
    </row>
    <row r="98" spans="1:4">
      <c r="A98" s="1">
        <v>41306</v>
      </c>
      <c r="B98">
        <v>4.3064477753985302E-2</v>
      </c>
      <c r="C98">
        <v>1.5608740894901101E-2</v>
      </c>
      <c r="D98">
        <v>7.3541701487547196E-3</v>
      </c>
    </row>
    <row r="99" spans="1:4">
      <c r="A99" s="1">
        <v>41313</v>
      </c>
      <c r="B99">
        <v>7.7554744525547602E-3</v>
      </c>
      <c r="C99">
        <v>6.0194672131148597E-3</v>
      </c>
      <c r="D99">
        <v>3.8161606105857602E-3</v>
      </c>
    </row>
    <row r="100" spans="1:4">
      <c r="A100" s="1">
        <v>41320</v>
      </c>
      <c r="B100">
        <v>-4.1308284291534797E-2</v>
      </c>
      <c r="C100">
        <v>-2.03691915977089E-3</v>
      </c>
      <c r="D100">
        <v>2.9752066115702499E-3</v>
      </c>
    </row>
    <row r="101" spans="1:4">
      <c r="A101" s="1">
        <v>41327</v>
      </c>
      <c r="B101">
        <v>-1.29854798725061E-2</v>
      </c>
      <c r="C101">
        <v>-5.7405281285878296E-3</v>
      </c>
      <c r="D101">
        <v>-1.6479894528674799E-3</v>
      </c>
    </row>
    <row r="102" spans="1:4">
      <c r="A102" s="1">
        <v>41334</v>
      </c>
      <c r="B102">
        <v>-1.1481880157875801E-2</v>
      </c>
      <c r="C102">
        <v>-2.8226841159865201E-3</v>
      </c>
      <c r="D102">
        <v>1.3205678441730001E-3</v>
      </c>
    </row>
    <row r="103" spans="1:4">
      <c r="A103" s="1">
        <v>41341</v>
      </c>
      <c r="B103">
        <v>4.7669187496217598E-3</v>
      </c>
      <c r="C103">
        <v>1.5440041173443201E-2</v>
      </c>
      <c r="D103">
        <v>2.17606330365974E-2</v>
      </c>
    </row>
    <row r="104" spans="1:4">
      <c r="A104" s="1">
        <v>41348</v>
      </c>
      <c r="B104">
        <v>1.5412621359223199E-2</v>
      </c>
      <c r="C104">
        <v>9.4399391789152798E-3</v>
      </c>
      <c r="D104">
        <v>4.89190061310096E-3</v>
      </c>
    </row>
    <row r="105" spans="1:4">
      <c r="A105" s="1">
        <v>41355</v>
      </c>
      <c r="B105">
        <v>-5.9878092506274599E-2</v>
      </c>
      <c r="C105">
        <v>-1.18621728488043E-2</v>
      </c>
      <c r="D105">
        <v>-3.2625170190355699E-3</v>
      </c>
    </row>
    <row r="106" spans="1:4">
      <c r="A106" s="1">
        <v>41361</v>
      </c>
      <c r="B106">
        <v>-3.6867531146707001E-3</v>
      </c>
      <c r="C106">
        <v>7.3678861788617498E-3</v>
      </c>
      <c r="D106">
        <v>6.9265463917524998E-3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06"/>
  <sheetViews>
    <sheetView topLeftCell="A20" workbookViewId="0">
      <selection activeCell="F39" sqref="F39"/>
    </sheetView>
  </sheetViews>
  <sheetFormatPr defaultRowHeight="15"/>
  <cols>
    <col min="1" max="1" width="10.7109375" bestFit="1" customWidth="1"/>
  </cols>
  <sheetData>
    <row r="1" spans="1:13">
      <c r="A1" t="s">
        <v>0</v>
      </c>
      <c r="B1" t="s">
        <v>4</v>
      </c>
      <c r="C1" t="s">
        <v>48</v>
      </c>
      <c r="D1" t="s">
        <v>11</v>
      </c>
      <c r="E1" t="s">
        <v>12</v>
      </c>
    </row>
    <row r="2" spans="1:13" ht="15.75" thickBot="1">
      <c r="A2" s="1">
        <v>40634</v>
      </c>
      <c r="B2">
        <v>1.43065138950433E-2</v>
      </c>
      <c r="C2">
        <v>8.3307621104597995E-3</v>
      </c>
      <c r="D2">
        <v>1.3549618320610701E-2</v>
      </c>
    </row>
    <row r="3" spans="1:13">
      <c r="A3" s="1">
        <v>40641</v>
      </c>
      <c r="B3">
        <v>4.5559508206953802E-3</v>
      </c>
      <c r="C3">
        <v>3.0599755201958798E-3</v>
      </c>
      <c r="D3">
        <v>-3.0126153266805101E-3</v>
      </c>
      <c r="E3" s="2" t="s">
        <v>13</v>
      </c>
      <c r="F3" s="2"/>
    </row>
    <row r="4" spans="1:13">
      <c r="A4" s="1">
        <v>40648</v>
      </c>
      <c r="B4">
        <v>-3.6220178926441401E-2</v>
      </c>
      <c r="C4">
        <v>-2.0744356314826198E-2</v>
      </c>
      <c r="D4">
        <v>-3.77714825306896E-3</v>
      </c>
      <c r="E4" s="3" t="s">
        <v>14</v>
      </c>
      <c r="F4" s="3">
        <v>0.82905057954961425</v>
      </c>
    </row>
    <row r="5" spans="1:13">
      <c r="A5" s="1">
        <v>40654</v>
      </c>
      <c r="B5">
        <v>-1.04428543801972E-2</v>
      </c>
      <c r="C5">
        <v>-4.9844236760124803E-3</v>
      </c>
      <c r="D5">
        <v>9.28909952606638E-3</v>
      </c>
      <c r="E5" s="3" t="s">
        <v>15</v>
      </c>
      <c r="F5" s="3">
        <v>0.6873248634515513</v>
      </c>
    </row>
    <row r="6" spans="1:13">
      <c r="A6" s="1">
        <v>40662</v>
      </c>
      <c r="B6">
        <v>-1.62855840010423E-2</v>
      </c>
      <c r="C6">
        <v>1.8785222291797E-2</v>
      </c>
      <c r="D6">
        <v>2.16003005259204E-2</v>
      </c>
      <c r="E6" s="3" t="s">
        <v>16</v>
      </c>
      <c r="F6" s="3">
        <v>0.68428918251418769</v>
      </c>
    </row>
    <row r="7" spans="1:13">
      <c r="A7" s="1">
        <v>40669</v>
      </c>
      <c r="B7">
        <v>-6.02609098735185E-3</v>
      </c>
      <c r="C7">
        <v>-1.75169022741242E-2</v>
      </c>
      <c r="D7">
        <v>-1.8569589998161402E-2</v>
      </c>
      <c r="E7" s="3" t="s">
        <v>17</v>
      </c>
      <c r="F7" s="3">
        <v>2.5476926255482979E-2</v>
      </c>
    </row>
    <row r="8" spans="1:13" ht="15.75" thickBot="1">
      <c r="A8" s="1">
        <v>40676</v>
      </c>
      <c r="B8">
        <v>-5.7561625582944601E-2</v>
      </c>
      <c r="C8">
        <v>-2.0018767594619801E-2</v>
      </c>
      <c r="D8">
        <v>-3.7467216185837999E-4</v>
      </c>
      <c r="E8" s="4" t="s">
        <v>18</v>
      </c>
      <c r="F8" s="4">
        <v>105</v>
      </c>
    </row>
    <row r="9" spans="1:13">
      <c r="A9" s="1">
        <v>40683</v>
      </c>
      <c r="B9">
        <v>-4.57373109006078E-2</v>
      </c>
      <c r="C9">
        <v>-3.83019470156398E-3</v>
      </c>
      <c r="D9">
        <v>-4.6851574212893902E-3</v>
      </c>
    </row>
    <row r="10" spans="1:13" ht="15.75" thickBot="1">
      <c r="A10" s="1">
        <v>40690</v>
      </c>
      <c r="B10">
        <v>2.7187199051781401E-2</v>
      </c>
      <c r="C10">
        <v>-2.2428708747197499E-3</v>
      </c>
      <c r="D10">
        <v>1.6945961212577699E-3</v>
      </c>
      <c r="E10" t="s">
        <v>19</v>
      </c>
    </row>
    <row r="11" spans="1:13">
      <c r="A11" s="1">
        <v>40697</v>
      </c>
      <c r="B11">
        <v>-2.1552037012730198E-2</v>
      </c>
      <c r="C11">
        <v>-3.0507385998715501E-2</v>
      </c>
      <c r="D11">
        <v>-2.53759398496241E-2</v>
      </c>
      <c r="E11" s="5"/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</row>
    <row r="12" spans="1:13">
      <c r="A12" s="1">
        <v>40704</v>
      </c>
      <c r="B12">
        <v>4.3597132934305397E-3</v>
      </c>
      <c r="C12">
        <v>-2.5505134150380901E-2</v>
      </c>
      <c r="D12">
        <v>-2.0829315332690501E-2</v>
      </c>
      <c r="E12" s="3" t="s">
        <v>25</v>
      </c>
      <c r="F12" s="3">
        <v>1</v>
      </c>
      <c r="G12" s="3">
        <v>0.1469602868421718</v>
      </c>
      <c r="H12" s="3">
        <v>0.1469602868421718</v>
      </c>
      <c r="I12" s="3">
        <v>226.41538344555974</v>
      </c>
      <c r="J12" s="3">
        <v>9.3612035174857769E-28</v>
      </c>
    </row>
    <row r="13" spans="1:13">
      <c r="A13" s="1">
        <v>40711</v>
      </c>
      <c r="B13">
        <v>9.6380223660976795E-3</v>
      </c>
      <c r="C13">
        <v>9.5173351461590398E-3</v>
      </c>
      <c r="D13">
        <v>7.9968485325980793E-3</v>
      </c>
      <c r="E13" s="3" t="s">
        <v>26</v>
      </c>
      <c r="F13" s="3">
        <v>103</v>
      </c>
      <c r="G13" s="3">
        <v>6.6854598457013747E-2</v>
      </c>
      <c r="H13" s="3">
        <v>6.4907377142731798E-4</v>
      </c>
      <c r="I13" s="3"/>
      <c r="J13" s="3"/>
    </row>
    <row r="14" spans="1:13" ht="15.75" thickBot="1">
      <c r="A14" s="1">
        <v>40718</v>
      </c>
      <c r="B14">
        <v>-4.6054069809808203E-2</v>
      </c>
      <c r="C14">
        <v>-1.0437710437710499E-2</v>
      </c>
      <c r="D14">
        <v>-1.20368922932625E-2</v>
      </c>
      <c r="E14" s="4" t="s">
        <v>27</v>
      </c>
      <c r="F14" s="4">
        <v>104</v>
      </c>
      <c r="G14" s="4">
        <v>0.21381488529918555</v>
      </c>
      <c r="H14" s="4"/>
      <c r="I14" s="4"/>
      <c r="J14" s="4"/>
    </row>
    <row r="15" spans="1:13" ht="15.75" thickBot="1">
      <c r="A15" s="1">
        <v>40725</v>
      </c>
      <c r="B15">
        <v>4.3846917729737998E-2</v>
      </c>
      <c r="C15">
        <v>5.95440626063286E-2</v>
      </c>
      <c r="D15">
        <v>5.5973101265822903E-2</v>
      </c>
    </row>
    <row r="16" spans="1:13">
      <c r="A16" s="1">
        <v>40732</v>
      </c>
      <c r="B16">
        <v>-1.8807171606293301E-2</v>
      </c>
      <c r="C16">
        <v>-1.0597302504816801E-2</v>
      </c>
      <c r="D16">
        <v>5.2444277954673E-3</v>
      </c>
      <c r="E16" s="5"/>
      <c r="F16" s="5" t="s">
        <v>28</v>
      </c>
      <c r="G16" s="5" t="s">
        <v>17</v>
      </c>
      <c r="H16" s="5" t="s">
        <v>29</v>
      </c>
      <c r="I16" s="5" t="s">
        <v>30</v>
      </c>
      <c r="J16" s="5" t="s">
        <v>31</v>
      </c>
      <c r="K16" s="5" t="s">
        <v>32</v>
      </c>
      <c r="L16" s="5" t="s">
        <v>33</v>
      </c>
      <c r="M16" s="5" t="s">
        <v>34</v>
      </c>
    </row>
    <row r="17" spans="1:13">
      <c r="A17" s="1">
        <v>40739</v>
      </c>
      <c r="B17">
        <v>-2.9236276849642098E-2</v>
      </c>
      <c r="C17">
        <v>-3.8948393378773101E-2</v>
      </c>
      <c r="D17">
        <v>-1.9936649897521901E-2</v>
      </c>
      <c r="E17" s="3" t="s">
        <v>35</v>
      </c>
      <c r="F17" s="3">
        <v>-1.2177905918862241E-3</v>
      </c>
      <c r="G17" s="3">
        <v>2.4892901018867407E-3</v>
      </c>
      <c r="H17" s="3">
        <v>-0.48921200102921225</v>
      </c>
      <c r="I17" s="3">
        <v>0.6257317861788172</v>
      </c>
      <c r="J17" s="3">
        <v>-6.1547102604402777E-3</v>
      </c>
      <c r="K17" s="3">
        <v>3.719129076667829E-3</v>
      </c>
      <c r="L17" s="3">
        <v>-6.1547102604402777E-3</v>
      </c>
      <c r="M17" s="3">
        <v>3.719129076667829E-3</v>
      </c>
    </row>
    <row r="18" spans="1:13" ht="15.75" thickBot="1">
      <c r="A18" s="1">
        <v>40746</v>
      </c>
      <c r="B18">
        <v>4.0949600491702702E-2</v>
      </c>
      <c r="C18">
        <v>3.0057413036136401E-2</v>
      </c>
      <c r="D18">
        <v>1.97718631178707E-2</v>
      </c>
      <c r="E18" s="4" t="s">
        <v>36</v>
      </c>
      <c r="F18" s="4">
        <v>1.1415262301725531</v>
      </c>
      <c r="G18" s="4">
        <v>7.586350952274834E-2</v>
      </c>
      <c r="H18" s="4">
        <v>15.047105483964677</v>
      </c>
      <c r="I18" s="4">
        <v>9.3612035174855115E-28</v>
      </c>
      <c r="J18" s="4">
        <v>0.99106885599807659</v>
      </c>
      <c r="K18" s="4">
        <v>1.2919836043470296</v>
      </c>
      <c r="L18" s="4">
        <v>0.99106885599807659</v>
      </c>
      <c r="M18" s="4">
        <v>1.2919836043470296</v>
      </c>
    </row>
    <row r="19" spans="1:13">
      <c r="A19" s="1">
        <v>40753</v>
      </c>
      <c r="B19">
        <v>-3.8379216178317001E-3</v>
      </c>
      <c r="C19">
        <v>-3.3442622950819699E-2</v>
      </c>
      <c r="D19">
        <v>-3.9149888143176798E-2</v>
      </c>
    </row>
    <row r="20" spans="1:13">
      <c r="A20" s="1">
        <v>40760</v>
      </c>
      <c r="B20">
        <v>-7.2534637326813298E-2</v>
      </c>
      <c r="C20">
        <v>-9.1248303934871294E-2</v>
      </c>
      <c r="D20">
        <v>-7.0430733410942997E-2</v>
      </c>
      <c r="E20" s="19" t="s">
        <v>73</v>
      </c>
    </row>
    <row r="21" spans="1:13">
      <c r="A21" s="1">
        <v>40767</v>
      </c>
      <c r="B21">
        <v>-6.9579805080683801E-2</v>
      </c>
      <c r="C21">
        <v>-5.1511758118700901E-2</v>
      </c>
      <c r="D21">
        <v>-1.7532874139010599E-2</v>
      </c>
    </row>
    <row r="22" spans="1:13">
      <c r="A22" s="1">
        <v>40774</v>
      </c>
      <c r="B22">
        <v>-4.0439598179788698E-2</v>
      </c>
      <c r="C22">
        <v>-4.9980322707595302E-2</v>
      </c>
      <c r="D22">
        <v>-4.4826853622264698E-2</v>
      </c>
      <c r="E22" t="s">
        <v>12</v>
      </c>
    </row>
    <row r="23" spans="1:13" ht="15.75" thickBot="1">
      <c r="A23" s="1">
        <v>40781</v>
      </c>
      <c r="B23" s="14">
        <v>-8.9477451682196105E-5</v>
      </c>
      <c r="C23">
        <v>5.2195526097763102E-2</v>
      </c>
      <c r="D23">
        <v>4.6263345195729499E-2</v>
      </c>
    </row>
    <row r="24" spans="1:13">
      <c r="A24" s="1">
        <v>40788</v>
      </c>
      <c r="B24">
        <v>-3.9057489240651597E-2</v>
      </c>
      <c r="C24">
        <v>-1.3779527559055101E-2</v>
      </c>
      <c r="D24">
        <v>-5.7397959183673698E-3</v>
      </c>
      <c r="E24" s="2" t="s">
        <v>13</v>
      </c>
      <c r="F24" s="2"/>
    </row>
    <row r="25" spans="1:13">
      <c r="A25" s="1">
        <v>40795</v>
      </c>
      <c r="B25">
        <v>-4.4928077713431797E-2</v>
      </c>
      <c r="C25">
        <v>-2.5149700598802401E-2</v>
      </c>
      <c r="D25">
        <v>-9.6215522771007107E-3</v>
      </c>
      <c r="E25" s="3" t="s">
        <v>14</v>
      </c>
      <c r="F25" s="3">
        <v>0.71473211924590652</v>
      </c>
    </row>
    <row r="26" spans="1:13">
      <c r="A26" s="1">
        <v>40802</v>
      </c>
      <c r="B26">
        <v>5.1246943765281203E-2</v>
      </c>
      <c r="C26">
        <v>6.21621621621622E-2</v>
      </c>
      <c r="D26">
        <v>5.0725388601036397E-2</v>
      </c>
      <c r="E26" s="3" t="s">
        <v>15</v>
      </c>
      <c r="F26" s="3">
        <v>0.51084200228174481</v>
      </c>
    </row>
    <row r="27" spans="1:13">
      <c r="A27" s="1">
        <v>40809</v>
      </c>
      <c r="B27">
        <v>-0.114522281142432</v>
      </c>
      <c r="C27">
        <v>-0.107101549849641</v>
      </c>
      <c r="D27">
        <v>-7.1494320890247806E-2</v>
      </c>
      <c r="E27" s="3" t="s">
        <v>16</v>
      </c>
      <c r="F27" s="3">
        <v>0.50609289550778114</v>
      </c>
    </row>
    <row r="28" spans="1:13">
      <c r="A28" s="1">
        <v>40816</v>
      </c>
      <c r="B28">
        <v>-6.6190376129440197E-3</v>
      </c>
      <c r="C28">
        <v>1.2953367875647701E-2</v>
      </c>
      <c r="D28">
        <v>-3.3193184332816999E-3</v>
      </c>
      <c r="E28" s="3" t="s">
        <v>17</v>
      </c>
      <c r="F28" s="3">
        <v>3.1865808010289362E-2</v>
      </c>
    </row>
    <row r="29" spans="1:13" ht="15.75" thickBot="1">
      <c r="A29" s="1">
        <v>40823</v>
      </c>
      <c r="B29">
        <v>-1.9672131147540899E-2</v>
      </c>
      <c r="C29">
        <v>2.9838022165389298E-3</v>
      </c>
      <c r="D29">
        <v>2.5754884547069201E-2</v>
      </c>
      <c r="E29" s="4" t="s">
        <v>18</v>
      </c>
      <c r="F29" s="4">
        <v>105</v>
      </c>
    </row>
    <row r="30" spans="1:13">
      <c r="A30" s="1">
        <v>40830</v>
      </c>
      <c r="B30">
        <v>4.35861473729637E-2</v>
      </c>
      <c r="C30">
        <v>6.3323416914577102E-2</v>
      </c>
      <c r="D30">
        <v>5.5627705627705699E-2</v>
      </c>
    </row>
    <row r="31" spans="1:13" ht="15.75" thickBot="1">
      <c r="A31" s="1">
        <v>40837</v>
      </c>
      <c r="B31">
        <v>5.5411971466969898E-2</v>
      </c>
      <c r="C31">
        <v>4.1966426858513199E-2</v>
      </c>
      <c r="D31">
        <v>1.3122821406602401E-2</v>
      </c>
      <c r="E31" t="s">
        <v>19</v>
      </c>
    </row>
    <row r="32" spans="1:13">
      <c r="A32" s="1">
        <v>40844</v>
      </c>
      <c r="B32">
        <v>0.13488098736408999</v>
      </c>
      <c r="C32">
        <v>7.0579209819716202E-2</v>
      </c>
      <c r="D32">
        <v>3.7037037037037E-2</v>
      </c>
      <c r="E32" s="5"/>
      <c r="F32" s="5" t="s">
        <v>20</v>
      </c>
      <c r="G32" s="5" t="s">
        <v>21</v>
      </c>
      <c r="H32" s="5" t="s">
        <v>22</v>
      </c>
      <c r="I32" s="5" t="s">
        <v>23</v>
      </c>
      <c r="J32" s="5" t="s">
        <v>24</v>
      </c>
    </row>
    <row r="33" spans="1:13">
      <c r="A33" s="1">
        <v>40851</v>
      </c>
      <c r="B33">
        <v>-9.3388572414983606E-2</v>
      </c>
      <c r="C33">
        <v>-5.3744177714081E-2</v>
      </c>
      <c r="D33">
        <v>-2.3419203747072601E-2</v>
      </c>
      <c r="E33" s="3" t="s">
        <v>25</v>
      </c>
      <c r="F33" s="3">
        <v>1</v>
      </c>
      <c r="G33" s="3">
        <v>0.10922562412387754</v>
      </c>
      <c r="H33" s="3">
        <v>0.10922562412387754</v>
      </c>
      <c r="I33" s="3">
        <v>107.56591220108363</v>
      </c>
      <c r="J33" s="3">
        <v>1.1042815899225408E-17</v>
      </c>
    </row>
    <row r="34" spans="1:13">
      <c r="A34" s="1">
        <v>40858</v>
      </c>
      <c r="B34">
        <v>-3.2178217821782297E-2</v>
      </c>
      <c r="C34">
        <v>-3.4078000757290501E-3</v>
      </c>
      <c r="D34">
        <v>8.3932853717025892E-3</v>
      </c>
      <c r="E34" s="3" t="s">
        <v>26</v>
      </c>
      <c r="F34" s="3">
        <v>103</v>
      </c>
      <c r="G34" s="3">
        <v>0.10458926117530801</v>
      </c>
      <c r="H34" s="3">
        <v>1.0154297201486215E-3</v>
      </c>
      <c r="I34" s="3"/>
      <c r="J34" s="3"/>
    </row>
    <row r="35" spans="1:13" ht="15.75" thickBot="1">
      <c r="A35" s="1">
        <v>40865</v>
      </c>
      <c r="B35">
        <v>-9.5907928388746802E-2</v>
      </c>
      <c r="C35">
        <v>-5.5471124620060798E-2</v>
      </c>
      <c r="D35">
        <v>-3.7653586999603597E-2</v>
      </c>
      <c r="E35" s="4" t="s">
        <v>27</v>
      </c>
      <c r="F35" s="4">
        <v>104</v>
      </c>
      <c r="G35" s="4">
        <v>0.21381488529918555</v>
      </c>
      <c r="H35" s="4"/>
      <c r="I35" s="4"/>
      <c r="J35" s="4"/>
    </row>
    <row r="36" spans="1:13" ht="15.75" thickBot="1">
      <c r="A36" s="1">
        <v>40872</v>
      </c>
      <c r="B36">
        <v>-3.4381460124034202E-2</v>
      </c>
      <c r="C36">
        <v>-5.6717618664521303E-2</v>
      </c>
      <c r="D36">
        <v>-4.9835255354200997E-2</v>
      </c>
    </row>
    <row r="37" spans="1:13">
      <c r="A37" s="1">
        <v>40879</v>
      </c>
      <c r="B37">
        <v>0.10009309318358101</v>
      </c>
      <c r="C37">
        <v>9.5095948827292207E-2</v>
      </c>
      <c r="D37">
        <v>7.8023407022106597E-2</v>
      </c>
      <c r="E37" s="5"/>
      <c r="F37" s="5" t="s">
        <v>28</v>
      </c>
      <c r="G37" s="5" t="s">
        <v>17</v>
      </c>
      <c r="H37" s="5" t="s">
        <v>29</v>
      </c>
      <c r="I37" s="5" t="s">
        <v>30</v>
      </c>
      <c r="J37" s="5" t="s">
        <v>31</v>
      </c>
      <c r="K37" s="5" t="s">
        <v>32</v>
      </c>
      <c r="L37" s="5" t="s">
        <v>33</v>
      </c>
      <c r="M37" s="5" t="s">
        <v>34</v>
      </c>
    </row>
    <row r="38" spans="1:13">
      <c r="A38" s="1">
        <v>40886</v>
      </c>
      <c r="B38">
        <v>4.3187660668380499E-2</v>
      </c>
      <c r="C38">
        <v>1.51869158878504E-2</v>
      </c>
      <c r="D38">
        <v>1.2263771612384299E-2</v>
      </c>
      <c r="E38" s="3" t="s">
        <v>35</v>
      </c>
      <c r="F38" s="3">
        <v>-2.0144754382798997E-3</v>
      </c>
      <c r="G38" s="3">
        <v>3.1201380166613474E-3</v>
      </c>
      <c r="H38" s="3">
        <v>-0.64563664412366484</v>
      </c>
      <c r="I38" s="3">
        <v>0.51995044544163505</v>
      </c>
      <c r="J38" s="3">
        <v>-8.202533122429842E-3</v>
      </c>
      <c r="K38" s="3">
        <v>4.1735822458700434E-3</v>
      </c>
      <c r="L38" s="3">
        <v>-8.202533122429842E-3</v>
      </c>
      <c r="M38" s="3">
        <v>4.1735822458700434E-3</v>
      </c>
    </row>
    <row r="39" spans="1:13" ht="15.75" thickBot="1">
      <c r="A39" s="1">
        <v>40893</v>
      </c>
      <c r="B39">
        <v>-0.111877772301627</v>
      </c>
      <c r="C39">
        <v>-3.3064825469888599E-2</v>
      </c>
      <c r="D39">
        <v>-2.6772591857001E-2</v>
      </c>
      <c r="E39" s="4" t="s">
        <v>36</v>
      </c>
      <c r="F39" s="4">
        <v>1.3343858170284695</v>
      </c>
      <c r="G39" s="4">
        <v>0.12866015936149519</v>
      </c>
      <c r="H39" s="4">
        <v>10.371398758175472</v>
      </c>
      <c r="I39" s="4">
        <v>1.104281589922509E-17</v>
      </c>
      <c r="J39" s="4">
        <v>1.0792187431588427</v>
      </c>
      <c r="K39" s="4">
        <v>1.5895528908980963</v>
      </c>
      <c r="L39" s="4">
        <v>1.0792187431588427</v>
      </c>
      <c r="M39" s="4">
        <v>1.5895528908980963</v>
      </c>
    </row>
    <row r="40" spans="1:13">
      <c r="A40" s="1">
        <v>40900</v>
      </c>
      <c r="B40">
        <v>4.0954495005549603E-2</v>
      </c>
      <c r="C40">
        <v>3.8162488099016102E-2</v>
      </c>
      <c r="D40">
        <v>2.8733521080772199E-2</v>
      </c>
    </row>
    <row r="41" spans="1:13">
      <c r="A41" s="1">
        <v>40907</v>
      </c>
      <c r="B41">
        <v>-3.5824714788357102E-2</v>
      </c>
      <c r="C41">
        <v>-1.0317157050057301E-2</v>
      </c>
      <c r="D41">
        <v>-6.1495734973219304E-3</v>
      </c>
    </row>
    <row r="42" spans="1:13">
      <c r="A42" s="1">
        <v>40914</v>
      </c>
      <c r="B42">
        <v>3.3064248590069602E-2</v>
      </c>
      <c r="C42">
        <v>2.8957528957529E-2</v>
      </c>
      <c r="D42">
        <v>1.7365269461077699E-2</v>
      </c>
    </row>
    <row r="43" spans="1:13">
      <c r="A43" s="1">
        <v>40921</v>
      </c>
      <c r="B43">
        <v>5.9302076643117201E-2</v>
      </c>
      <c r="C43">
        <v>3.22701688555347E-2</v>
      </c>
      <c r="D43">
        <v>1.1575436531293001E-2</v>
      </c>
    </row>
    <row r="44" spans="1:13">
      <c r="A44" s="1">
        <v>40928</v>
      </c>
      <c r="B44">
        <v>9.8827809215844997E-2</v>
      </c>
      <c r="C44">
        <v>2.3991275899672801E-2</v>
      </c>
      <c r="D44">
        <v>1.6873545384018501E-2</v>
      </c>
    </row>
    <row r="45" spans="1:13">
      <c r="A45" s="1">
        <v>40935</v>
      </c>
      <c r="B45">
        <v>2.7864631230457799E-2</v>
      </c>
      <c r="C45">
        <v>-1.06496272630463E-3</v>
      </c>
      <c r="D45">
        <v>1.3351134846462101E-3</v>
      </c>
    </row>
    <row r="46" spans="1:13">
      <c r="A46" s="1">
        <v>40942</v>
      </c>
      <c r="B46">
        <v>5.1534401002058E-2</v>
      </c>
      <c r="C46">
        <v>4.2288557213930399E-2</v>
      </c>
      <c r="D46">
        <v>2.0190476190476099E-2</v>
      </c>
    </row>
    <row r="47" spans="1:13">
      <c r="A47" s="1">
        <v>40949</v>
      </c>
      <c r="B47">
        <v>-2.9013868799455601E-2</v>
      </c>
      <c r="C47">
        <v>-9.8874872144563107E-3</v>
      </c>
      <c r="D47">
        <v>1.1202389843165701E-3</v>
      </c>
    </row>
    <row r="48" spans="1:13">
      <c r="A48" s="1">
        <v>40956</v>
      </c>
      <c r="B48">
        <v>1.5685243603224701E-2</v>
      </c>
      <c r="C48">
        <v>1.2741046831956E-2</v>
      </c>
      <c r="D48">
        <v>1.4360313315926901E-2</v>
      </c>
    </row>
    <row r="49" spans="1:4">
      <c r="A49" s="1">
        <v>40963</v>
      </c>
      <c r="B49">
        <v>-3.4509533258564301E-4</v>
      </c>
      <c r="C49">
        <v>-5.7803468208094096E-3</v>
      </c>
      <c r="D49">
        <v>2.5740025740026398E-3</v>
      </c>
    </row>
    <row r="50" spans="1:4">
      <c r="A50" s="1">
        <v>40970</v>
      </c>
      <c r="B50">
        <v>3.8392315810775998E-2</v>
      </c>
      <c r="C50">
        <v>1.33378932968538E-2</v>
      </c>
      <c r="D50">
        <v>4.0344764349900001E-3</v>
      </c>
    </row>
    <row r="51" spans="1:4">
      <c r="A51" s="1">
        <v>40977</v>
      </c>
      <c r="B51">
        <v>-2.2257419139713099E-2</v>
      </c>
      <c r="C51">
        <v>0</v>
      </c>
      <c r="D51">
        <v>2.73972602739736E-3</v>
      </c>
    </row>
    <row r="52" spans="1:4">
      <c r="A52" s="1">
        <v>40984</v>
      </c>
      <c r="B52">
        <v>4.80859408304204E-2</v>
      </c>
      <c r="C52">
        <v>6.22342220722241E-2</v>
      </c>
      <c r="D52">
        <v>2.3759562841529899E-2</v>
      </c>
    </row>
    <row r="53" spans="1:4">
      <c r="A53" s="1">
        <v>40991</v>
      </c>
      <c r="B53">
        <v>2.6437810135849601E-2</v>
      </c>
      <c r="C53">
        <v>-5.5283726250238098E-3</v>
      </c>
      <c r="D53">
        <v>-7.9068542676373806E-3</v>
      </c>
    </row>
    <row r="54" spans="1:4">
      <c r="A54" s="1">
        <v>40998</v>
      </c>
      <c r="B54">
        <v>-1.4344587097796801E-2</v>
      </c>
      <c r="C54">
        <v>5.1118210862619601E-3</v>
      </c>
      <c r="D54">
        <v>6.63558106169293E-3</v>
      </c>
    </row>
    <row r="55" spans="1:4">
      <c r="A55" s="1">
        <v>41004</v>
      </c>
      <c r="B55">
        <v>-5.1218139422690399E-2</v>
      </c>
      <c r="C55">
        <v>-1.5575333757151999E-2</v>
      </c>
      <c r="D55">
        <v>-9.2642080883662496E-3</v>
      </c>
    </row>
    <row r="56" spans="1:4">
      <c r="A56" s="1">
        <v>41012</v>
      </c>
      <c r="B56">
        <v>-2.4661016949152601E-2</v>
      </c>
      <c r="C56">
        <v>-2.68001291572489E-2</v>
      </c>
      <c r="D56">
        <v>-1.8162201042977801E-2</v>
      </c>
    </row>
    <row r="57" spans="1:4">
      <c r="A57" s="1">
        <v>41019</v>
      </c>
      <c r="B57">
        <v>-2.30254583369538E-2</v>
      </c>
      <c r="C57">
        <v>3.6496350364965098E-3</v>
      </c>
      <c r="D57">
        <v>7.5091575091574799E-3</v>
      </c>
    </row>
    <row r="58" spans="1:4">
      <c r="A58" s="1">
        <v>41026</v>
      </c>
      <c r="B58">
        <v>1.7520455353966499E-2</v>
      </c>
      <c r="C58">
        <v>2.0165289256198302E-2</v>
      </c>
      <c r="D58">
        <v>1.6906017087802101E-2</v>
      </c>
    </row>
    <row r="59" spans="1:4">
      <c r="A59" s="1">
        <v>41033</v>
      </c>
      <c r="B59">
        <v>-4.7373481339043698E-2</v>
      </c>
      <c r="C59">
        <v>-2.6571613739468699E-2</v>
      </c>
      <c r="D59">
        <v>-2.5741866285305701E-2</v>
      </c>
    </row>
    <row r="60" spans="1:4">
      <c r="A60" s="1">
        <v>41040</v>
      </c>
      <c r="B60">
        <v>-6.2941554271034095E-2</v>
      </c>
      <c r="C60">
        <v>-1.7976031957390101E-2</v>
      </c>
      <c r="D60">
        <v>-9.1743119266054496E-3</v>
      </c>
    </row>
    <row r="61" spans="1:4">
      <c r="A61" s="1">
        <v>41047</v>
      </c>
      <c r="B61">
        <v>-6.5015176735533101E-2</v>
      </c>
      <c r="C61">
        <v>-7.1186440677966104E-2</v>
      </c>
      <c r="D61">
        <v>-4.3888888888888901E-2</v>
      </c>
    </row>
    <row r="62" spans="1:4">
      <c r="A62" s="1">
        <v>41054</v>
      </c>
      <c r="B62">
        <v>1.2671483925018601E-2</v>
      </c>
      <c r="C62">
        <v>2.0072992700729899E-2</v>
      </c>
      <c r="D62">
        <v>1.8787526631803199E-2</v>
      </c>
    </row>
    <row r="63" spans="1:4">
      <c r="A63" s="1">
        <v>41061</v>
      </c>
      <c r="B63">
        <v>-3.7482286388908798E-2</v>
      </c>
      <c r="C63">
        <v>-3.9713774597495602E-2</v>
      </c>
      <c r="D63">
        <v>-3.1178707224334599E-2</v>
      </c>
    </row>
    <row r="64" spans="1:4">
      <c r="A64" s="1">
        <v>41068</v>
      </c>
      <c r="B64">
        <v>2.0509499136442101E-2</v>
      </c>
      <c r="C64">
        <v>4.6944858420268298E-2</v>
      </c>
      <c r="D64">
        <v>4.2974882260596599E-2</v>
      </c>
    </row>
    <row r="65" spans="1:4">
      <c r="A65" s="1">
        <v>41075</v>
      </c>
      <c r="B65">
        <v>1.1846837317537599E-2</v>
      </c>
      <c r="C65">
        <v>1.25266903914589E-2</v>
      </c>
      <c r="D65">
        <v>5.8099717779869203E-3</v>
      </c>
    </row>
    <row r="66" spans="1:4">
      <c r="A66" s="1">
        <v>41082</v>
      </c>
      <c r="B66">
        <v>-2.1220991009826599E-2</v>
      </c>
      <c r="C66">
        <v>1.68705187684526E-3</v>
      </c>
      <c r="D66">
        <v>-7.2728905250398802E-3</v>
      </c>
    </row>
    <row r="67" spans="1:4">
      <c r="A67" s="1">
        <v>41089</v>
      </c>
      <c r="B67">
        <v>2.3817152622023E-2</v>
      </c>
      <c r="C67">
        <v>2.3157894736842301E-2</v>
      </c>
      <c r="D67">
        <v>2.24232146221972E-2</v>
      </c>
    </row>
    <row r="68" spans="1:4">
      <c r="A68" s="1">
        <v>41096</v>
      </c>
      <c r="B68">
        <v>-4.0684331316501697E-3</v>
      </c>
      <c r="C68">
        <v>-1.2688614540466501E-2</v>
      </c>
      <c r="D68">
        <v>-3.50165868042762E-3</v>
      </c>
    </row>
    <row r="69" spans="1:4">
      <c r="A69" s="1">
        <v>41103</v>
      </c>
      <c r="B69">
        <v>2.05300094270453E-2</v>
      </c>
      <c r="C69">
        <v>1.56304272316776E-2</v>
      </c>
      <c r="D69">
        <v>0</v>
      </c>
    </row>
    <row r="70" spans="1:4">
      <c r="A70" s="1">
        <v>41110</v>
      </c>
      <c r="B70">
        <v>-3.35625577337577E-2</v>
      </c>
      <c r="C70">
        <v>-2.0177838577291302E-2</v>
      </c>
      <c r="D70">
        <v>4.8085814684668497E-3</v>
      </c>
    </row>
    <row r="71" spans="1:4">
      <c r="A71" s="1">
        <v>41117</v>
      </c>
      <c r="B71">
        <v>7.9439252336448704E-2</v>
      </c>
      <c r="C71">
        <v>2.47818499127401E-2</v>
      </c>
      <c r="D71">
        <v>1.78538560647892E-2</v>
      </c>
    </row>
    <row r="72" spans="1:4">
      <c r="A72" s="1">
        <v>41124</v>
      </c>
      <c r="B72">
        <v>-6.4935064935065503E-3</v>
      </c>
      <c r="C72">
        <v>7.4931880108990399E-3</v>
      </c>
      <c r="D72">
        <v>4.7016274864375403E-3</v>
      </c>
    </row>
    <row r="73" spans="1:4">
      <c r="A73" s="1">
        <v>41131</v>
      </c>
      <c r="B73">
        <v>2.02020202020201E-2</v>
      </c>
      <c r="C73">
        <v>5.0709939148072501E-3</v>
      </c>
      <c r="D73">
        <v>9.7192224622029092E-3</v>
      </c>
    </row>
    <row r="74" spans="1:4">
      <c r="A74" s="1">
        <v>41138</v>
      </c>
      <c r="B74">
        <v>5.6299747621819697E-3</v>
      </c>
      <c r="C74">
        <v>1.24453414059871E-2</v>
      </c>
      <c r="D74">
        <v>9.0909090909090402E-3</v>
      </c>
    </row>
    <row r="75" spans="1:4">
      <c r="A75" s="1">
        <v>41145</v>
      </c>
      <c r="B75">
        <v>1.31274131274131E-2</v>
      </c>
      <c r="C75">
        <v>-9.9667774086387205E-4</v>
      </c>
      <c r="D75">
        <v>-3.8862391803567999E-3</v>
      </c>
    </row>
    <row r="76" spans="1:4">
      <c r="A76" s="1">
        <v>41152</v>
      </c>
      <c r="B76">
        <v>1.16522674706185E-2</v>
      </c>
      <c r="C76">
        <v>1.6627868307284E-3</v>
      </c>
      <c r="D76">
        <v>-3.3693917361233799E-3</v>
      </c>
    </row>
    <row r="77" spans="1:4">
      <c r="A77" s="1">
        <v>41159</v>
      </c>
      <c r="B77">
        <v>0.100359440030269</v>
      </c>
      <c r="C77">
        <v>3.6852589641434202E-2</v>
      </c>
      <c r="D77">
        <v>2.36654804270462E-2</v>
      </c>
    </row>
    <row r="78" spans="1:4">
      <c r="A78" s="1">
        <v>41166</v>
      </c>
      <c r="B78">
        <v>4.3239061291154401E-2</v>
      </c>
      <c r="C78">
        <v>3.90650016010246E-2</v>
      </c>
      <c r="D78">
        <v>1.9120458891013398E-2</v>
      </c>
    </row>
    <row r="79" spans="1:4">
      <c r="A79" s="1">
        <v>41173</v>
      </c>
      <c r="B79">
        <v>-3.8233355306525899E-2</v>
      </c>
      <c r="C79">
        <v>-1.52850539291217E-2</v>
      </c>
      <c r="D79">
        <v>9.6878731025085195E-4</v>
      </c>
    </row>
    <row r="80" spans="1:4">
      <c r="A80" s="1">
        <v>41180</v>
      </c>
      <c r="B80">
        <v>-2.6045236463331001E-2</v>
      </c>
      <c r="C80">
        <v>-2.9229517431307601E-2</v>
      </c>
      <c r="D80">
        <v>-2.2437754316132499E-2</v>
      </c>
    </row>
    <row r="81" spans="1:4">
      <c r="A81" s="1">
        <v>41187</v>
      </c>
      <c r="B81">
        <v>4.9524982406755798E-2</v>
      </c>
      <c r="C81">
        <v>3.1592520954223199E-2</v>
      </c>
      <c r="D81">
        <v>1.48161059787346E-2</v>
      </c>
    </row>
    <row r="82" spans="1:4">
      <c r="A82" s="1">
        <v>41194</v>
      </c>
      <c r="B82">
        <v>7.4595591316737302E-3</v>
      </c>
      <c r="C82">
        <v>-1.7500000000000099E-2</v>
      </c>
      <c r="D82">
        <v>-2.3359670216420499E-2</v>
      </c>
    </row>
    <row r="83" spans="1:4">
      <c r="A83" s="1">
        <v>41201</v>
      </c>
      <c r="B83">
        <v>2.8452579034941701E-2</v>
      </c>
      <c r="C83">
        <v>2.0356234096692301E-2</v>
      </c>
      <c r="D83">
        <v>1.7587055926837601E-3</v>
      </c>
    </row>
    <row r="84" spans="1:4">
      <c r="A84" s="1">
        <v>41208</v>
      </c>
      <c r="B84">
        <v>-3.38132988189613E-2</v>
      </c>
      <c r="C84">
        <v>-2.0261845386533601E-2</v>
      </c>
      <c r="D84">
        <v>-1.1587078651685401E-2</v>
      </c>
    </row>
    <row r="85" spans="1:4">
      <c r="A85" s="1">
        <v>41215</v>
      </c>
      <c r="B85">
        <v>3.18988613529805E-2</v>
      </c>
      <c r="C85">
        <v>1.3363028953229401E-2</v>
      </c>
      <c r="D85">
        <v>-1.4209591474244601E-3</v>
      </c>
    </row>
    <row r="86" spans="1:4">
      <c r="A86" s="1">
        <v>41222</v>
      </c>
      <c r="B86">
        <v>-5.7606490872210897E-2</v>
      </c>
      <c r="C86">
        <v>-3.0455259026687598E-2</v>
      </c>
      <c r="D86">
        <v>-2.1166844539309799E-2</v>
      </c>
    </row>
    <row r="87" spans="1:4">
      <c r="A87" s="1">
        <v>41229</v>
      </c>
      <c r="B87">
        <v>-2.6689625484287399E-3</v>
      </c>
      <c r="C87">
        <v>-1.6191709844559501E-2</v>
      </c>
      <c r="D87">
        <v>-1.16300199890969E-2</v>
      </c>
    </row>
    <row r="88" spans="1:4">
      <c r="A88" s="1">
        <v>41236</v>
      </c>
      <c r="B88">
        <v>3.8587707182320401E-2</v>
      </c>
      <c r="C88">
        <v>3.7853851217906499E-2</v>
      </c>
      <c r="D88">
        <v>3.3462033462033497E-2</v>
      </c>
    </row>
    <row r="89" spans="1:4">
      <c r="A89" s="1">
        <v>41243</v>
      </c>
      <c r="B89">
        <v>-1.68435931693902E-2</v>
      </c>
      <c r="C89">
        <v>-6.0260069774818997E-3</v>
      </c>
      <c r="D89">
        <v>6.5824586372531498E-3</v>
      </c>
    </row>
    <row r="90" spans="1:4">
      <c r="A90" s="1">
        <v>41250</v>
      </c>
      <c r="B90">
        <v>-1.03574157398761E-2</v>
      </c>
      <c r="C90">
        <v>1.6592214422463499E-2</v>
      </c>
      <c r="D90">
        <v>1.0604453870626299E-3</v>
      </c>
    </row>
    <row r="91" spans="1:4">
      <c r="A91" s="1">
        <v>41257</v>
      </c>
      <c r="B91">
        <v>2.3934116839667199E-2</v>
      </c>
      <c r="C91">
        <v>-6.27746390458372E-4</v>
      </c>
      <c r="D91">
        <v>-7.0621468926557196E-4</v>
      </c>
    </row>
    <row r="92" spans="1:4">
      <c r="A92" s="1">
        <v>41264</v>
      </c>
      <c r="B92">
        <v>7.6072386058981104E-2</v>
      </c>
      <c r="C92">
        <v>3.2474874371859502E-2</v>
      </c>
      <c r="D92">
        <v>1.3137809187279101E-2</v>
      </c>
    </row>
    <row r="93" spans="1:4">
      <c r="A93" s="1">
        <v>41271</v>
      </c>
      <c r="B93">
        <v>-2.2734350669573401E-2</v>
      </c>
      <c r="C93">
        <v>-1.8068990691732099E-2</v>
      </c>
      <c r="D93">
        <v>-3.45914801303022E-2</v>
      </c>
    </row>
    <row r="94" spans="1:4">
      <c r="A94" s="1">
        <v>41278</v>
      </c>
      <c r="B94">
        <v>7.1622052262587693E-2</v>
      </c>
      <c r="C94">
        <v>5.4522924411400102E-2</v>
      </c>
      <c r="D94">
        <v>5.3287572254335301E-2</v>
      </c>
    </row>
    <row r="95" spans="1:4">
      <c r="A95" s="1">
        <v>41285</v>
      </c>
      <c r="B95">
        <v>1.9478105717047001E-2</v>
      </c>
      <c r="C95">
        <v>1.7626321974149001E-3</v>
      </c>
      <c r="D95">
        <v>6.5168924712741801E-3</v>
      </c>
    </row>
    <row r="96" spans="1:4">
      <c r="A96" s="1">
        <v>41292</v>
      </c>
      <c r="B96">
        <v>5.3380004375410003E-2</v>
      </c>
      <c r="C96">
        <v>4.1055718475073704E-3</v>
      </c>
      <c r="D96">
        <v>8.0081785653434209E-3</v>
      </c>
    </row>
    <row r="97" spans="1:4">
      <c r="A97" s="1">
        <v>41299</v>
      </c>
      <c r="B97" s="14">
        <v>6.9228106611474201E-5</v>
      </c>
      <c r="C97">
        <v>1.7231308411215E-2</v>
      </c>
      <c r="D97">
        <v>1.1325219743069499E-2</v>
      </c>
    </row>
    <row r="98" spans="1:4">
      <c r="A98" s="1">
        <v>41306</v>
      </c>
      <c r="B98">
        <v>3.7657483040288001E-2</v>
      </c>
      <c r="C98">
        <v>9.7616996841802806E-3</v>
      </c>
      <c r="D98">
        <v>7.3541701487547196E-3</v>
      </c>
    </row>
    <row r="99" spans="1:4">
      <c r="A99" s="1">
        <v>41313</v>
      </c>
      <c r="B99">
        <v>1.1340893929286101E-2</v>
      </c>
      <c r="C99">
        <v>-2.27466590844472E-3</v>
      </c>
      <c r="D99">
        <v>3.8161606105857602E-3</v>
      </c>
    </row>
    <row r="100" spans="1:4">
      <c r="A100" s="1">
        <v>41320</v>
      </c>
      <c r="B100">
        <v>2.2361477572559602E-2</v>
      </c>
      <c r="C100">
        <v>9.1194072385296608E-3</v>
      </c>
      <c r="D100">
        <v>2.9752066115702499E-3</v>
      </c>
    </row>
    <row r="101" spans="1:4">
      <c r="A101" s="1">
        <v>41327</v>
      </c>
      <c r="B101">
        <v>-5.8068262468546896E-3</v>
      </c>
      <c r="C101">
        <v>-2.2592487997741299E-3</v>
      </c>
      <c r="D101">
        <v>-1.6479894528674799E-3</v>
      </c>
    </row>
    <row r="102" spans="1:4">
      <c r="A102" s="1">
        <v>41334</v>
      </c>
      <c r="B102">
        <v>-1.9803054725827302E-2</v>
      </c>
      <c r="C102">
        <v>-3.3965468440418901E-3</v>
      </c>
      <c r="D102">
        <v>1.3205678441730001E-3</v>
      </c>
    </row>
    <row r="103" spans="1:4">
      <c r="A103" s="1">
        <v>41341</v>
      </c>
      <c r="B103">
        <v>1.6275825416860502E-2</v>
      </c>
      <c r="C103">
        <v>3.2661175802329002E-2</v>
      </c>
      <c r="D103">
        <v>2.17606330365974E-2</v>
      </c>
    </row>
    <row r="104" spans="1:4">
      <c r="A104" s="1">
        <v>41348</v>
      </c>
      <c r="B104">
        <v>1.2158452085239999E-2</v>
      </c>
      <c r="C104">
        <v>8.8558855885587703E-3</v>
      </c>
      <c r="D104">
        <v>4.89190061310096E-3</v>
      </c>
    </row>
    <row r="105" spans="1:4">
      <c r="A105" s="1">
        <v>41355</v>
      </c>
      <c r="B105">
        <v>-5.3216223198139997E-2</v>
      </c>
      <c r="C105">
        <v>-1.2049506569979799E-2</v>
      </c>
      <c r="D105">
        <v>-3.2625170190355699E-3</v>
      </c>
    </row>
    <row r="106" spans="1:4">
      <c r="A106" s="1">
        <v>41361</v>
      </c>
      <c r="B106">
        <v>3.7517053206002102E-3</v>
      </c>
      <c r="C106">
        <v>5.5187637969100799E-4</v>
      </c>
      <c r="D106">
        <v>6.9265463917524998E-3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mktcap</vt:lpstr>
      <vt:lpstr>port.wkly</vt:lpstr>
      <vt:lpstr>port</vt:lpstr>
      <vt:lpstr>composition</vt:lpstr>
      <vt:lpstr>ssec.wkly</vt:lpstr>
      <vt:lpstr>IXY</vt:lpstr>
      <vt:lpstr>IXR</vt:lpstr>
      <vt:lpstr>IXP</vt:lpstr>
      <vt:lpstr>IXA</vt:lpstr>
      <vt:lpstr>IXC</vt:lpstr>
      <vt:lpstr>IXI</vt:lpstr>
      <vt:lpstr>IXD</vt:lpstr>
      <vt:lpstr>IXT</vt:lpstr>
      <vt:lpstr>IXS</vt:lpstr>
      <vt:lpstr>port.ssec</vt:lpstr>
      <vt:lpstr>share performance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2013-11-30T03:25:48Z</dcterms:modified>
</cp:coreProperties>
</file>