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junior\Desktop\"/>
    </mc:Choice>
  </mc:AlternateContent>
  <xr:revisionPtr revIDLastSave="0" documentId="8_{981C1BF9-0F07-483F-9190-EEC8FCC79070}" xr6:coauthVersionLast="45" xr6:coauthVersionMax="45" xr10:uidLastSave="{00000000-0000-0000-0000-000000000000}"/>
  <bookViews>
    <workbookView xWindow="28680" yWindow="-120" windowWidth="24240" windowHeight="13140" xr2:uid="{08EDD7A6-F022-4310-90D7-15E169CE81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G25" i="1" s="1"/>
  <c r="F23" i="1"/>
  <c r="F25" i="1" s="1"/>
  <c r="E23" i="1"/>
  <c r="E25" i="1" s="1"/>
  <c r="D23" i="1"/>
  <c r="D25" i="1" s="1"/>
  <c r="G6" i="1"/>
  <c r="F6" i="1"/>
  <c r="E6" i="1"/>
  <c r="D6" i="1"/>
  <c r="A3" i="1"/>
  <c r="A6" i="1"/>
  <c r="A2" i="1"/>
  <c r="A5" i="1"/>
  <c r="A1" i="1"/>
  <c r="A4" i="1"/>
  <c r="E8" i="1" l="1"/>
  <c r="B9" i="1"/>
  <c r="B13" i="1"/>
  <c r="B17" i="1"/>
  <c r="B21" i="1"/>
  <c r="F8" i="1"/>
  <c r="B10" i="1"/>
  <c r="B14" i="1"/>
  <c r="B18" i="1"/>
  <c r="C8" i="1"/>
  <c r="G8" i="1"/>
  <c r="B11" i="1"/>
  <c r="A16" i="1"/>
  <c r="B19" i="1"/>
  <c r="D8" i="1"/>
  <c r="A9" i="1"/>
  <c r="B12" i="1"/>
  <c r="B16" i="1"/>
  <c r="B20" i="1"/>
</calcChain>
</file>

<file path=xl/sharedStrings.xml><?xml version="1.0" encoding="utf-8"?>
<sst xmlns="http://schemas.openxmlformats.org/spreadsheetml/2006/main" count="8" uniqueCount="8">
  <si>
    <t>Percentual IPCA</t>
  </si>
  <si>
    <t>2022</t>
  </si>
  <si>
    <t>2023</t>
  </si>
  <si>
    <t>2024</t>
  </si>
  <si>
    <t>2025</t>
  </si>
  <si>
    <t>2026</t>
  </si>
  <si>
    <t>2027</t>
  </si>
  <si>
    <t>Memória de 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</si>
</sst>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000%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165" fontId="0" fillId="0" borderId="0" xfId="1" applyNumberFormat="1" applyFont="1"/>
    <xf numFmtId="165" fontId="0" fillId="0" borderId="0" xfId="1" applyNumberFormat="1" applyFont="1" applyAlignment="1"/>
    <xf numFmtId="10" fontId="0" fillId="0" borderId="1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3" xfId="0" quotePrefix="1" applyBorder="1" applyAlignment="1">
      <alignment horizontal="center"/>
    </xf>
    <xf numFmtId="166" fontId="0" fillId="0" borderId="3" xfId="2" applyNumberFormat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166" fontId="0" fillId="0" borderId="5" xfId="2" applyNumberFormat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2" borderId="0" xfId="1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02AECD-FD60-4C53-82A9-56919EE1B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9288C91-D173-4ADA-95AD-1EFF8F0FE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4F42A22-C895-4772-AA1F-33452A8DF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28" name="ReportSubmitManagerControl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06BF394-FE70-46E6-86D1-7450B7E4D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29" name="ReportSubmitControl_1tb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23345A0-4072-4FA6-B300-D44DE9629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30" name="AnalyzerDynReport000tb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AC19E23-9615-4371-B8B0-40BE26ACE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13" Type="http://schemas.openxmlformats.org/officeDocument/2006/relationships/image" Target="../media/image4.emf"/><Relationship Id="rId3" Type="http://schemas.openxmlformats.org/officeDocument/2006/relationships/customProperty" Target="../customProperty3.bin"/><Relationship Id="rId7" Type="http://schemas.openxmlformats.org/officeDocument/2006/relationships/image" Target="../media/image1.emf"/><Relationship Id="rId12" Type="http://schemas.openxmlformats.org/officeDocument/2006/relationships/control" Target="../activeX/activeX4.xml"/><Relationship Id="rId17" Type="http://schemas.openxmlformats.org/officeDocument/2006/relationships/image" Target="../media/image6.emf"/><Relationship Id="rId2" Type="http://schemas.openxmlformats.org/officeDocument/2006/relationships/customProperty" Target="../customProperty2.bin"/><Relationship Id="rId16" Type="http://schemas.openxmlformats.org/officeDocument/2006/relationships/control" Target="../activeX/activeX6.xml"/><Relationship Id="rId1" Type="http://schemas.openxmlformats.org/officeDocument/2006/relationships/customProperty" Target="../customProperty1.bin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5" Type="http://schemas.openxmlformats.org/officeDocument/2006/relationships/vmlDrawing" Target="../drawings/vmlDrawing1.vml"/><Relationship Id="rId15" Type="http://schemas.openxmlformats.org/officeDocument/2006/relationships/image" Target="../media/image5.emf"/><Relationship Id="rId10" Type="http://schemas.openxmlformats.org/officeDocument/2006/relationships/control" Target="../activeX/activeX3.x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Relationship Id="rId1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FF26-9198-4F81-949A-0A3A9D1EBC98}">
  <sheetPr codeName="Planilha1"/>
  <dimension ref="A1:J25"/>
  <sheetViews>
    <sheetView tabSelected="1" workbookViewId="0"/>
  </sheetViews>
  <sheetFormatPr defaultRowHeight="14.5" x14ac:dyDescent="0.35"/>
  <cols>
    <col min="1" max="1" width="17.81640625" bestFit="1" customWidth="1"/>
    <col min="2" max="2" width="26.26953125" bestFit="1" customWidth="1"/>
    <col min="3" max="7" width="15.36328125" style="3" bestFit="1" customWidth="1"/>
    <col min="8" max="8" width="4.453125" customWidth="1"/>
  </cols>
  <sheetData>
    <row r="1" spans="1:10" x14ac:dyDescent="0.35">
      <c r="A1" s="1" t="str">
        <f xml:space="preserve"> _xll.EPMOlapMemberO("[MEASURES].[].[PERIODIC]","","Periodic","","000")</f>
        <v>Periodic</v>
      </c>
    </row>
    <row r="2" spans="1:10" x14ac:dyDescent="0.35">
      <c r="A2" s="1" t="str">
        <f xml:space="preserve"> _xll.EPMOlapMemberO("[CATEGORY].[PARENTH1].[V.F.10_2_CTG]","","Forecast 10&amp;2 2022","","000")</f>
        <v>Forecast 10&amp;2 2022</v>
      </c>
    </row>
    <row r="3" spans="1:10" x14ac:dyDescent="0.35">
      <c r="A3" s="1" t="str">
        <f xml:space="preserve"> _xll.EPMOlapMemberO("[INTERCO].[PARENTH1].[NA_INTERCO]","","Não Atribuído","","000")</f>
        <v>Não Atribuído</v>
      </c>
    </row>
    <row r="4" spans="1:10" x14ac:dyDescent="0.35">
      <c r="A4" s="1" t="str">
        <f xml:space="preserve"> _xll.EPMOlapMemberO("[ENTITY].[PARENTH2].[ALL_ENTITY]","","Todos ENTITY","","000")</f>
        <v>Todos ENTITY</v>
      </c>
    </row>
    <row r="5" spans="1:10" x14ac:dyDescent="0.35">
      <c r="A5" s="1" t="str">
        <f xml:space="preserve"> _xll.EPMOlapMemberO("[COST_CENTER].[PARENTH1].[ALL.COST_CENTER]","","Todos COST CENTER","","000")</f>
        <v>Todos COST CENTER</v>
      </c>
      <c r="D5" s="13" t="s">
        <v>7</v>
      </c>
      <c r="E5" s="13"/>
      <c r="F5" s="13"/>
      <c r="G5" s="13"/>
    </row>
    <row r="6" spans="1:10" ht="15" thickBot="1" x14ac:dyDescent="0.4">
      <c r="A6" s="1" t="str">
        <f xml:space="preserve"> _xll.EPMOlapMemberO("[LEDGER].[PARENTH1].[ALL.LEDGER]","","Todos LEDGER","","000")</f>
        <v>Todos LEDGER</v>
      </c>
      <c r="D6" s="14">
        <f>(D9*J10)+D9</f>
        <v>-19459530.864315692</v>
      </c>
      <c r="E6" s="14">
        <f>(E9*J11)+E9</f>
        <v>-19070038.462386053</v>
      </c>
      <c r="F6" s="14">
        <f>(F9*J12)+F9</f>
        <v>-20804033.164992001</v>
      </c>
      <c r="G6" s="14">
        <f>(G9*J13)+G9</f>
        <v>-19783926.645216037</v>
      </c>
    </row>
    <row r="7" spans="1:10" ht="15" thickBot="1" x14ac:dyDescent="0.4">
      <c r="I7" s="5" t="s">
        <v>0</v>
      </c>
      <c r="J7" s="6"/>
    </row>
    <row r="8" spans="1:10" x14ac:dyDescent="0.35">
      <c r="C8" s="4" t="str">
        <f xml:space="preserve"> _xll.EPMOlapMemberO("[TIME].[PARENTH1].[2023.TOTAL]","","Total 2023","","000")</f>
        <v>Total 2023</v>
      </c>
      <c r="D8" s="4" t="str">
        <f xml:space="preserve"> _xll.EPMOlapMemberO("[TIME].[PARENTH1].[2024.TOTAL]","","Total 2024","","000")</f>
        <v>Total 2024</v>
      </c>
      <c r="E8" s="4" t="str">
        <f xml:space="preserve"> _xll.EPMOlapMemberO("[TIME].[PARENTH1].[2025.TOTAL]","","Total 2025","","000")</f>
        <v>Total 2025</v>
      </c>
      <c r="F8" s="4" t="str">
        <f xml:space="preserve"> _xll.EPMOlapMemberO("[TIME].[PARENTH1].[2026.TOTAL]","","Total 2026","","000")</f>
        <v>Total 2026</v>
      </c>
      <c r="G8" s="4" t="str">
        <f xml:space="preserve"> _xll.EPMOlapMemberO("[TIME].[PARENTH1].[2027.TOTAL]","","Total 2027","","000")</f>
        <v>Total 2027</v>
      </c>
      <c r="I8" s="7" t="s">
        <v>1</v>
      </c>
      <c r="J8" s="8"/>
    </row>
    <row r="9" spans="1:10" x14ac:dyDescent="0.35">
      <c r="A9" s="2" t="str">
        <f xml:space="preserve"> _xll.EPMOlapMemberO("[RPTCURRENCY].[].[BRL]","","Real","","000")</f>
        <v>Real</v>
      </c>
      <c r="B9" s="2" t="str">
        <f xml:space="preserve"> _xll.EPMOlapMemberO("[ACCOUNT].[PARENTH1].[DRECTG0154]","","COST - MATERIAL","","000")</f>
        <v>COST - MATERIAL</v>
      </c>
      <c r="C9" s="4">
        <v>-20869470.219999999</v>
      </c>
      <c r="D9" s="4">
        <v>-18777797.300000001</v>
      </c>
      <c r="E9" s="4">
        <v>-18348915.09</v>
      </c>
      <c r="F9" s="4">
        <v>-20065990</v>
      </c>
      <c r="G9" s="4">
        <v>-19132040.625000399</v>
      </c>
      <c r="I9" s="9" t="s">
        <v>2</v>
      </c>
      <c r="J9" s="10"/>
    </row>
    <row r="10" spans="1:10" x14ac:dyDescent="0.35">
      <c r="A10" s="2"/>
      <c r="B10" s="2" t="str">
        <f xml:space="preserve"> _xll.EPMOlapMemberO("[ACCOUNT].[PARENTH1].[DRECTG0180]","","COST - THIRD PARTY SERVICES","","000")</f>
        <v>COST - THIRD PARTY SERVICES</v>
      </c>
      <c r="C10" s="4">
        <v>-128516935.8005491</v>
      </c>
      <c r="D10" s="4">
        <v>-145154761.37396789</v>
      </c>
      <c r="E10" s="4">
        <v>-124516635.02218521</v>
      </c>
      <c r="F10" s="4">
        <v>-117475249.6421852</v>
      </c>
      <c r="G10" s="4">
        <v>-112077252.8460705</v>
      </c>
      <c r="I10" s="9" t="s">
        <v>3</v>
      </c>
      <c r="J10" s="10">
        <v>3.6305299999999999E-2</v>
      </c>
    </row>
    <row r="11" spans="1:10" x14ac:dyDescent="0.35">
      <c r="A11" s="2"/>
      <c r="B11" s="2" t="str">
        <f xml:space="preserve"> _xll.EPMOlapMemberO("[ACCOUNT].[PARENTH1].[DRECTG0190]","","COST - OTHERS","","000")</f>
        <v>COST - OTHERS</v>
      </c>
      <c r="C11" s="4">
        <v>-15869715.318452001</v>
      </c>
      <c r="D11" s="4">
        <v>-16793972.466094799</v>
      </c>
      <c r="E11" s="4">
        <v>-16706022.8949831</v>
      </c>
      <c r="F11" s="4">
        <v>-16498527.067538001</v>
      </c>
      <c r="G11" s="4">
        <v>-16270606.081465101</v>
      </c>
      <c r="I11" s="9" t="s">
        <v>4</v>
      </c>
      <c r="J11" s="10">
        <v>3.9300599999999998E-2</v>
      </c>
    </row>
    <row r="12" spans="1:10" x14ac:dyDescent="0.35">
      <c r="A12" s="2"/>
      <c r="B12" s="2" t="str">
        <f xml:space="preserve"> _xll.EPMOlapMemberO("[ACCOUNT].[PARENTH1].[DRECTG0279]","","ADM - MATERIAL","","000")</f>
        <v>ADM - MATERIAL</v>
      </c>
      <c r="C12" s="4">
        <v>-745366.11406779999</v>
      </c>
      <c r="D12" s="4">
        <v>-732516.11406779999</v>
      </c>
      <c r="E12" s="4">
        <v>-732516.11406779999</v>
      </c>
      <c r="F12" s="4">
        <v>-732516.11406779999</v>
      </c>
      <c r="G12" s="4">
        <v>-726890</v>
      </c>
      <c r="I12" s="9" t="s">
        <v>5</v>
      </c>
      <c r="J12" s="10">
        <v>3.6780800000000002E-2</v>
      </c>
    </row>
    <row r="13" spans="1:10" ht="15" thickBot="1" x14ac:dyDescent="0.4">
      <c r="A13" s="2"/>
      <c r="B13" s="2" t="str">
        <f xml:space="preserve"> _xll.EPMOlapMemberO("[ACCOUNT].[PARENTH1].[DRECTG0291]","","ADM - THIRD PARTY SERVICES","","000")</f>
        <v>ADM - THIRD PARTY SERVICES</v>
      </c>
      <c r="C13" s="4">
        <v>-77579088.972225502</v>
      </c>
      <c r="D13" s="4">
        <v>-64982532.023120701</v>
      </c>
      <c r="E13" s="4">
        <v>-65366203.165620796</v>
      </c>
      <c r="F13" s="4">
        <v>-65273937.288754798</v>
      </c>
      <c r="G13" s="4">
        <v>-62928966.525888003</v>
      </c>
      <c r="I13" s="11" t="s">
        <v>6</v>
      </c>
      <c r="J13" s="12">
        <v>3.4072999999999999E-2</v>
      </c>
    </row>
    <row r="14" spans="1:10" x14ac:dyDescent="0.35">
      <c r="A14" s="2"/>
      <c r="B14" s="2" t="str">
        <f xml:space="preserve"> _xll.EPMOlapMemberO("[ACCOUNT].[PARENTH1].[DRECTG0301]","","ADM - OTHERS","","000")</f>
        <v>ADM - OTHERS</v>
      </c>
      <c r="C14" s="4">
        <v>-30229828.176062498</v>
      </c>
      <c r="D14" s="4">
        <v>-28998427.4455259</v>
      </c>
      <c r="E14" s="4">
        <v>-29038413.8559223</v>
      </c>
      <c r="F14" s="4">
        <v>-28508285.999369498</v>
      </c>
      <c r="G14" s="4">
        <v>-25866603.6935542</v>
      </c>
    </row>
    <row r="15" spans="1:10" x14ac:dyDescent="0.35">
      <c r="A15" s="1"/>
      <c r="B15" s="1"/>
      <c r="C15" s="4"/>
      <c r="D15" s="4"/>
      <c r="E15" s="4"/>
      <c r="F15" s="4"/>
      <c r="G15" s="4"/>
    </row>
    <row r="16" spans="1:10" x14ac:dyDescent="0.35">
      <c r="A16" s="2" t="str">
        <f xml:space="preserve"> _xll.EPMOlapMemberO("[RPTCURRENCY].[].[BRL_INFLA]","","Real Inflacionado","","000")</f>
        <v>Real Inflacionado</v>
      </c>
      <c r="B16" s="2" t="str">
        <f xml:space="preserve"> _xll.EPMOlapMemberO("[ACCOUNT].[PARENTH1].[DRECTG0154]","","COST - MATERIAL","","000")</f>
        <v>COST - MATERIAL</v>
      </c>
      <c r="C16" s="4">
        <v>-20869470.219999999</v>
      </c>
      <c r="D16" s="4">
        <v>-19459530.8643189</v>
      </c>
      <c r="E16" s="4">
        <v>-19070038.462389901</v>
      </c>
      <c r="F16" s="4">
        <v>-20804033.164992299</v>
      </c>
      <c r="G16" s="4">
        <v>-19783926.645218302</v>
      </c>
    </row>
    <row r="17" spans="1:7" x14ac:dyDescent="0.35">
      <c r="A17" s="2"/>
      <c r="B17" s="2" t="str">
        <f xml:space="preserve"> _xll.EPMOlapMemberO("[ACCOUNT].[PARENTH1].[DRECTG0180]","","COST - THIRD PARTY SERVICES","","000")</f>
        <v>COST - THIRD PARTY SERVICES</v>
      </c>
      <c r="C17" s="4">
        <v>-128516935.8005491</v>
      </c>
      <c r="D17" s="4">
        <v>-150424648.5320724</v>
      </c>
      <c r="E17" s="4">
        <v>-129410213.4885325</v>
      </c>
      <c r="F17" s="4">
        <v>-121796083.3042171</v>
      </c>
      <c r="G17" s="4">
        <v>-115896061.082302</v>
      </c>
    </row>
    <row r="18" spans="1:7" x14ac:dyDescent="0.35">
      <c r="A18" s="2"/>
      <c r="B18" s="2" t="str">
        <f xml:space="preserve"> _xll.EPMOlapMemberO("[ACCOUNT].[PARENTH1].[DRECTG0190]","","COST - OTHERS","","000")</f>
        <v>COST - OTHERS</v>
      </c>
      <c r="C18" s="4">
        <v>-15869715.318452001</v>
      </c>
      <c r="D18" s="4">
        <v>-17403682.674669299</v>
      </c>
      <c r="E18" s="4">
        <v>-17362579.618370298</v>
      </c>
      <c r="F18" s="4">
        <v>-17105356.091903001</v>
      </c>
      <c r="G18" s="4">
        <v>-16824994.4424797</v>
      </c>
    </row>
    <row r="19" spans="1:7" x14ac:dyDescent="0.35">
      <c r="A19" s="2"/>
      <c r="B19" s="2" t="str">
        <f xml:space="preserve"> _xll.EPMOlapMemberO("[ACCOUNT].[PARENTH1].[DRECTG0279]","","ADM - MATERIAL","","000")</f>
        <v>ADM - MATERIAL</v>
      </c>
      <c r="C19" s="4">
        <v>-745366.11406779999</v>
      </c>
      <c r="D19" s="4">
        <v>-759110.33134469995</v>
      </c>
      <c r="E19" s="4">
        <v>-761304.43686100002</v>
      </c>
      <c r="F19" s="4">
        <v>-759458.64275610005</v>
      </c>
      <c r="G19" s="4">
        <v>-751657.32296999998</v>
      </c>
    </row>
    <row r="20" spans="1:7" x14ac:dyDescent="0.35">
      <c r="A20" s="2"/>
      <c r="B20" s="2" t="str">
        <f xml:space="preserve"> _xll.EPMOlapMemberO("[ACCOUNT].[PARENTH1].[DRECTG0291]","","ADM - THIRD PARTY SERVICES","","000")</f>
        <v>ADM - THIRD PARTY SERVICES</v>
      </c>
      <c r="C20" s="4">
        <v>-77579088.972225502</v>
      </c>
      <c r="D20" s="4">
        <v>-67341742.342977002</v>
      </c>
      <c r="E20" s="4">
        <v>-67935134.169752598</v>
      </c>
      <c r="F20" s="4">
        <v>-67674764.921379</v>
      </c>
      <c r="G20" s="4">
        <v>-65073145.202320904</v>
      </c>
    </row>
    <row r="21" spans="1:7" x14ac:dyDescent="0.35">
      <c r="A21" s="2"/>
      <c r="B21" s="2" t="str">
        <f xml:space="preserve"> _xll.EPMOlapMemberO("[ACCOUNT].[PARENTH1].[DRECTG0301]","","ADM - OTHERS","","000")</f>
        <v>ADM - OTHERS</v>
      </c>
      <c r="C21" s="4">
        <v>-30229828.176062498</v>
      </c>
      <c r="D21" s="4">
        <v>-30051224.053463399</v>
      </c>
      <c r="E21" s="4">
        <v>-30179640.9435094</v>
      </c>
      <c r="F21" s="4">
        <v>-29556843.565054402</v>
      </c>
      <c r="G21" s="4">
        <v>-26747956.481205702</v>
      </c>
    </row>
    <row r="23" spans="1:7" x14ac:dyDescent="0.35">
      <c r="D23" s="3">
        <f>SUM(D9:D14)</f>
        <v>-275440006.72277707</v>
      </c>
      <c r="E23" s="3">
        <f t="shared" ref="E23:G23" si="0">SUM(E9:E14)</f>
        <v>-254708706.14277923</v>
      </c>
      <c r="F23" s="3">
        <f t="shared" si="0"/>
        <v>-248554506.11191529</v>
      </c>
      <c r="G23" s="3">
        <f t="shared" si="0"/>
        <v>-237002359.7719782</v>
      </c>
    </row>
    <row r="24" spans="1:7" x14ac:dyDescent="0.35">
      <c r="D24" s="3">
        <v>-275440006.72277707</v>
      </c>
      <c r="E24" s="3">
        <v>-254708706.14277923</v>
      </c>
      <c r="F24" s="3">
        <v>-248554506.11191529</v>
      </c>
      <c r="G24" s="3">
        <v>-237002359.7719782</v>
      </c>
    </row>
    <row r="25" spans="1:7" x14ac:dyDescent="0.35">
      <c r="D25" s="3">
        <f>D23-D24</f>
        <v>0</v>
      </c>
      <c r="E25" s="3">
        <f t="shared" ref="E25:G25" si="1">E23-E24</f>
        <v>0</v>
      </c>
      <c r="F25" s="3">
        <f t="shared" si="1"/>
        <v>0</v>
      </c>
      <c r="G25" s="3">
        <f t="shared" si="1"/>
        <v>0</v>
      </c>
    </row>
  </sheetData>
  <mergeCells count="2">
    <mergeCell ref="I7:J7"/>
    <mergeCell ref="D5:G5"/>
  </mergeCells>
  <pageMargins left="0.511811024" right="0.511811024" top="0.78740157499999996" bottom="0.78740157499999996" header="0.31496062000000002" footer="0.31496062000000002"/>
  <customProperties>
    <customPr name="EpmWorksheetKeyString_GUID" r:id="rId1"/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030" r:id="rId6" name="AnalyzerDynReport000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30" r:id="rId6" name="AnalyzerDynReport000tb1"/>
      </mc:Fallback>
    </mc:AlternateContent>
    <mc:AlternateContent xmlns:mc="http://schemas.openxmlformats.org/markup-compatibility/2006">
      <mc:Choice Requires="x14">
        <control shapeId="1029" r:id="rId8" name="ReportSubmitControl_1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29" r:id="rId8" name="ReportSubmitControl_1tb1"/>
      </mc:Fallback>
    </mc:AlternateContent>
    <mc:AlternateContent xmlns:mc="http://schemas.openxmlformats.org/markup-compatibility/2006">
      <mc:Choice Requires="x14">
        <control shapeId="1028" r:id="rId10" name="ReportSubmitManagerControl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28" r:id="rId10" name="ReportSubmitManagerControltb1"/>
      </mc:Fallback>
    </mc:AlternateContent>
    <mc:AlternateContent xmlns:mc="http://schemas.openxmlformats.org/markup-compatibility/2006">
      <mc:Choice Requires="x14">
        <control shapeId="1027" r:id="rId12" name="MultipleReportManagerInfo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27" r:id="rId12" name="MultipleReportManagerInfotb1"/>
      </mc:Fallback>
    </mc:AlternateContent>
    <mc:AlternateContent xmlns:mc="http://schemas.openxmlformats.org/markup-compatibility/2006">
      <mc:Choice Requires="x14">
        <control shapeId="1026" r:id="rId14" name="ConnectionDescriptorsInfotb1">
          <controlPr defaultSize="0" autoLine="0" autoPict="0" r:id="rId1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26" r:id="rId14" name="ConnectionDescriptorsInfotb1"/>
      </mc:Fallback>
    </mc:AlternateContent>
    <mc:AlternateContent xmlns:mc="http://schemas.openxmlformats.org/markup-compatibility/2006">
      <mc:Choice Requires="x14">
        <control shapeId="1025" r:id="rId16" name="FPMExcelClientSheetOptionstb1">
          <controlPr defaultSize="0" autoLine="0" autoPict="0" r:id="rId1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25" r:id="rId16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3F9D2A02FBF4396157DA3EE02541E" ma:contentTypeVersion="15" ma:contentTypeDescription="Create a new document." ma:contentTypeScope="" ma:versionID="9d05be27297848e3689763cb0ca9882f">
  <xsd:schema xmlns:xsd="http://www.w3.org/2001/XMLSchema" xmlns:xs="http://www.w3.org/2001/XMLSchema" xmlns:p="http://schemas.microsoft.com/office/2006/metadata/properties" xmlns:ns3="1146cba4-a25f-4e7a-a879-22db1c7db7ce" xmlns:ns4="77e0ce12-83ce-46d9-8676-c2a4f7eae90f" targetNamespace="http://schemas.microsoft.com/office/2006/metadata/properties" ma:root="true" ma:fieldsID="fc35db5235b3351755d12fb2f78033a1" ns3:_="" ns4:_="">
    <xsd:import namespace="1146cba4-a25f-4e7a-a879-22db1c7db7ce"/>
    <xsd:import namespace="77e0ce12-83ce-46d9-8676-c2a4f7eae90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cba4-a25f-4e7a-a879-22db1c7db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0ce12-83ce-46d9-8676-c2a4f7eae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e0ce12-83ce-46d9-8676-c2a4f7eae90f" xsi:nil="true"/>
  </documentManagement>
</p:properties>
</file>

<file path=customXml/itemProps1.xml><?xml version="1.0" encoding="utf-8"?>
<ds:datastoreItem xmlns:ds="http://schemas.openxmlformats.org/officeDocument/2006/customXml" ds:itemID="{789B9164-49AF-44EF-BAC2-22E9405E3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cba4-a25f-4e7a-a879-22db1c7db7ce"/>
    <ds:schemaRef ds:uri="77e0ce12-83ce-46d9-8676-c2a4f7eae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CD012-7F3F-448B-965D-AE9B9BECF6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74459-58EA-45AA-B8F3-EACCF39F6CD2}">
  <ds:schemaRefs>
    <ds:schemaRef ds:uri="http://schemas.microsoft.com/office/2006/metadata/properties"/>
    <ds:schemaRef ds:uri="http://schemas.microsoft.com/office/infopath/2007/PartnerControls"/>
    <ds:schemaRef ds:uri="77e0ce12-83ce-46d9-8676-c2a4f7eae9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CTG BRASIL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do Carmo Junior</dc:creator>
  <cp:lastModifiedBy>Sergio do Carmo Junior</cp:lastModifiedBy>
  <dcterms:created xsi:type="dcterms:W3CDTF">2023-01-20T19:28:55Z</dcterms:created>
  <dcterms:modified xsi:type="dcterms:W3CDTF">2023-01-20T19:55:12Z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0x010100FC23F9D2A02FBF4396157DA3EE02541E</vt:lpwstr>
  </property>
</Properties>
</file>