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Ascenda_Roy\LeonXIII\PRO_ANEXO_SBS\ANEXOSBSWEB\Recursos\"/>
    </mc:Choice>
  </mc:AlternateContent>
  <bookViews>
    <workbookView xWindow="-90" yWindow="75" windowWidth="11100" windowHeight="9690" tabRatio="599"/>
  </bookViews>
  <sheets>
    <sheet name="anexo 5" sheetId="5" r:id="rId1"/>
    <sheet name="anexo 5-A" sheetId="6" r:id="rId2"/>
  </sheets>
  <definedNames>
    <definedName name="_xlnm.Print_Area" localSheetId="1">'anexo 5-A'!$B$1:$E$34</definedName>
  </definedNames>
  <calcPr calcId="162913"/>
</workbook>
</file>

<file path=xl/calcChain.xml><?xml version="1.0" encoding="utf-8"?>
<calcChain xmlns="http://schemas.openxmlformats.org/spreadsheetml/2006/main">
  <c r="E181" i="5" l="1"/>
  <c r="D181" i="5"/>
  <c r="C181" i="5"/>
  <c r="B178" i="5"/>
  <c r="E178" i="5"/>
  <c r="D178" i="5"/>
  <c r="G164" i="5"/>
  <c r="F164" i="5"/>
  <c r="E164" i="5"/>
  <c r="D164" i="5"/>
  <c r="C163" i="5"/>
  <c r="G163" i="5"/>
  <c r="G162" i="5"/>
  <c r="G161" i="5"/>
  <c r="G160" i="5"/>
  <c r="G159" i="5"/>
  <c r="G158" i="5"/>
  <c r="G157" i="5"/>
  <c r="G156" i="5"/>
  <c r="F160" i="5"/>
  <c r="F159" i="5"/>
  <c r="F158" i="5"/>
  <c r="F157" i="5"/>
  <c r="F156" i="5"/>
  <c r="E163" i="5"/>
  <c r="F163" i="5"/>
  <c r="E162" i="5"/>
  <c r="F162" i="5"/>
  <c r="E161" i="5"/>
  <c r="F161" i="5"/>
  <c r="E160" i="5"/>
  <c r="E159" i="5"/>
  <c r="E158" i="5"/>
  <c r="E157" i="5"/>
  <c r="E156" i="5"/>
  <c r="D162" i="5"/>
  <c r="D163" i="5"/>
  <c r="D161" i="5"/>
  <c r="D160" i="5"/>
  <c r="D159" i="5"/>
  <c r="D158" i="5"/>
  <c r="D157" i="5"/>
  <c r="D156" i="5"/>
  <c r="G154" i="5"/>
  <c r="G152" i="5"/>
  <c r="G150" i="5"/>
  <c r="G148" i="5"/>
  <c r="G146" i="5"/>
  <c r="G144" i="5"/>
  <c r="G142" i="5"/>
  <c r="G140" i="5"/>
  <c r="G138" i="5"/>
  <c r="F154" i="5"/>
  <c r="F152" i="5"/>
  <c r="F150" i="5"/>
  <c r="F148" i="5"/>
  <c r="F146" i="5"/>
  <c r="F144" i="5"/>
  <c r="F142" i="5"/>
  <c r="F140" i="5"/>
  <c r="F138" i="5"/>
  <c r="E154" i="5"/>
  <c r="E152" i="5"/>
  <c r="E150" i="5"/>
  <c r="E148" i="5"/>
  <c r="E146" i="5"/>
  <c r="E144" i="5"/>
  <c r="E142" i="5"/>
  <c r="E140" i="5"/>
  <c r="E138" i="5"/>
  <c r="D152" i="5"/>
  <c r="D150" i="5"/>
  <c r="D148" i="5"/>
  <c r="D146" i="5"/>
  <c r="D144" i="5"/>
  <c r="D142" i="5"/>
  <c r="D140" i="5"/>
  <c r="D138" i="5"/>
  <c r="D154" i="5"/>
  <c r="C177" i="5" l="1"/>
  <c r="C176" i="5"/>
  <c r="C175" i="5"/>
  <c r="C174" i="5"/>
  <c r="C172" i="5"/>
  <c r="C152" i="5"/>
  <c r="C150" i="5"/>
  <c r="C162" i="5" s="1"/>
  <c r="C148" i="5"/>
  <c r="C161" i="5" s="1"/>
  <c r="C146" i="5"/>
  <c r="C160" i="5" s="1"/>
  <c r="C144" i="5"/>
  <c r="C159" i="5" s="1"/>
  <c r="C142" i="5"/>
  <c r="C158" i="5" s="1"/>
  <c r="C140" i="5"/>
  <c r="C157" i="5" s="1"/>
  <c r="C138" i="5"/>
  <c r="C156" i="5" s="1"/>
  <c r="E18" i="6"/>
  <c r="E12" i="6"/>
  <c r="E11" i="6"/>
  <c r="B140" i="5" s="1"/>
  <c r="B157" i="5" s="1"/>
  <c r="C20" i="6"/>
  <c r="E20" i="6" s="1"/>
  <c r="C19" i="6"/>
  <c r="E19" i="6" s="1"/>
  <c r="C18" i="6"/>
  <c r="C17" i="6"/>
  <c r="E17" i="6" s="1"/>
  <c r="C16" i="6"/>
  <c r="E16" i="6" s="1"/>
  <c r="B148" i="5" s="1"/>
  <c r="B161" i="5" s="1"/>
  <c r="C15" i="6"/>
  <c r="E15" i="6" s="1"/>
  <c r="B146" i="5" s="1"/>
  <c r="B160" i="5" s="1"/>
  <c r="C14" i="6"/>
  <c r="E14" i="6" s="1"/>
  <c r="B144" i="5" s="1"/>
  <c r="B159" i="5" s="1"/>
  <c r="C13" i="6"/>
  <c r="E13" i="6" s="1"/>
  <c r="B142" i="5" s="1"/>
  <c r="B158" i="5" s="1"/>
  <c r="C12" i="6"/>
  <c r="C11" i="6"/>
  <c r="C10" i="6"/>
  <c r="E10" i="6" s="1"/>
  <c r="C9" i="6"/>
  <c r="E9" i="6" s="1"/>
  <c r="G135" i="5"/>
  <c r="G134" i="5"/>
  <c r="G133" i="5"/>
  <c r="G132" i="5"/>
  <c r="G131" i="5"/>
  <c r="G130" i="5"/>
  <c r="G129" i="5"/>
  <c r="G128" i="5"/>
  <c r="F136" i="5"/>
  <c r="E136" i="5"/>
  <c r="D136" i="5"/>
  <c r="C136" i="5"/>
  <c r="B136" i="5"/>
  <c r="G136" i="5" s="1"/>
  <c r="G125" i="5"/>
  <c r="G124" i="5"/>
  <c r="G123" i="5"/>
  <c r="G122" i="5"/>
  <c r="G121" i="5"/>
  <c r="G120" i="5"/>
  <c r="G119" i="5"/>
  <c r="G118" i="5"/>
  <c r="F126" i="5"/>
  <c r="E126" i="5"/>
  <c r="D126" i="5"/>
  <c r="C126" i="5"/>
  <c r="B126" i="5"/>
  <c r="G114" i="5"/>
  <c r="G110" i="5"/>
  <c r="G109" i="5"/>
  <c r="G108" i="5"/>
  <c r="G107" i="5"/>
  <c r="G106" i="5"/>
  <c r="G105" i="5"/>
  <c r="G104" i="5"/>
  <c r="G103" i="5"/>
  <c r="F111" i="5"/>
  <c r="E111" i="5"/>
  <c r="D111" i="5"/>
  <c r="C111" i="5"/>
  <c r="B111" i="5"/>
  <c r="G98" i="5"/>
  <c r="G97" i="5"/>
  <c r="G96" i="5"/>
  <c r="G95" i="5"/>
  <c r="G94" i="5"/>
  <c r="G93" i="5"/>
  <c r="F99" i="5"/>
  <c r="E99" i="5"/>
  <c r="D99" i="5"/>
  <c r="C99" i="5"/>
  <c r="B99" i="5"/>
  <c r="G88" i="5"/>
  <c r="G85" i="5"/>
  <c r="G56" i="5"/>
  <c r="G55" i="5"/>
  <c r="G54" i="5"/>
  <c r="G53" i="5"/>
  <c r="G52" i="5"/>
  <c r="G51" i="5"/>
  <c r="G50" i="5"/>
  <c r="G49" i="5"/>
  <c r="F57" i="5"/>
  <c r="E57" i="5"/>
  <c r="D57" i="5"/>
  <c r="C57" i="5"/>
  <c r="B57" i="5"/>
  <c r="G126" i="5" l="1"/>
  <c r="G111" i="5"/>
  <c r="G99" i="5"/>
  <c r="B150" i="5"/>
  <c r="B162" i="5" s="1"/>
  <c r="B152" i="5"/>
  <c r="B163" i="5" s="1"/>
  <c r="C154" i="5"/>
  <c r="C164" i="5" s="1"/>
  <c r="B138" i="5"/>
  <c r="B156" i="5" s="1"/>
  <c r="G57" i="5"/>
  <c r="C178" i="5"/>
  <c r="F45" i="5"/>
  <c r="E45" i="5"/>
  <c r="D45" i="5"/>
  <c r="C45" i="5"/>
  <c r="B45" i="5"/>
  <c r="G44" i="5"/>
  <c r="G43" i="5"/>
  <c r="G42" i="5"/>
  <c r="G41" i="5"/>
  <c r="G40" i="5"/>
  <c r="G39" i="5"/>
  <c r="G38" i="5"/>
  <c r="G37" i="5"/>
  <c r="G81" i="5"/>
  <c r="G80" i="5"/>
  <c r="G79" i="5"/>
  <c r="G78" i="5"/>
  <c r="G77" i="5"/>
  <c r="G76" i="5"/>
  <c r="G75" i="5"/>
  <c r="G74" i="5"/>
  <c r="F82" i="5"/>
  <c r="E82" i="5"/>
  <c r="D82" i="5"/>
  <c r="C82" i="5"/>
  <c r="B82" i="5"/>
  <c r="G62" i="5"/>
  <c r="G61" i="5"/>
  <c r="F69" i="5"/>
  <c r="E69" i="5"/>
  <c r="D69" i="5"/>
  <c r="C69" i="5"/>
  <c r="B69" i="5"/>
  <c r="G34" i="5"/>
  <c r="G33" i="5"/>
  <c r="G32" i="5"/>
  <c r="G31" i="5"/>
  <c r="G30" i="5"/>
  <c r="G29" i="5"/>
  <c r="G28" i="5"/>
  <c r="G27" i="5"/>
  <c r="F35" i="5"/>
  <c r="E35" i="5"/>
  <c r="D35" i="5"/>
  <c r="C35" i="5"/>
  <c r="B35" i="5"/>
  <c r="G22" i="5"/>
  <c r="G21" i="5"/>
  <c r="G20" i="5"/>
  <c r="G19" i="5"/>
  <c r="G18" i="5"/>
  <c r="G17" i="5"/>
  <c r="G16" i="5"/>
  <c r="G15" i="5"/>
  <c r="F23" i="5"/>
  <c r="E23" i="5"/>
  <c r="D23" i="5"/>
  <c r="C23" i="5"/>
  <c r="B23" i="5"/>
  <c r="B154" i="5" l="1"/>
  <c r="B164" i="5"/>
  <c r="G69" i="5"/>
  <c r="G35" i="5"/>
  <c r="G82" i="5"/>
  <c r="G45" i="5"/>
  <c r="G23" i="5"/>
</calcChain>
</file>

<file path=xl/sharedStrings.xml><?xml version="1.0" encoding="utf-8"?>
<sst xmlns="http://schemas.openxmlformats.org/spreadsheetml/2006/main" count="332" uniqueCount="123">
  <si>
    <t>AL........................DE........................DE............................</t>
  </si>
  <si>
    <t>(En miles de nuevos soles)</t>
  </si>
  <si>
    <t>Hipotecario para Vivienda</t>
  </si>
  <si>
    <t>Normal</t>
  </si>
  <si>
    <t>CPP</t>
  </si>
  <si>
    <t>Deficiente</t>
  </si>
  <si>
    <t>Dudoso</t>
  </si>
  <si>
    <t>Pérdida</t>
  </si>
  <si>
    <t>Total</t>
  </si>
  <si>
    <t>EMPRESA:.................................................................................................</t>
  </si>
  <si>
    <t>CÓDIGO:.....................</t>
  </si>
  <si>
    <t>GERENTE</t>
  </si>
  <si>
    <t>GENERAL</t>
  </si>
  <si>
    <t>CONTADOR</t>
  </si>
  <si>
    <t>FUNCIONARIO</t>
  </si>
  <si>
    <t>RESPONSABLE</t>
  </si>
  <si>
    <t>______________</t>
  </si>
  <si>
    <t>Provisiones genéricas</t>
  </si>
  <si>
    <t>Provisiones específicas</t>
  </si>
  <si>
    <t>V.- CIFRAS DE BALANCE</t>
  </si>
  <si>
    <t>INFORME DE CLASIFICACIÓN DE DEUDORES Y PROVISIONES</t>
  </si>
  <si>
    <t>B.- NÚMERO DE DEUDORES 3/</t>
  </si>
  <si>
    <t>Total 4/</t>
  </si>
  <si>
    <t>AUTOLIQUIDABLES 6/</t>
  </si>
  <si>
    <t>D'.- MONTO DE LOS CRÉDITOS  QUE</t>
  </si>
  <si>
    <t xml:space="preserve">Total </t>
  </si>
  <si>
    <t>Saldo</t>
  </si>
  <si>
    <t>W.- ANEXO 5</t>
  </si>
  <si>
    <t>Provisiones genéricas constituidas</t>
  </si>
  <si>
    <t>Provisiones específicas constituidas</t>
  </si>
  <si>
    <t>CRÉDITOS DIRECTOS</t>
  </si>
  <si>
    <t>CRÉDITOS INDIRECTOS</t>
  </si>
  <si>
    <t>Provisión procíclica constituida</t>
  </si>
  <si>
    <t>Indicar si se encuentra en periodo de adecuación</t>
  </si>
  <si>
    <t>1 = si, 0 = no</t>
  </si>
  <si>
    <t>Si está en periodo de adecuación, indicar mes</t>
  </si>
  <si>
    <t>CRÉDITOS INDIRECTOS 2/</t>
  </si>
  <si>
    <t>Endeudamiento en categoría Normal 1/</t>
  </si>
  <si>
    <t>Provisión procíclica requerida 2/</t>
  </si>
  <si>
    <t>Exposición equivalente a    riesgo crediticio</t>
  </si>
  <si>
    <t xml:space="preserve">QUE CUENTAN CON GARANTÍAS PREFERIDAS </t>
  </si>
  <si>
    <t>CREDITICIO DE LOS CRÉDITOS INDIRECTOS</t>
  </si>
  <si>
    <t xml:space="preserve">Y EL EQUIVALENTE A RIESGO CREDITICIO DE LOS </t>
  </si>
  <si>
    <t>DE MUY RÁPIDA REALIZACIÓN 8/</t>
  </si>
  <si>
    <t>QUE CUENTAN CON GARANTÍAS PREFERIDAS 9/</t>
  </si>
  <si>
    <t>A'.- MONTO DE LOS CRÉDITOS DIRECTOS</t>
  </si>
  <si>
    <t>INDIRECTOS 1/</t>
  </si>
  <si>
    <t>INFORME DE CLASIFICACIÓN DE LOS DEUDORES DE LA CARTERA DE CRÉDITOS DIRECTOS E INDIRECTOS</t>
  </si>
  <si>
    <t>Corporativos</t>
  </si>
  <si>
    <t>Consumo revolvente</t>
  </si>
  <si>
    <t>Consumo no revolvente</t>
  </si>
  <si>
    <t>Grandes empresas</t>
  </si>
  <si>
    <t>Medianas empresas</t>
  </si>
  <si>
    <t>Pequeñas empresas</t>
  </si>
  <si>
    <t>Microempresas</t>
  </si>
  <si>
    <t>C.- MONTO DE LOS CRÉDITOS DIRECTOS Y EL EQUIVALENTE A RIESGO</t>
  </si>
  <si>
    <t>D.- MONTO DE LOS CRÉDITOS DIRECTOS Y EL EQUIVALENTE A RIESGO</t>
  </si>
  <si>
    <t>E.- MONTO DE LOS CRÉDITOS DIRECTOS Y EL EQUIVALENTE A RIESGO</t>
  </si>
  <si>
    <t>F.- MONTO DE LOS CRÉDITOS DIRECTOS Y EL EQUIVALENTE A RIESGO</t>
  </si>
  <si>
    <t>QUE CUENTAN CON GARANTÍAS PREFERIDAS</t>
  </si>
  <si>
    <t>Créditos directos e indirectos afectos a provisiones</t>
  </si>
  <si>
    <t xml:space="preserve">G.- MONTO DE LOS CREDITOS HIPOTECARIOS </t>
  </si>
  <si>
    <t>H.- MONTO DE LOS CRÉDITOS DIRECTOS Y EL EQUIVALENTE A RIESGO</t>
  </si>
  <si>
    <t>0= primer mes, 1= segundo y tercer mes, 2= cuarto y quinto mes</t>
  </si>
  <si>
    <t>X21</t>
  </si>
  <si>
    <t>X22</t>
  </si>
  <si>
    <t>X23</t>
  </si>
  <si>
    <t>X24</t>
  </si>
  <si>
    <t xml:space="preserve"> </t>
  </si>
  <si>
    <t>Hipotecario para Vivienda con garantía autoliquidable</t>
  </si>
  <si>
    <t>Corporativos con garantía autoliquidable</t>
  </si>
  <si>
    <t>Grandes empresas con garantía autoliquidable</t>
  </si>
  <si>
    <t>Consumo no-revolvente</t>
  </si>
  <si>
    <t>RESUMEN DE PROVISIONES PROCÍCLICAS</t>
  </si>
  <si>
    <t>Consumo revolvente 10/</t>
  </si>
  <si>
    <t>Consumo no revolvente 10/</t>
  </si>
  <si>
    <t xml:space="preserve"> QUE CUENTAN CON COBERTURA DEL FONDO MIVIVIENDA </t>
  </si>
  <si>
    <t>Con cobertura del Fondo Mivivienda 11/</t>
  </si>
  <si>
    <t>QUE NO CUENTAN CON COBERTURA 12/</t>
  </si>
  <si>
    <t>I.- PROVISIONES CONSTITUIDAS 13/</t>
  </si>
  <si>
    <t>J.- PROVISIONES REQUERIDAS 14/</t>
  </si>
  <si>
    <t>CUADRE DEL ANEXO Nº 5 CON LAS CIFRAS DEL BALANCE 16/</t>
  </si>
  <si>
    <t>C'.- MONTO DE LOS CRÉDITOS DIRECTOS Y EL EQUIVALENTE A RIESGO</t>
  </si>
  <si>
    <t xml:space="preserve">CREDITICIO DE LOS CRÉDITOS INDIRECTOS CON SUSTITUCIÓN DE </t>
  </si>
  <si>
    <t>CONTRAPARTE CREDITICIA - DESPUÉS DE LA SUSTITUCIÓN 5b/</t>
  </si>
  <si>
    <t>CONTRAPARTE CREDITICIA - ANTES DE LA SUSTITUCIÓN 5/</t>
  </si>
  <si>
    <t>X25</t>
  </si>
  <si>
    <t xml:space="preserve">a) Confirmaciones de cartas de crédito irrevocables, de hasta un año, cuando el banco emisor sea una empresa del sistema financiero del exterior de primer nivel </t>
  </si>
  <si>
    <t>b) Emisiones de cartas fianzas que respalden obligaciones de hacer y no hacer</t>
  </si>
  <si>
    <t>X13 = suma(X1:X12)</t>
  </si>
  <si>
    <t>X14</t>
  </si>
  <si>
    <t>X15</t>
  </si>
  <si>
    <t>X16</t>
  </si>
  <si>
    <t>X17</t>
  </si>
  <si>
    <t>X18</t>
  </si>
  <si>
    <t>X19</t>
  </si>
  <si>
    <t>X20</t>
  </si>
  <si>
    <t>X26 = suma(X14:X25)</t>
  </si>
  <si>
    <t>X39 = suma(X27:X38)</t>
  </si>
  <si>
    <t>A.- MONTO TOTAL DE LOS CRÉDITOS DIRECTOS E</t>
  </si>
  <si>
    <t>K.- SUPERÁVIT (DÉFICIT) DE PROVISIONES 15/</t>
  </si>
  <si>
    <t>c) Emisiones de avales, cartas de crédito de importación y cartas fianzas no incluidas en el literal “b)”, y las confirmaciones de cartas de crédito no incluidas en el literal “a)”, así como  las aceptaciones bancarias y otros créditos indirectos no contemplados en los otros literales</t>
  </si>
  <si>
    <t xml:space="preserve">d) Créditos concedidos no desembolsados y líneas de crédito no utilizadas </t>
  </si>
  <si>
    <t>ANEXO N° 5</t>
  </si>
  <si>
    <r>
      <t xml:space="preserve">CUENTAN CON CONVENIOS ELEGIBLES </t>
    </r>
    <r>
      <rPr>
        <b/>
        <sz val="10"/>
        <rFont val="Arial Narrow"/>
        <family val="2"/>
      </rPr>
      <t xml:space="preserve"> 7/</t>
    </r>
  </si>
  <si>
    <t>D''.- MONTO DE LOS CRÉDITOS  ELEGIBLES QUE</t>
  </si>
  <si>
    <t>QUE CUENTAN CON CONVENIOS DE DESCUENTO POR PLANILLA  7/</t>
  </si>
  <si>
    <t>ANEXO N° 5-A</t>
  </si>
  <si>
    <t>Consumo no-revolvente bajo convenios elegibles y consumo no-revolvente elegible que cuenta con contrato de descuento por planilla</t>
  </si>
  <si>
    <t>Créditos directos: 1401+1403+1404+1405+1406-2901.01-(2901.02-2901.02.07)-2901.07.02-2901.08.01</t>
  </si>
  <si>
    <t>vigente a partir de setiembre 20016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</si>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</sst>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9.5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 wrapText="1"/>
    </xf>
    <xf numFmtId="0" fontId="2" fillId="0" borderId="0" xfId="0" applyFont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4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/>
    <xf numFmtId="0" fontId="4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/>
    <xf numFmtId="0" fontId="2" fillId="2" borderId="6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9" xfId="0" applyFont="1" applyFill="1" applyBorder="1" applyAlignme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left" wrapText="1"/>
    </xf>
    <xf numFmtId="0" fontId="2" fillId="0" borderId="9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6" xfId="0" applyFont="1" applyFill="1" applyBorder="1"/>
    <xf numFmtId="0" fontId="2" fillId="3" borderId="0" xfId="0" applyFont="1" applyFill="1"/>
    <xf numFmtId="0" fontId="2" fillId="0" borderId="11" xfId="0" applyFont="1" applyBorder="1"/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Continuous"/>
    </xf>
    <xf numFmtId="0" fontId="4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2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wrapText="1"/>
    </xf>
    <xf numFmtId="0" fontId="2" fillId="4" borderId="2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/>
    <xf numFmtId="0" fontId="2" fillId="5" borderId="1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4" xfId="0" applyFont="1" applyFill="1" applyBorder="1" applyAlignment="1"/>
    <xf numFmtId="0" fontId="4" fillId="0" borderId="4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/>
    <xf numFmtId="0" fontId="4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1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39" fontId="2" fillId="2" borderId="8" xfId="0" applyNumberFormat="1" applyFont="1" applyFill="1" applyBorder="1" applyAlignment="1">
      <alignment horizontal="right"/>
    </xf>
    <xf numFmtId="39" fontId="2" fillId="2" borderId="1" xfId="0" applyNumberFormat="1" applyFont="1" applyFill="1" applyBorder="1" applyAlignment="1">
      <alignment horizontal="right"/>
    </xf>
    <xf numFmtId="39" fontId="2" fillId="2" borderId="1" xfId="0" applyNumberFormat="1" applyFont="1" applyFill="1" applyBorder="1" applyAlignment="1">
      <alignment horizontal="right" wrapText="1"/>
    </xf>
    <xf numFmtId="39" fontId="2" fillId="2" borderId="9" xfId="0" applyNumberFormat="1" applyFont="1" applyFill="1" applyBorder="1" applyAlignment="1">
      <alignment horizontal="right"/>
    </xf>
    <xf numFmtId="39" fontId="2" fillId="2" borderId="2" xfId="0" applyNumberFormat="1" applyFont="1" applyFill="1" applyBorder="1" applyAlignment="1">
      <alignment horizontal="right" wrapText="1"/>
    </xf>
    <xf numFmtId="39" fontId="2" fillId="2" borderId="0" xfId="0" applyNumberFormat="1" applyFont="1" applyFill="1" applyBorder="1" applyAlignment="1">
      <alignment horizontal="right"/>
    </xf>
    <xf numFmtId="39" fontId="2" fillId="2" borderId="2" xfId="0" applyNumberFormat="1" applyFont="1" applyFill="1" applyBorder="1" applyAlignment="1">
      <alignment horizontal="right"/>
    </xf>
    <xf numFmtId="39" fontId="2" fillId="2" borderId="6" xfId="0" applyNumberFormat="1" applyFont="1" applyFill="1" applyBorder="1" applyAlignment="1">
      <alignment horizontal="right"/>
    </xf>
    <xf numFmtId="39" fontId="2" fillId="2" borderId="4" xfId="0" applyNumberFormat="1" applyFont="1" applyFill="1" applyBorder="1" applyAlignment="1">
      <alignment horizontal="right"/>
    </xf>
    <xf numFmtId="39" fontId="2" fillId="2" borderId="4" xfId="0" applyNumberFormat="1" applyFont="1" applyFill="1" applyBorder="1" applyAlignment="1">
      <alignment horizontal="right" wrapText="1"/>
    </xf>
    <xf numFmtId="39" fontId="2" fillId="0" borderId="4" xfId="0" applyNumberFormat="1" applyFont="1" applyFill="1" applyBorder="1" applyAlignment="1">
      <alignment horizontal="right" wrapText="1"/>
    </xf>
    <xf numFmtId="39" fontId="2" fillId="2" borderId="10" xfId="0" applyNumberFormat="1" applyFont="1" applyFill="1" applyBorder="1" applyAlignment="1">
      <alignment horizontal="right"/>
    </xf>
    <xf numFmtId="39" fontId="2" fillId="5" borderId="8" xfId="0" applyNumberFormat="1" applyFont="1" applyFill="1" applyBorder="1" applyAlignment="1">
      <alignment horizontal="right"/>
    </xf>
    <xf numFmtId="39" fontId="2" fillId="0" borderId="1" xfId="0" applyNumberFormat="1" applyFont="1" applyFill="1" applyBorder="1" applyAlignment="1">
      <alignment horizontal="right"/>
    </xf>
    <xf numFmtId="39" fontId="2" fillId="0" borderId="8" xfId="0" applyNumberFormat="1" applyFont="1" applyFill="1" applyBorder="1" applyAlignment="1">
      <alignment horizontal="right"/>
    </xf>
    <xf numFmtId="39" fontId="2" fillId="0" borderId="3" xfId="0" applyNumberFormat="1" applyFont="1" applyFill="1" applyBorder="1" applyAlignment="1">
      <alignment horizontal="right"/>
    </xf>
    <xf numFmtId="39" fontId="2" fillId="0" borderId="11" xfId="0" applyNumberFormat="1" applyFont="1" applyFill="1" applyBorder="1" applyAlignment="1">
      <alignment horizontal="right"/>
    </xf>
    <xf numFmtId="39" fontId="2" fillId="0" borderId="3" xfId="0" applyNumberFormat="1" applyFont="1" applyFill="1" applyBorder="1" applyAlignment="1">
      <alignment horizontal="right" wrapText="1"/>
    </xf>
    <xf numFmtId="39" fontId="2" fillId="2" borderId="5" xfId="0" applyNumberFormat="1" applyFont="1" applyFill="1" applyBorder="1" applyAlignment="1">
      <alignment horizontal="right"/>
    </xf>
    <xf numFmtId="39" fontId="2" fillId="2" borderId="7" xfId="0" applyNumberFormat="1" applyFont="1" applyFill="1" applyBorder="1" applyAlignment="1">
      <alignment horizontal="right"/>
    </xf>
    <xf numFmtId="39" fontId="2" fillId="0" borderId="0" xfId="0" applyNumberFormat="1" applyFont="1" applyFill="1" applyBorder="1" applyAlignment="1">
      <alignment horizontal="right"/>
    </xf>
    <xf numFmtId="39" fontId="2" fillId="0" borderId="2" xfId="0" applyNumberFormat="1" applyFont="1" applyFill="1" applyBorder="1" applyAlignment="1">
      <alignment horizontal="right"/>
    </xf>
    <xf numFmtId="39" fontId="2" fillId="0" borderId="2" xfId="0" applyNumberFormat="1" applyFont="1" applyFill="1" applyBorder="1" applyAlignment="1">
      <alignment horizontal="right" wrapText="1"/>
    </xf>
    <xf numFmtId="39" fontId="2" fillId="0" borderId="1" xfId="0" applyNumberFormat="1" applyFont="1" applyFill="1" applyBorder="1" applyAlignment="1">
      <alignment horizontal="right" wrapText="1"/>
    </xf>
    <xf numFmtId="39" fontId="2" fillId="0" borderId="9" xfId="0" applyNumberFormat="1" applyFont="1" applyFill="1" applyBorder="1" applyAlignment="1">
      <alignment horizontal="right"/>
    </xf>
    <xf numFmtId="39" fontId="2" fillId="0" borderId="6" xfId="0" applyNumberFormat="1" applyFont="1" applyFill="1" applyBorder="1" applyAlignment="1">
      <alignment horizontal="right"/>
    </xf>
    <xf numFmtId="39" fontId="2" fillId="0" borderId="4" xfId="0" applyNumberFormat="1" applyFont="1" applyFill="1" applyBorder="1" applyAlignment="1">
      <alignment horizontal="right"/>
    </xf>
    <xf numFmtId="39" fontId="2" fillId="2" borderId="2" xfId="0" applyNumberFormat="1" applyFont="1" applyFill="1" applyBorder="1" applyAlignment="1">
      <alignment horizontal="right" vertical="top"/>
    </xf>
    <xf numFmtId="39" fontId="2" fillId="2" borderId="1" xfId="0" applyNumberFormat="1" applyFont="1" applyFill="1" applyBorder="1" applyAlignment="1">
      <alignment horizontal="right" vertical="center"/>
    </xf>
    <xf numFmtId="39" fontId="2" fillId="2" borderId="11" xfId="0" applyNumberFormat="1" applyFont="1" applyFill="1" applyBorder="1" applyAlignment="1">
      <alignment horizontal="right"/>
    </xf>
    <xf numFmtId="39" fontId="2" fillId="2" borderId="3" xfId="0" applyNumberFormat="1" applyFont="1" applyFill="1" applyBorder="1" applyAlignment="1">
      <alignment horizontal="right" vertical="center"/>
    </xf>
    <xf numFmtId="39" fontId="2" fillId="2" borderId="3" xfId="0" applyNumberFormat="1" applyFont="1" applyFill="1" applyBorder="1" applyAlignment="1">
      <alignment horizontal="right" wrapText="1"/>
    </xf>
    <xf numFmtId="39" fontId="2" fillId="2" borderId="11" xfId="0" quotePrefix="1" applyNumberFormat="1" applyFont="1" applyFill="1" applyBorder="1" applyAlignment="1">
      <alignment horizontal="right"/>
    </xf>
    <xf numFmtId="39" fontId="2" fillId="0" borderId="1" xfId="0" applyNumberFormat="1" applyFont="1" applyFill="1" applyBorder="1" applyAlignment="1">
      <alignment horizontal="right" vertical="center"/>
    </xf>
    <xf numFmtId="39" fontId="2" fillId="0" borderId="3" xfId="0" applyNumberFormat="1" applyFont="1" applyFill="1" applyBorder="1" applyAlignment="1">
      <alignment horizontal="right" vertical="center"/>
    </xf>
    <xf numFmtId="39" fontId="2" fillId="0" borderId="2" xfId="0" applyNumberFormat="1" applyFont="1" applyFill="1" applyBorder="1" applyAlignment="1">
      <alignment horizontal="right" vertical="top"/>
    </xf>
    <xf numFmtId="39" fontId="2" fillId="2" borderId="3" xfId="0" applyNumberFormat="1" applyFont="1" applyFill="1" applyBorder="1" applyAlignment="1">
      <alignment horizontal="right" vertical="top"/>
    </xf>
    <xf numFmtId="39" fontId="2" fillId="2" borderId="16" xfId="0" applyNumberFormat="1" applyFont="1" applyFill="1" applyBorder="1" applyAlignment="1">
      <alignment horizontal="right"/>
    </xf>
    <xf numFmtId="39" fontId="2" fillId="2" borderId="3" xfId="0" applyNumberFormat="1" applyFont="1" applyFill="1" applyBorder="1" applyAlignment="1">
      <alignment horizontal="right"/>
    </xf>
    <xf numFmtId="39" fontId="2" fillId="2" borderId="15" xfId="0" applyNumberFormat="1" applyFont="1" applyFill="1" applyBorder="1" applyAlignment="1">
      <alignment horizontal="right"/>
    </xf>
    <xf numFmtId="39" fontId="2" fillId="0" borderId="4" xfId="0" applyNumberFormat="1" applyFont="1" applyFill="1" applyBorder="1" applyAlignment="1">
      <alignment horizontal="right" vertical="center" wrapText="1"/>
    </xf>
    <xf numFmtId="39" fontId="2" fillId="0" borderId="4" xfId="0" applyNumberFormat="1" applyFont="1" applyFill="1" applyBorder="1" applyAlignment="1">
      <alignment horizontal="right" vertical="center"/>
    </xf>
    <xf numFmtId="39" fontId="5" fillId="0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5"/>
  <sheetViews>
    <sheetView tabSelected="1" zoomScale="70" zoomScaleNormal="70" zoomScaleSheetLayoutView="70" workbookViewId="0">
      <selection activeCell="F176" sqref="F176"/>
    </sheetView>
  </sheetViews>
  <sheetFormatPr baseColWidth="10" defaultRowHeight="12.75" x14ac:dyDescent="0.2"/>
  <cols>
    <col min="1" max="1" width="73.85546875" style="2" customWidth="1"/>
    <col min="2" max="2" width="28.140625" style="2" customWidth="1"/>
    <col min="3" max="3" width="26.28515625" style="2" customWidth="1"/>
    <col min="4" max="4" width="27.85546875" style="2" customWidth="1"/>
    <col min="5" max="5" width="26.28515625" style="2" customWidth="1"/>
    <col min="6" max="6" width="28.42578125" style="2" bestFit="1" customWidth="1"/>
    <col min="7" max="7" width="33.7109375" style="2" customWidth="1"/>
    <col min="8" max="16384" width="11.42578125" style="2"/>
  </cols>
  <sheetData>
    <row r="1" spans="1:7" ht="15.75" x14ac:dyDescent="0.25">
      <c r="A1" s="117" t="s">
        <v>103</v>
      </c>
      <c r="B1" s="117"/>
      <c r="C1" s="117"/>
      <c r="D1" s="117"/>
      <c r="E1" s="117"/>
      <c r="F1" s="117"/>
      <c r="G1" s="117"/>
    </row>
    <row r="2" spans="1:7" ht="15.75" x14ac:dyDescent="0.25">
      <c r="A2" s="117" t="s">
        <v>20</v>
      </c>
      <c r="B2" s="117"/>
      <c r="C2" s="117"/>
      <c r="D2" s="117"/>
      <c r="E2" s="117"/>
      <c r="F2" s="117"/>
      <c r="G2" s="117"/>
    </row>
    <row r="3" spans="1:7" ht="11.25" customHeight="1" x14ac:dyDescent="0.25">
      <c r="A3" s="1"/>
      <c r="B3" s="1"/>
      <c r="C3" s="1"/>
      <c r="D3" s="1"/>
      <c r="E3" s="1"/>
      <c r="F3" s="31"/>
      <c r="G3" s="31" t="s">
        <v>110</v>
      </c>
    </row>
    <row r="4" spans="1:7" x14ac:dyDescent="0.2">
      <c r="A4" s="4" t="s">
        <v>9</v>
      </c>
      <c r="B4" s="4"/>
      <c r="C4" s="4"/>
      <c r="D4" s="4"/>
      <c r="E4" s="4"/>
      <c r="F4" s="3"/>
      <c r="G4" s="4" t="s">
        <v>10</v>
      </c>
    </row>
    <row r="5" spans="1:7" x14ac:dyDescent="0.2">
      <c r="A5" s="3"/>
      <c r="B5" s="3"/>
      <c r="C5" s="3"/>
      <c r="D5" s="3"/>
      <c r="E5" s="3"/>
      <c r="F5" s="3"/>
      <c r="G5" s="3"/>
    </row>
    <row r="6" spans="1:7" x14ac:dyDescent="0.2">
      <c r="A6" s="118" t="s">
        <v>0</v>
      </c>
      <c r="B6" s="118"/>
      <c r="C6" s="118"/>
      <c r="D6" s="118"/>
      <c r="E6" s="118"/>
      <c r="F6" s="118"/>
      <c r="G6" s="118"/>
    </row>
    <row r="7" spans="1:7" x14ac:dyDescent="0.2">
      <c r="A7" s="118" t="s">
        <v>1</v>
      </c>
      <c r="B7" s="118"/>
      <c r="C7" s="118"/>
      <c r="D7" s="118"/>
      <c r="E7" s="118"/>
      <c r="F7" s="118"/>
      <c r="G7" s="118"/>
    </row>
    <row r="8" spans="1:7" x14ac:dyDescent="0.2">
      <c r="A8" s="3"/>
      <c r="B8" s="3"/>
      <c r="C8" s="3"/>
      <c r="D8" s="3"/>
      <c r="E8" s="3"/>
      <c r="F8" s="3"/>
      <c r="G8" s="3"/>
    </row>
    <row r="9" spans="1:7" ht="12.75" customHeight="1" x14ac:dyDescent="0.2">
      <c r="A9" s="119" t="s">
        <v>47</v>
      </c>
      <c r="B9" s="119"/>
      <c r="C9" s="119"/>
      <c r="D9" s="119"/>
      <c r="E9" s="119"/>
      <c r="F9" s="119"/>
      <c r="G9" s="119"/>
    </row>
    <row r="10" spans="1:7" hidden="1" x14ac:dyDescent="0.2">
      <c r="A10" s="3"/>
      <c r="B10" s="3"/>
      <c r="C10" s="3"/>
      <c r="D10" s="3"/>
      <c r="E10" s="3"/>
      <c r="F10" s="3"/>
      <c r="G10" s="3"/>
    </row>
    <row r="11" spans="1:7" hidden="1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6"/>
      <c r="B12" s="5"/>
      <c r="C12" s="5"/>
      <c r="D12" s="5"/>
      <c r="E12" s="5"/>
      <c r="F12" s="5"/>
      <c r="G12" s="5"/>
    </row>
    <row r="13" spans="1:7" ht="13.5" customHeight="1" x14ac:dyDescent="0.2">
      <c r="A13" s="7" t="s">
        <v>99</v>
      </c>
      <c r="B13" s="8"/>
      <c r="C13" s="8"/>
      <c r="D13" s="8"/>
      <c r="E13" s="8"/>
      <c r="F13" s="8"/>
      <c r="G13" s="8"/>
    </row>
    <row r="14" spans="1:7" ht="13.5" customHeight="1" x14ac:dyDescent="0.2">
      <c r="A14" s="11" t="s">
        <v>46</v>
      </c>
      <c r="B14" s="12" t="s">
        <v>3</v>
      </c>
      <c r="C14" s="10" t="s">
        <v>4</v>
      </c>
      <c r="D14" s="12" t="s">
        <v>5</v>
      </c>
      <c r="E14" s="12" t="s">
        <v>6</v>
      </c>
      <c r="F14" s="12" t="s">
        <v>7</v>
      </c>
      <c r="G14" s="10" t="s">
        <v>8</v>
      </c>
    </row>
    <row r="15" spans="1:7" x14ac:dyDescent="0.2">
      <c r="A15" s="13" t="s">
        <v>48</v>
      </c>
      <c r="B15" s="121">
        <v>0</v>
      </c>
      <c r="C15" s="122">
        <v>0</v>
      </c>
      <c r="D15" s="121">
        <v>0</v>
      </c>
      <c r="E15" s="122">
        <v>0</v>
      </c>
      <c r="F15" s="121">
        <v>0</v>
      </c>
      <c r="G15" s="123">
        <f t="shared" ref="G15:G23" si="0">SUM(B15:F15)</f>
        <v>0</v>
      </c>
    </row>
    <row r="16" spans="1:7" x14ac:dyDescent="0.2">
      <c r="A16" s="47" t="s">
        <v>51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5">
        <f t="shared" si="0"/>
        <v>0</v>
      </c>
    </row>
    <row r="17" spans="1:256" x14ac:dyDescent="0.2">
      <c r="A17" s="13" t="s">
        <v>52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5">
        <f t="shared" si="0"/>
        <v>0</v>
      </c>
    </row>
    <row r="18" spans="1:256" x14ac:dyDescent="0.2">
      <c r="A18" s="13" t="s">
        <v>53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5">
        <f t="shared" si="0"/>
        <v>0</v>
      </c>
    </row>
    <row r="19" spans="1:256" x14ac:dyDescent="0.2">
      <c r="A19" s="13" t="s">
        <v>54</v>
      </c>
      <c r="B19" s="124">
        <v>0</v>
      </c>
      <c r="C19" s="124">
        <v>0</v>
      </c>
      <c r="D19" s="124">
        <v>0</v>
      </c>
      <c r="E19" s="124">
        <v>0</v>
      </c>
      <c r="F19" s="124">
        <v>0</v>
      </c>
      <c r="G19" s="125">
        <f t="shared" si="0"/>
        <v>0</v>
      </c>
    </row>
    <row r="20" spans="1:256" x14ac:dyDescent="0.2">
      <c r="A20" s="13" t="s">
        <v>49</v>
      </c>
      <c r="B20" s="124">
        <v>0</v>
      </c>
      <c r="C20" s="124">
        <v>0</v>
      </c>
      <c r="D20" s="124">
        <v>0</v>
      </c>
      <c r="E20" s="124">
        <v>0</v>
      </c>
      <c r="F20" s="124">
        <v>0</v>
      </c>
      <c r="G20" s="125">
        <f t="shared" si="0"/>
        <v>0</v>
      </c>
    </row>
    <row r="21" spans="1:256" x14ac:dyDescent="0.2">
      <c r="A21" s="13" t="s">
        <v>50</v>
      </c>
      <c r="B21" s="124">
        <v>0</v>
      </c>
      <c r="C21" s="124">
        <v>0</v>
      </c>
      <c r="D21" s="124">
        <v>0</v>
      </c>
      <c r="E21" s="124">
        <v>0</v>
      </c>
      <c r="F21" s="124">
        <v>0</v>
      </c>
      <c r="G21" s="125">
        <f t="shared" si="0"/>
        <v>0</v>
      </c>
    </row>
    <row r="22" spans="1:256" x14ac:dyDescent="0.2">
      <c r="A22" s="13" t="s">
        <v>2</v>
      </c>
      <c r="B22" s="126">
        <v>0</v>
      </c>
      <c r="C22" s="127">
        <v>0</v>
      </c>
      <c r="D22" s="126">
        <v>0</v>
      </c>
      <c r="E22" s="127">
        <v>0</v>
      </c>
      <c r="F22" s="126">
        <v>0</v>
      </c>
      <c r="G22" s="125">
        <f t="shared" si="0"/>
        <v>0</v>
      </c>
    </row>
    <row r="23" spans="1:256" s="50" customFormat="1" x14ac:dyDescent="0.2">
      <c r="A23" s="32" t="s">
        <v>8</v>
      </c>
      <c r="B23" s="128">
        <f>SUM(B15:B22)</f>
        <v>0</v>
      </c>
      <c r="C23" s="129">
        <f>SUM(C15:C22)</f>
        <v>0</v>
      </c>
      <c r="D23" s="128">
        <f>SUM(D15:D22)</f>
        <v>0</v>
      </c>
      <c r="E23" s="129">
        <f>SUM(E15:E22)</f>
        <v>0</v>
      </c>
      <c r="F23" s="128">
        <f>SUM(F15:F22)</f>
        <v>0</v>
      </c>
      <c r="G23" s="130">
        <f t="shared" si="0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ht="13.5" customHeight="1" x14ac:dyDescent="0.2">
      <c r="A24" s="9" t="s">
        <v>45</v>
      </c>
      <c r="B24" s="10"/>
      <c r="C24" s="10"/>
      <c r="D24" s="10"/>
      <c r="E24" s="10"/>
      <c r="F24" s="10"/>
      <c r="G24" s="10"/>
    </row>
    <row r="25" spans="1:256" ht="13.5" customHeight="1" x14ac:dyDescent="0.2">
      <c r="A25" s="9" t="s">
        <v>42</v>
      </c>
      <c r="B25" s="10"/>
      <c r="C25" s="10"/>
      <c r="D25" s="10"/>
      <c r="E25" s="10"/>
      <c r="F25" s="10"/>
      <c r="G25" s="10"/>
    </row>
    <row r="26" spans="1:256" ht="13.5" customHeight="1" x14ac:dyDescent="0.2">
      <c r="A26" s="11" t="s">
        <v>36</v>
      </c>
      <c r="B26" s="12" t="s">
        <v>3</v>
      </c>
      <c r="C26" s="12" t="s">
        <v>4</v>
      </c>
      <c r="D26" s="12" t="s">
        <v>5</v>
      </c>
      <c r="E26" s="12" t="s">
        <v>6</v>
      </c>
      <c r="F26" s="12" t="s">
        <v>7</v>
      </c>
      <c r="G26" s="12" t="s">
        <v>8</v>
      </c>
    </row>
    <row r="27" spans="1:256" ht="12.75" customHeight="1" x14ac:dyDescent="0.2">
      <c r="A27" s="13" t="s">
        <v>48</v>
      </c>
      <c r="B27" s="121">
        <v>0</v>
      </c>
      <c r="C27" s="122">
        <v>0</v>
      </c>
      <c r="D27" s="121">
        <v>0</v>
      </c>
      <c r="E27" s="122">
        <v>0</v>
      </c>
      <c r="F27" s="121">
        <v>0</v>
      </c>
      <c r="G27" s="123">
        <f t="shared" ref="G27:G35" si="1">SUM(B27:F27)</f>
        <v>0</v>
      </c>
    </row>
    <row r="28" spans="1:256" ht="12.75" customHeight="1" x14ac:dyDescent="0.2">
      <c r="A28" s="47" t="s">
        <v>51</v>
      </c>
      <c r="B28" s="124">
        <v>0</v>
      </c>
      <c r="C28" s="127">
        <v>0</v>
      </c>
      <c r="D28" s="126">
        <v>0</v>
      </c>
      <c r="E28" s="127">
        <v>0</v>
      </c>
      <c r="F28" s="126">
        <v>0</v>
      </c>
      <c r="G28" s="125">
        <f t="shared" si="1"/>
        <v>0</v>
      </c>
    </row>
    <row r="29" spans="1:256" ht="12.75" customHeight="1" x14ac:dyDescent="0.2">
      <c r="A29" s="13" t="s">
        <v>52</v>
      </c>
      <c r="B29" s="126">
        <v>0</v>
      </c>
      <c r="C29" s="127">
        <v>0</v>
      </c>
      <c r="D29" s="126">
        <v>0</v>
      </c>
      <c r="E29" s="127">
        <v>0</v>
      </c>
      <c r="F29" s="126">
        <v>0</v>
      </c>
      <c r="G29" s="125">
        <f t="shared" si="1"/>
        <v>0</v>
      </c>
    </row>
    <row r="30" spans="1:256" ht="12.75" customHeight="1" x14ac:dyDescent="0.2">
      <c r="A30" s="13" t="s">
        <v>53</v>
      </c>
      <c r="B30" s="126">
        <v>0</v>
      </c>
      <c r="C30" s="127">
        <v>0</v>
      </c>
      <c r="D30" s="126">
        <v>0</v>
      </c>
      <c r="E30" s="127">
        <v>0</v>
      </c>
      <c r="F30" s="126">
        <v>0</v>
      </c>
      <c r="G30" s="125">
        <f t="shared" si="1"/>
        <v>0</v>
      </c>
    </row>
    <row r="31" spans="1:256" ht="12.75" customHeight="1" x14ac:dyDescent="0.2">
      <c r="A31" s="13" t="s">
        <v>54</v>
      </c>
      <c r="B31" s="126">
        <v>0</v>
      </c>
      <c r="C31" s="127">
        <v>0</v>
      </c>
      <c r="D31" s="126">
        <v>0</v>
      </c>
      <c r="E31" s="127">
        <v>0</v>
      </c>
      <c r="F31" s="126">
        <v>0</v>
      </c>
      <c r="G31" s="125">
        <f t="shared" si="1"/>
        <v>0</v>
      </c>
    </row>
    <row r="32" spans="1:256" ht="12.75" customHeight="1" x14ac:dyDescent="0.2">
      <c r="A32" s="13" t="s">
        <v>49</v>
      </c>
      <c r="B32" s="126">
        <v>0</v>
      </c>
      <c r="C32" s="127">
        <v>0</v>
      </c>
      <c r="D32" s="126">
        <v>0</v>
      </c>
      <c r="E32" s="127">
        <v>0</v>
      </c>
      <c r="F32" s="126">
        <v>0</v>
      </c>
      <c r="G32" s="125">
        <f t="shared" si="1"/>
        <v>0</v>
      </c>
    </row>
    <row r="33" spans="1:256" ht="12.75" customHeight="1" x14ac:dyDescent="0.2">
      <c r="A33" s="13" t="s">
        <v>50</v>
      </c>
      <c r="B33" s="126">
        <v>0</v>
      </c>
      <c r="C33" s="127">
        <v>0</v>
      </c>
      <c r="D33" s="126">
        <v>0</v>
      </c>
      <c r="E33" s="127">
        <v>0</v>
      </c>
      <c r="F33" s="126">
        <v>0</v>
      </c>
      <c r="G33" s="125">
        <f t="shared" si="1"/>
        <v>0</v>
      </c>
    </row>
    <row r="34" spans="1:256" ht="12.75" customHeight="1" x14ac:dyDescent="0.2">
      <c r="A34" s="13" t="s">
        <v>2</v>
      </c>
      <c r="B34" s="126">
        <v>0</v>
      </c>
      <c r="C34" s="127">
        <v>0</v>
      </c>
      <c r="D34" s="126">
        <v>0</v>
      </c>
      <c r="E34" s="127">
        <v>0</v>
      </c>
      <c r="F34" s="126">
        <v>0</v>
      </c>
      <c r="G34" s="125">
        <f t="shared" si="1"/>
        <v>0</v>
      </c>
    </row>
    <row r="35" spans="1:256" s="50" customFormat="1" ht="12.75" customHeight="1" x14ac:dyDescent="0.2">
      <c r="A35" s="32" t="s">
        <v>8</v>
      </c>
      <c r="B35" s="128">
        <f>SUM(B27:B34)</f>
        <v>0</v>
      </c>
      <c r="C35" s="129">
        <f>SUM(C27:C34)</f>
        <v>0</v>
      </c>
      <c r="D35" s="128">
        <f>SUM(D27:D34)</f>
        <v>0</v>
      </c>
      <c r="E35" s="129">
        <f>SUM(E27:E34)</f>
        <v>0</v>
      </c>
      <c r="F35" s="128">
        <f>SUM(F27:F34)</f>
        <v>0</v>
      </c>
      <c r="G35" s="131">
        <f t="shared" si="1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ht="13.5" customHeight="1" x14ac:dyDescent="0.2">
      <c r="A36" s="29" t="s">
        <v>21</v>
      </c>
      <c r="B36" s="51" t="s">
        <v>3</v>
      </c>
      <c r="C36" s="52" t="s">
        <v>4</v>
      </c>
      <c r="D36" s="51" t="s">
        <v>5</v>
      </c>
      <c r="E36" s="52" t="s">
        <v>6</v>
      </c>
      <c r="F36" s="51" t="s">
        <v>7</v>
      </c>
      <c r="G36" s="53" t="s">
        <v>8</v>
      </c>
    </row>
    <row r="37" spans="1:256" ht="12.75" customHeight="1" x14ac:dyDescent="0.2">
      <c r="A37" s="13" t="s">
        <v>48</v>
      </c>
      <c r="B37" s="121">
        <v>0</v>
      </c>
      <c r="C37" s="122">
        <v>0</v>
      </c>
      <c r="D37" s="121">
        <v>0</v>
      </c>
      <c r="E37" s="122">
        <v>0</v>
      </c>
      <c r="F37" s="121">
        <v>0</v>
      </c>
      <c r="G37" s="123">
        <f t="shared" ref="G37:G45" si="2">SUM(B37:F37)</f>
        <v>0</v>
      </c>
    </row>
    <row r="38" spans="1:256" ht="12.75" customHeight="1" x14ac:dyDescent="0.2">
      <c r="A38" s="47" t="s">
        <v>51</v>
      </c>
      <c r="B38" s="124">
        <v>0</v>
      </c>
      <c r="C38" s="127">
        <v>0</v>
      </c>
      <c r="D38" s="126">
        <v>0</v>
      </c>
      <c r="E38" s="127">
        <v>0</v>
      </c>
      <c r="F38" s="126">
        <v>0</v>
      </c>
      <c r="G38" s="125">
        <f t="shared" si="2"/>
        <v>0</v>
      </c>
    </row>
    <row r="39" spans="1:256" ht="12.75" customHeight="1" x14ac:dyDescent="0.2">
      <c r="A39" s="13" t="s">
        <v>52</v>
      </c>
      <c r="B39" s="126">
        <v>0</v>
      </c>
      <c r="C39" s="127">
        <v>0</v>
      </c>
      <c r="D39" s="126">
        <v>0</v>
      </c>
      <c r="E39" s="127">
        <v>0</v>
      </c>
      <c r="F39" s="126">
        <v>0</v>
      </c>
      <c r="G39" s="125">
        <f t="shared" si="2"/>
        <v>0</v>
      </c>
    </row>
    <row r="40" spans="1:256" ht="12.75" customHeight="1" x14ac:dyDescent="0.2">
      <c r="A40" s="13" t="s">
        <v>53</v>
      </c>
      <c r="B40" s="126">
        <v>0</v>
      </c>
      <c r="C40" s="127">
        <v>0</v>
      </c>
      <c r="D40" s="126">
        <v>0</v>
      </c>
      <c r="E40" s="127">
        <v>0</v>
      </c>
      <c r="F40" s="126">
        <v>0</v>
      </c>
      <c r="G40" s="125">
        <f t="shared" si="2"/>
        <v>0</v>
      </c>
    </row>
    <row r="41" spans="1:256" ht="12.75" customHeight="1" x14ac:dyDescent="0.2">
      <c r="A41" s="13" t="s">
        <v>54</v>
      </c>
      <c r="B41" s="126">
        <v>0</v>
      </c>
      <c r="C41" s="127">
        <v>0</v>
      </c>
      <c r="D41" s="126">
        <v>0</v>
      </c>
      <c r="E41" s="127">
        <v>0</v>
      </c>
      <c r="F41" s="126">
        <v>0</v>
      </c>
      <c r="G41" s="125">
        <f t="shared" si="2"/>
        <v>0</v>
      </c>
    </row>
    <row r="42" spans="1:256" ht="12.75" customHeight="1" x14ac:dyDescent="0.2">
      <c r="A42" s="13" t="s">
        <v>49</v>
      </c>
      <c r="B42" s="126">
        <v>0</v>
      </c>
      <c r="C42" s="127">
        <v>0</v>
      </c>
      <c r="D42" s="126">
        <v>0</v>
      </c>
      <c r="E42" s="127">
        <v>0</v>
      </c>
      <c r="F42" s="126">
        <v>0</v>
      </c>
      <c r="G42" s="125">
        <f t="shared" si="2"/>
        <v>0</v>
      </c>
    </row>
    <row r="43" spans="1:256" ht="12.75" customHeight="1" x14ac:dyDescent="0.2">
      <c r="A43" s="13" t="s">
        <v>50</v>
      </c>
      <c r="B43" s="126">
        <v>0</v>
      </c>
      <c r="C43" s="127">
        <v>0</v>
      </c>
      <c r="D43" s="126">
        <v>0</v>
      </c>
      <c r="E43" s="127">
        <v>0</v>
      </c>
      <c r="F43" s="126">
        <v>0</v>
      </c>
      <c r="G43" s="125">
        <f t="shared" si="2"/>
        <v>0</v>
      </c>
    </row>
    <row r="44" spans="1:256" ht="12.75" customHeight="1" x14ac:dyDescent="0.2">
      <c r="A44" s="13" t="s">
        <v>2</v>
      </c>
      <c r="B44" s="126"/>
      <c r="C44" s="127"/>
      <c r="D44" s="126"/>
      <c r="E44" s="127"/>
      <c r="F44" s="126"/>
      <c r="G44" s="125">
        <f t="shared" si="2"/>
        <v>0</v>
      </c>
    </row>
    <row r="45" spans="1:256" ht="12.75" customHeight="1" x14ac:dyDescent="0.2">
      <c r="A45" s="17" t="s">
        <v>22</v>
      </c>
      <c r="B45" s="132">
        <f>SUM(B37:B44)</f>
        <v>0</v>
      </c>
      <c r="C45" s="132">
        <f>SUM(C37:C44)</f>
        <v>0</v>
      </c>
      <c r="D45" s="132">
        <f>SUM(D37:D44)</f>
        <v>0</v>
      </c>
      <c r="E45" s="132">
        <f>SUM(E37:E44)</f>
        <v>0</v>
      </c>
      <c r="F45" s="132">
        <f>SUM(F37:F44)</f>
        <v>0</v>
      </c>
      <c r="G45" s="132">
        <f t="shared" si="2"/>
        <v>0</v>
      </c>
    </row>
    <row r="46" spans="1:256" s="3" customFormat="1" ht="13.5" customHeight="1" x14ac:dyDescent="0.2">
      <c r="A46" s="28" t="s">
        <v>55</v>
      </c>
      <c r="B46" s="8"/>
      <c r="C46" s="8"/>
      <c r="D46" s="8"/>
      <c r="E46" s="8"/>
      <c r="F46" s="8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s="3" customFormat="1" ht="13.5" customHeight="1" x14ac:dyDescent="0.2">
      <c r="A47" s="20" t="s">
        <v>83</v>
      </c>
      <c r="B47" s="21"/>
      <c r="C47" s="21"/>
      <c r="D47" s="21"/>
      <c r="E47" s="21"/>
      <c r="F47" s="21"/>
      <c r="G47" s="2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s="3" customFormat="1" ht="13.5" customHeight="1" x14ac:dyDescent="0.2">
      <c r="A48" s="29" t="s">
        <v>85</v>
      </c>
      <c r="B48" s="52" t="s">
        <v>3</v>
      </c>
      <c r="C48" s="52" t="s">
        <v>4</v>
      </c>
      <c r="D48" s="52" t="s">
        <v>5</v>
      </c>
      <c r="E48" s="52" t="s">
        <v>6</v>
      </c>
      <c r="F48" s="52" t="s">
        <v>7</v>
      </c>
      <c r="G48" s="52" t="s">
        <v>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s="3" customFormat="1" ht="12.75" customHeight="1" x14ac:dyDescent="0.2">
      <c r="A49" s="13" t="s">
        <v>48</v>
      </c>
      <c r="B49" s="133">
        <v>0</v>
      </c>
      <c r="C49" s="134">
        <v>0</v>
      </c>
      <c r="D49" s="121">
        <v>0</v>
      </c>
      <c r="E49" s="122">
        <v>0</v>
      </c>
      <c r="F49" s="121">
        <v>0</v>
      </c>
      <c r="G49" s="123">
        <f t="shared" ref="G49:G57" si="3">SUM(B49:F49)</f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s="3" customFormat="1" ht="12.75" customHeight="1" x14ac:dyDescent="0.2">
      <c r="A50" s="82" t="s">
        <v>51</v>
      </c>
      <c r="B50" s="124">
        <v>0</v>
      </c>
      <c r="C50" s="127">
        <v>0</v>
      </c>
      <c r="D50" s="126">
        <v>0</v>
      </c>
      <c r="E50" s="127">
        <v>0</v>
      </c>
      <c r="F50" s="126">
        <v>0</v>
      </c>
      <c r="G50" s="125">
        <f t="shared" si="3"/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s="3" customFormat="1" ht="12.75" customHeight="1" x14ac:dyDescent="0.2">
      <c r="A51" s="83" t="s">
        <v>52</v>
      </c>
      <c r="B51" s="126">
        <v>0</v>
      </c>
      <c r="C51" s="127">
        <v>0</v>
      </c>
      <c r="D51" s="126">
        <v>0</v>
      </c>
      <c r="E51" s="127">
        <v>0</v>
      </c>
      <c r="F51" s="126">
        <v>0</v>
      </c>
      <c r="G51" s="125">
        <f t="shared" si="3"/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s="3" customFormat="1" ht="12.75" customHeight="1" x14ac:dyDescent="0.2">
      <c r="A52" s="83" t="s">
        <v>53</v>
      </c>
      <c r="B52" s="126">
        <v>0</v>
      </c>
      <c r="C52" s="127">
        <v>0</v>
      </c>
      <c r="D52" s="126">
        <v>0</v>
      </c>
      <c r="E52" s="127">
        <v>0</v>
      </c>
      <c r="F52" s="126">
        <v>0</v>
      </c>
      <c r="G52" s="125">
        <f t="shared" si="3"/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s="3" customFormat="1" ht="12.75" customHeight="1" x14ac:dyDescent="0.2">
      <c r="A53" s="83" t="s">
        <v>54</v>
      </c>
      <c r="B53" s="126">
        <v>0</v>
      </c>
      <c r="C53" s="127">
        <v>0</v>
      </c>
      <c r="D53" s="126">
        <v>0</v>
      </c>
      <c r="E53" s="127">
        <v>0</v>
      </c>
      <c r="F53" s="126">
        <v>0</v>
      </c>
      <c r="G53" s="125">
        <f t="shared" si="3"/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s="3" customFormat="1" ht="12.75" customHeight="1" x14ac:dyDescent="0.2">
      <c r="A54" s="83" t="s">
        <v>49</v>
      </c>
      <c r="B54" s="126">
        <v>0</v>
      </c>
      <c r="C54" s="127">
        <v>0</v>
      </c>
      <c r="D54" s="126">
        <v>0</v>
      </c>
      <c r="E54" s="127">
        <v>0</v>
      </c>
      <c r="F54" s="126">
        <v>0</v>
      </c>
      <c r="G54" s="125">
        <f t="shared" si="3"/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s="3" customFormat="1" ht="12.75" customHeight="1" x14ac:dyDescent="0.2">
      <c r="A55" s="83" t="s">
        <v>50</v>
      </c>
      <c r="B55" s="126">
        <v>0</v>
      </c>
      <c r="C55" s="127">
        <v>0</v>
      </c>
      <c r="D55" s="126">
        <v>0</v>
      </c>
      <c r="E55" s="127">
        <v>0</v>
      </c>
      <c r="F55" s="126">
        <v>0</v>
      </c>
      <c r="G55" s="125">
        <f t="shared" si="3"/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s="3" customFormat="1" ht="12.75" customHeight="1" x14ac:dyDescent="0.2">
      <c r="A56" s="13" t="s">
        <v>2</v>
      </c>
      <c r="B56" s="126">
        <v>0</v>
      </c>
      <c r="C56" s="127">
        <v>0</v>
      </c>
      <c r="D56" s="126">
        <v>0</v>
      </c>
      <c r="E56" s="127">
        <v>0</v>
      </c>
      <c r="F56" s="126">
        <v>0</v>
      </c>
      <c r="G56" s="125">
        <f t="shared" si="3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s="55" customFormat="1" ht="12.75" customHeight="1" x14ac:dyDescent="0.2">
      <c r="A57" s="32" t="s">
        <v>8</v>
      </c>
      <c r="B57" s="132">
        <f>SUM(B49:B56)</f>
        <v>0</v>
      </c>
      <c r="C57" s="132">
        <f>SUM(C49:C56)</f>
        <v>0</v>
      </c>
      <c r="D57" s="132">
        <f>SUM(D49:D56)</f>
        <v>0</v>
      </c>
      <c r="E57" s="132">
        <f>SUM(E49:E56)</f>
        <v>0</v>
      </c>
      <c r="F57" s="132">
        <f>SUM(F49:F56)</f>
        <v>0</v>
      </c>
      <c r="G57" s="132">
        <f t="shared" si="3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s="3" customFormat="1" ht="13.5" customHeight="1" x14ac:dyDescent="0.2">
      <c r="A58" s="28" t="s">
        <v>82</v>
      </c>
      <c r="B58" s="8"/>
      <c r="C58" s="8"/>
      <c r="D58" s="8"/>
      <c r="E58" s="8"/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s="3" customFormat="1" ht="13.5" customHeight="1" x14ac:dyDescent="0.2">
      <c r="A59" s="20" t="s">
        <v>83</v>
      </c>
      <c r="B59" s="21"/>
      <c r="C59" s="21"/>
      <c r="D59" s="21"/>
      <c r="E59" s="21"/>
      <c r="F59" s="21"/>
      <c r="G59" s="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s="3" customFormat="1" ht="13.5" customHeight="1" x14ac:dyDescent="0.2">
      <c r="A60" s="29" t="s">
        <v>84</v>
      </c>
      <c r="B60" s="52" t="s">
        <v>3</v>
      </c>
      <c r="C60" s="52" t="s">
        <v>4</v>
      </c>
      <c r="D60" s="52" t="s">
        <v>5</v>
      </c>
      <c r="E60" s="52" t="s">
        <v>6</v>
      </c>
      <c r="F60" s="52" t="s">
        <v>7</v>
      </c>
      <c r="G60" s="52" t="s">
        <v>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s="3" customFormat="1" ht="12.75" customHeight="1" x14ac:dyDescent="0.2">
      <c r="A61" s="13" t="s">
        <v>48</v>
      </c>
      <c r="B61" s="135">
        <v>0</v>
      </c>
      <c r="C61" s="122">
        <v>0</v>
      </c>
      <c r="D61" s="121">
        <v>0</v>
      </c>
      <c r="E61" s="122">
        <v>0</v>
      </c>
      <c r="F61" s="121">
        <v>0</v>
      </c>
      <c r="G61" s="123">
        <f>SUM(B61:F61)</f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s="3" customFormat="1" ht="12.75" customHeight="1" x14ac:dyDescent="0.2">
      <c r="A62" s="82" t="s">
        <v>51</v>
      </c>
      <c r="B62" s="124">
        <v>0</v>
      </c>
      <c r="C62" s="127">
        <v>0</v>
      </c>
      <c r="D62" s="126">
        <v>0</v>
      </c>
      <c r="E62" s="127">
        <v>0</v>
      </c>
      <c r="F62" s="126">
        <v>0</v>
      </c>
      <c r="G62" s="125">
        <f>SUM(B62:F62)</f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s="3" customFormat="1" ht="12.75" customHeight="1" x14ac:dyDescent="0.2">
      <c r="A63" s="88" t="s">
        <v>52</v>
      </c>
      <c r="B63" s="89"/>
      <c r="C63" s="90"/>
      <c r="D63" s="89"/>
      <c r="E63" s="90"/>
      <c r="F63" s="89"/>
      <c r="G63" s="9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s="3" customFormat="1" ht="12.75" customHeight="1" x14ac:dyDescent="0.2">
      <c r="A64" s="88" t="s">
        <v>53</v>
      </c>
      <c r="B64" s="89"/>
      <c r="C64" s="90"/>
      <c r="D64" s="89"/>
      <c r="E64" s="90"/>
      <c r="F64" s="89"/>
      <c r="G64" s="9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6" s="3" customFormat="1" ht="12.75" customHeight="1" x14ac:dyDescent="0.2">
      <c r="A65" s="88" t="s">
        <v>54</v>
      </c>
      <c r="B65" s="89"/>
      <c r="C65" s="90"/>
      <c r="D65" s="89"/>
      <c r="E65" s="90"/>
      <c r="F65" s="89"/>
      <c r="G65" s="9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6" s="3" customFormat="1" ht="12.75" customHeight="1" x14ac:dyDescent="0.2">
      <c r="A66" s="88" t="s">
        <v>49</v>
      </c>
      <c r="B66" s="89"/>
      <c r="C66" s="90"/>
      <c r="D66" s="89"/>
      <c r="E66" s="90"/>
      <c r="F66" s="89"/>
      <c r="G66" s="9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6" s="3" customFormat="1" ht="12.75" customHeight="1" x14ac:dyDescent="0.2">
      <c r="A67" s="88" t="s">
        <v>50</v>
      </c>
      <c r="B67" s="89"/>
      <c r="C67" s="90"/>
      <c r="D67" s="89"/>
      <c r="E67" s="90"/>
      <c r="F67" s="89"/>
      <c r="G67" s="9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6" s="3" customFormat="1" ht="12.75" customHeight="1" x14ac:dyDescent="0.2">
      <c r="A68" s="92" t="s">
        <v>2</v>
      </c>
      <c r="B68" s="89"/>
      <c r="C68" s="90"/>
      <c r="D68" s="89"/>
      <c r="E68" s="90"/>
      <c r="F68" s="89"/>
      <c r="G68" s="9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6" s="55" customFormat="1" ht="12.75" customHeight="1" x14ac:dyDescent="0.2">
      <c r="A69" s="32" t="s">
        <v>8</v>
      </c>
      <c r="B69" s="132">
        <f>SUM(B61:B62)</f>
        <v>0</v>
      </c>
      <c r="C69" s="132">
        <f>SUM(C61:C62)</f>
        <v>0</v>
      </c>
      <c r="D69" s="132">
        <f>SUM(D61:D62)</f>
        <v>0</v>
      </c>
      <c r="E69" s="132">
        <f>SUM(E61:E62)</f>
        <v>0</v>
      </c>
      <c r="F69" s="132">
        <f>SUM(F61:F62)</f>
        <v>0</v>
      </c>
      <c r="G69" s="132">
        <f>SUM(B69:F69)</f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6" ht="13.5" customHeight="1" x14ac:dyDescent="0.2">
      <c r="A70" s="20" t="s">
        <v>56</v>
      </c>
      <c r="B70" s="10"/>
      <c r="C70" s="10"/>
      <c r="D70" s="10"/>
      <c r="E70" s="10"/>
      <c r="F70" s="10"/>
      <c r="G70" s="10"/>
    </row>
    <row r="71" spans="1:256" ht="13.5" customHeight="1" x14ac:dyDescent="0.2">
      <c r="A71" s="20" t="s">
        <v>41</v>
      </c>
      <c r="B71" s="21"/>
      <c r="C71" s="21"/>
      <c r="D71" s="21"/>
      <c r="E71" s="21"/>
      <c r="F71" s="21"/>
      <c r="G71" s="21"/>
    </row>
    <row r="72" spans="1:256" ht="13.5" customHeight="1" x14ac:dyDescent="0.2">
      <c r="A72" s="20" t="s">
        <v>40</v>
      </c>
      <c r="B72" s="21"/>
      <c r="C72" s="21"/>
      <c r="D72" s="21"/>
      <c r="E72" s="21"/>
      <c r="F72" s="21"/>
      <c r="G72" s="21"/>
    </row>
    <row r="73" spans="1:256" ht="13.5" customHeight="1" x14ac:dyDescent="0.2">
      <c r="A73" s="22" t="s">
        <v>23</v>
      </c>
      <c r="B73" s="23" t="s">
        <v>3</v>
      </c>
      <c r="C73" s="23" t="s">
        <v>4</v>
      </c>
      <c r="D73" s="23" t="s">
        <v>5</v>
      </c>
      <c r="E73" s="23" t="s">
        <v>6</v>
      </c>
      <c r="F73" s="23" t="s">
        <v>7</v>
      </c>
      <c r="G73" s="23" t="s">
        <v>8</v>
      </c>
    </row>
    <row r="74" spans="1:256" ht="12.75" customHeight="1" x14ac:dyDescent="0.2">
      <c r="A74" s="13" t="s">
        <v>48</v>
      </c>
      <c r="B74" s="121">
        <v>0</v>
      </c>
      <c r="C74" s="122">
        <v>0</v>
      </c>
      <c r="D74" s="121">
        <v>0</v>
      </c>
      <c r="E74" s="122">
        <v>0</v>
      </c>
      <c r="F74" s="121">
        <v>0</v>
      </c>
      <c r="G74" s="123">
        <f t="shared" ref="G74:G81" si="4">SUM(B74:F74)</f>
        <v>0</v>
      </c>
    </row>
    <row r="75" spans="1:256" ht="12.75" customHeight="1" x14ac:dyDescent="0.2">
      <c r="A75" s="47" t="s">
        <v>51</v>
      </c>
      <c r="B75" s="124">
        <v>0</v>
      </c>
      <c r="C75" s="127">
        <v>0</v>
      </c>
      <c r="D75" s="126">
        <v>0</v>
      </c>
      <c r="E75" s="127">
        <v>0</v>
      </c>
      <c r="F75" s="126">
        <v>0</v>
      </c>
      <c r="G75" s="125">
        <f t="shared" si="4"/>
        <v>0</v>
      </c>
    </row>
    <row r="76" spans="1:256" ht="12.75" customHeight="1" x14ac:dyDescent="0.2">
      <c r="A76" s="13" t="s">
        <v>52</v>
      </c>
      <c r="B76" s="126">
        <v>0</v>
      </c>
      <c r="C76" s="127">
        <v>0</v>
      </c>
      <c r="D76" s="126">
        <v>0</v>
      </c>
      <c r="E76" s="127">
        <v>0</v>
      </c>
      <c r="F76" s="126">
        <v>0</v>
      </c>
      <c r="G76" s="125">
        <f t="shared" si="4"/>
        <v>0</v>
      </c>
    </row>
    <row r="77" spans="1:256" ht="12.75" customHeight="1" x14ac:dyDescent="0.2">
      <c r="A77" s="13" t="s">
        <v>53</v>
      </c>
      <c r="B77" s="126">
        <v>0</v>
      </c>
      <c r="C77" s="127">
        <v>0</v>
      </c>
      <c r="D77" s="126">
        <v>0</v>
      </c>
      <c r="E77" s="127">
        <v>0</v>
      </c>
      <c r="F77" s="126">
        <v>0</v>
      </c>
      <c r="G77" s="125">
        <f t="shared" si="4"/>
        <v>0</v>
      </c>
    </row>
    <row r="78" spans="1:256" ht="12.75" customHeight="1" x14ac:dyDescent="0.2">
      <c r="A78" s="13" t="s">
        <v>54</v>
      </c>
      <c r="B78" s="126">
        <v>0</v>
      </c>
      <c r="C78" s="127">
        <v>0</v>
      </c>
      <c r="D78" s="126">
        <v>0</v>
      </c>
      <c r="E78" s="127">
        <v>0</v>
      </c>
      <c r="F78" s="126">
        <v>0</v>
      </c>
      <c r="G78" s="125">
        <f t="shared" si="4"/>
        <v>0</v>
      </c>
    </row>
    <row r="79" spans="1:256" ht="12.75" customHeight="1" x14ac:dyDescent="0.2">
      <c r="A79" s="13" t="s">
        <v>49</v>
      </c>
      <c r="B79" s="126">
        <v>0</v>
      </c>
      <c r="C79" s="127">
        <v>0</v>
      </c>
      <c r="D79" s="126">
        <v>0</v>
      </c>
      <c r="E79" s="127">
        <v>0</v>
      </c>
      <c r="F79" s="126">
        <v>0</v>
      </c>
      <c r="G79" s="125">
        <f t="shared" si="4"/>
        <v>0</v>
      </c>
    </row>
    <row r="80" spans="1:256" ht="12.75" customHeight="1" x14ac:dyDescent="0.2">
      <c r="A80" s="13" t="s">
        <v>50</v>
      </c>
      <c r="B80" s="126">
        <v>0</v>
      </c>
      <c r="C80" s="127">
        <v>0</v>
      </c>
      <c r="D80" s="126">
        <v>0</v>
      </c>
      <c r="E80" s="127">
        <v>0</v>
      </c>
      <c r="F80" s="126">
        <v>0</v>
      </c>
      <c r="G80" s="125">
        <f t="shared" si="4"/>
        <v>0</v>
      </c>
    </row>
    <row r="81" spans="1:256" ht="12.75" customHeight="1" x14ac:dyDescent="0.2">
      <c r="A81" s="13" t="s">
        <v>2</v>
      </c>
      <c r="B81" s="126">
        <v>0</v>
      </c>
      <c r="C81" s="127">
        <v>0</v>
      </c>
      <c r="D81" s="126">
        <v>0</v>
      </c>
      <c r="E81" s="127">
        <v>0</v>
      </c>
      <c r="F81" s="126">
        <v>0</v>
      </c>
      <c r="G81" s="125">
        <f t="shared" si="4"/>
        <v>0</v>
      </c>
    </row>
    <row r="82" spans="1:256" s="50" customFormat="1" ht="12.75" customHeight="1" x14ac:dyDescent="0.2">
      <c r="A82" s="32" t="s">
        <v>8</v>
      </c>
      <c r="B82" s="128">
        <f>SUM(B74:B81)</f>
        <v>0</v>
      </c>
      <c r="C82" s="129">
        <f>SUM(C74:C81)</f>
        <v>0</v>
      </c>
      <c r="D82" s="128">
        <f>SUM(D74:D81)</f>
        <v>0</v>
      </c>
      <c r="E82" s="129">
        <f>SUM(E74:E81)</f>
        <v>0</v>
      </c>
      <c r="F82" s="128">
        <f>SUM(F74:F81)</f>
        <v>0</v>
      </c>
      <c r="G82" s="130">
        <f>SUM(B82:F82)</f>
        <v>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pans="1:256" s="27" customFormat="1" ht="13.5" customHeight="1" x14ac:dyDescent="0.2">
      <c r="A83" s="102" t="s">
        <v>24</v>
      </c>
      <c r="B83" s="103"/>
      <c r="C83" s="103"/>
      <c r="D83" s="103"/>
      <c r="E83" s="103"/>
      <c r="F83" s="103"/>
      <c r="G83" s="10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pans="1:256" s="27" customFormat="1" ht="13.5" customHeight="1" x14ac:dyDescent="0.2">
      <c r="A84" s="104" t="s">
        <v>104</v>
      </c>
      <c r="B84" s="105" t="s">
        <v>3</v>
      </c>
      <c r="C84" s="105" t="s">
        <v>4</v>
      </c>
      <c r="D84" s="105" t="s">
        <v>5</v>
      </c>
      <c r="E84" s="105" t="s">
        <v>6</v>
      </c>
      <c r="F84" s="105" t="s">
        <v>7</v>
      </c>
      <c r="G84" s="105" t="s">
        <v>8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6" s="27" customFormat="1" ht="12.75" customHeight="1" x14ac:dyDescent="0.2">
      <c r="A85" s="106" t="s">
        <v>50</v>
      </c>
      <c r="B85" s="136">
        <v>0</v>
      </c>
      <c r="C85" s="136">
        <v>0</v>
      </c>
      <c r="D85" s="137">
        <v>0</v>
      </c>
      <c r="E85" s="136">
        <v>0</v>
      </c>
      <c r="F85" s="137">
        <v>0</v>
      </c>
      <c r="G85" s="138">
        <f>SUM(B85:F85)</f>
        <v>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6" s="27" customFormat="1" ht="13.5" customHeight="1" x14ac:dyDescent="0.2">
      <c r="A86" s="102" t="s">
        <v>105</v>
      </c>
      <c r="B86" s="25"/>
      <c r="C86" s="25"/>
      <c r="D86" s="24"/>
      <c r="E86" s="25"/>
      <c r="F86" s="24"/>
      <c r="G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6" s="27" customFormat="1" ht="13.5" customHeight="1" x14ac:dyDescent="0.2">
      <c r="A87" s="104" t="s">
        <v>106</v>
      </c>
      <c r="B87" s="105" t="s">
        <v>3</v>
      </c>
      <c r="C87" s="105" t="s">
        <v>4</v>
      </c>
      <c r="D87" s="105" t="s">
        <v>5</v>
      </c>
      <c r="E87" s="105" t="s">
        <v>6</v>
      </c>
      <c r="F87" s="105" t="s">
        <v>7</v>
      </c>
      <c r="G87" s="105" t="s">
        <v>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pans="1:256" s="27" customFormat="1" ht="12.75" customHeight="1" x14ac:dyDescent="0.2">
      <c r="A88" s="106" t="s">
        <v>50</v>
      </c>
      <c r="B88" s="136">
        <v>0</v>
      </c>
      <c r="C88" s="136">
        <v>0</v>
      </c>
      <c r="D88" s="137">
        <v>0</v>
      </c>
      <c r="E88" s="136">
        <v>0</v>
      </c>
      <c r="F88" s="137">
        <v>0</v>
      </c>
      <c r="G88" s="138">
        <f>SUM(B88:F88)</f>
        <v>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pans="1:256" ht="13.5" customHeight="1" x14ac:dyDescent="0.2">
      <c r="A89" s="19" t="s">
        <v>57</v>
      </c>
      <c r="B89" s="28"/>
      <c r="C89" s="28"/>
      <c r="D89" s="28"/>
      <c r="E89" s="28"/>
      <c r="F89" s="28"/>
      <c r="G89" s="28"/>
    </row>
    <row r="90" spans="1:256" ht="13.5" customHeight="1" x14ac:dyDescent="0.2">
      <c r="A90" s="20" t="s">
        <v>41</v>
      </c>
      <c r="B90" s="20"/>
      <c r="C90" s="20"/>
      <c r="D90" s="20"/>
      <c r="E90" s="20"/>
      <c r="F90" s="20"/>
      <c r="G90" s="20"/>
    </row>
    <row r="91" spans="1:256" ht="13.5" customHeight="1" x14ac:dyDescent="0.2">
      <c r="A91" s="20" t="s">
        <v>59</v>
      </c>
      <c r="B91" s="20"/>
      <c r="C91" s="20"/>
      <c r="D91" s="20"/>
      <c r="E91" s="20"/>
      <c r="F91" s="20"/>
      <c r="G91" s="20"/>
    </row>
    <row r="92" spans="1:256" ht="13.5" customHeight="1" x14ac:dyDescent="0.2">
      <c r="A92" s="22" t="s">
        <v>43</v>
      </c>
      <c r="B92" s="45" t="s">
        <v>3</v>
      </c>
      <c r="C92" s="45" t="s">
        <v>4</v>
      </c>
      <c r="D92" s="45" t="s">
        <v>5</v>
      </c>
      <c r="E92" s="45" t="s">
        <v>6</v>
      </c>
      <c r="F92" s="45" t="s">
        <v>7</v>
      </c>
      <c r="G92" s="45" t="s">
        <v>8</v>
      </c>
    </row>
    <row r="93" spans="1:256" ht="12.75" customHeight="1" x14ac:dyDescent="0.2">
      <c r="A93" s="44" t="s">
        <v>48</v>
      </c>
      <c r="B93" s="139">
        <v>0</v>
      </c>
      <c r="C93" s="122">
        <v>0</v>
      </c>
      <c r="D93" s="121">
        <v>0</v>
      </c>
      <c r="E93" s="122">
        <v>0</v>
      </c>
      <c r="F93" s="121">
        <v>0</v>
      </c>
      <c r="G93" s="123">
        <f t="shared" ref="G93:G99" si="5">SUM(B93:F93)</f>
        <v>0</v>
      </c>
    </row>
    <row r="94" spans="1:256" ht="12.75" customHeight="1" x14ac:dyDescent="0.2">
      <c r="A94" s="47" t="s">
        <v>51</v>
      </c>
      <c r="B94" s="124">
        <v>0</v>
      </c>
      <c r="C94" s="127">
        <v>0</v>
      </c>
      <c r="D94" s="126">
        <v>0</v>
      </c>
      <c r="E94" s="127">
        <v>0</v>
      </c>
      <c r="F94" s="126">
        <v>0</v>
      </c>
      <c r="G94" s="125">
        <f t="shared" si="5"/>
        <v>0</v>
      </c>
    </row>
    <row r="95" spans="1:256" ht="12.75" customHeight="1" x14ac:dyDescent="0.2">
      <c r="A95" s="44" t="s">
        <v>52</v>
      </c>
      <c r="B95" s="124">
        <v>0</v>
      </c>
      <c r="C95" s="127">
        <v>0</v>
      </c>
      <c r="D95" s="126">
        <v>0</v>
      </c>
      <c r="E95" s="127">
        <v>0</v>
      </c>
      <c r="F95" s="126">
        <v>0</v>
      </c>
      <c r="G95" s="125">
        <f t="shared" si="5"/>
        <v>0</v>
      </c>
    </row>
    <row r="96" spans="1:256" ht="12.75" customHeight="1" x14ac:dyDescent="0.2">
      <c r="A96" s="44" t="s">
        <v>53</v>
      </c>
      <c r="B96" s="124">
        <v>0</v>
      </c>
      <c r="C96" s="127">
        <v>0</v>
      </c>
      <c r="D96" s="126">
        <v>0</v>
      </c>
      <c r="E96" s="127">
        <v>0</v>
      </c>
      <c r="F96" s="126">
        <v>0</v>
      </c>
      <c r="G96" s="125">
        <f t="shared" si="5"/>
        <v>0</v>
      </c>
    </row>
    <row r="97" spans="1:256" ht="12.75" customHeight="1" x14ac:dyDescent="0.2">
      <c r="A97" s="44" t="s">
        <v>54</v>
      </c>
      <c r="B97" s="124">
        <v>0</v>
      </c>
      <c r="C97" s="127">
        <v>0</v>
      </c>
      <c r="D97" s="126">
        <v>0</v>
      </c>
      <c r="E97" s="127">
        <v>0</v>
      </c>
      <c r="F97" s="126">
        <v>0</v>
      </c>
      <c r="G97" s="125">
        <f t="shared" si="5"/>
        <v>0</v>
      </c>
    </row>
    <row r="98" spans="1:256" ht="12.75" customHeight="1" x14ac:dyDescent="0.2">
      <c r="A98" s="44" t="s">
        <v>2</v>
      </c>
      <c r="B98" s="124">
        <v>0</v>
      </c>
      <c r="C98" s="127">
        <v>0</v>
      </c>
      <c r="D98" s="126">
        <v>0</v>
      </c>
      <c r="E98" s="127">
        <v>0</v>
      </c>
      <c r="F98" s="126">
        <v>0</v>
      </c>
      <c r="G98" s="125">
        <f t="shared" si="5"/>
        <v>0</v>
      </c>
    </row>
    <row r="99" spans="1:256" s="50" customFormat="1" ht="12.75" customHeight="1" x14ac:dyDescent="0.2">
      <c r="A99" s="54" t="s">
        <v>8</v>
      </c>
      <c r="B99" s="140">
        <f>SUM(B93:B98)</f>
        <v>0</v>
      </c>
      <c r="C99" s="129">
        <f>SUM(C93:C98)</f>
        <v>0</v>
      </c>
      <c r="D99" s="128">
        <f>SUM(D93:D98)</f>
        <v>0</v>
      </c>
      <c r="E99" s="129">
        <f>SUM(E93:E98)</f>
        <v>0</v>
      </c>
      <c r="F99" s="128">
        <f>SUM(F93:F98)</f>
        <v>0</v>
      </c>
      <c r="G99" s="130">
        <f t="shared" si="5"/>
        <v>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pans="1:256" ht="13.5" customHeight="1" x14ac:dyDescent="0.2">
      <c r="A100" s="20" t="s">
        <v>58</v>
      </c>
      <c r="B100" s="46"/>
      <c r="C100" s="46"/>
      <c r="D100" s="46"/>
      <c r="E100" s="46"/>
      <c r="F100" s="46"/>
      <c r="G100" s="46"/>
    </row>
    <row r="101" spans="1:256" ht="13.5" customHeight="1" x14ac:dyDescent="0.2">
      <c r="A101" s="20" t="s">
        <v>41</v>
      </c>
      <c r="B101" s="20"/>
      <c r="C101" s="20"/>
      <c r="D101" s="20"/>
      <c r="E101" s="20"/>
      <c r="F101" s="20"/>
      <c r="G101" s="20"/>
    </row>
    <row r="102" spans="1:256" ht="13.5" customHeight="1" x14ac:dyDescent="0.2">
      <c r="A102" s="22" t="s">
        <v>44</v>
      </c>
      <c r="B102" s="23" t="s">
        <v>3</v>
      </c>
      <c r="C102" s="23" t="s">
        <v>4</v>
      </c>
      <c r="D102" s="23" t="s">
        <v>5</v>
      </c>
      <c r="E102" s="23" t="s">
        <v>6</v>
      </c>
      <c r="F102" s="23" t="s">
        <v>7</v>
      </c>
      <c r="G102" s="23" t="s">
        <v>8</v>
      </c>
    </row>
    <row r="103" spans="1:256" ht="12.75" customHeight="1" x14ac:dyDescent="0.2">
      <c r="A103" s="13" t="s">
        <v>48</v>
      </c>
      <c r="B103" s="121">
        <v>0</v>
      </c>
      <c r="C103" s="122">
        <v>0</v>
      </c>
      <c r="D103" s="121">
        <v>0</v>
      </c>
      <c r="E103" s="122">
        <v>0</v>
      </c>
      <c r="F103" s="121">
        <v>0</v>
      </c>
      <c r="G103" s="123">
        <f t="shared" ref="G103:G111" si="6">SUM(B103:F103)</f>
        <v>0</v>
      </c>
    </row>
    <row r="104" spans="1:256" ht="12.75" customHeight="1" x14ac:dyDescent="0.2">
      <c r="A104" s="47" t="s">
        <v>51</v>
      </c>
      <c r="B104" s="124">
        <v>0</v>
      </c>
      <c r="C104" s="127">
        <v>0</v>
      </c>
      <c r="D104" s="126">
        <v>0</v>
      </c>
      <c r="E104" s="127">
        <v>0</v>
      </c>
      <c r="F104" s="126">
        <v>0</v>
      </c>
      <c r="G104" s="125">
        <f t="shared" si="6"/>
        <v>0</v>
      </c>
    </row>
    <row r="105" spans="1:256" ht="12.75" customHeight="1" x14ac:dyDescent="0.2">
      <c r="A105" s="13" t="s">
        <v>52</v>
      </c>
      <c r="B105" s="126">
        <v>0</v>
      </c>
      <c r="C105" s="127">
        <v>0</v>
      </c>
      <c r="D105" s="126">
        <v>0</v>
      </c>
      <c r="E105" s="127">
        <v>0</v>
      </c>
      <c r="F105" s="126">
        <v>0</v>
      </c>
      <c r="G105" s="125">
        <f t="shared" si="6"/>
        <v>0</v>
      </c>
    </row>
    <row r="106" spans="1:256" ht="12.75" customHeight="1" x14ac:dyDescent="0.2">
      <c r="A106" s="13" t="s">
        <v>53</v>
      </c>
      <c r="B106" s="126">
        <v>0</v>
      </c>
      <c r="C106" s="127">
        <v>0</v>
      </c>
      <c r="D106" s="126">
        <v>0</v>
      </c>
      <c r="E106" s="127">
        <v>0</v>
      </c>
      <c r="F106" s="126">
        <v>0</v>
      </c>
      <c r="G106" s="125">
        <f t="shared" si="6"/>
        <v>0</v>
      </c>
    </row>
    <row r="107" spans="1:256" ht="12.75" customHeight="1" x14ac:dyDescent="0.2">
      <c r="A107" s="13" t="s">
        <v>54</v>
      </c>
      <c r="B107" s="126">
        <v>0</v>
      </c>
      <c r="C107" s="127">
        <v>0</v>
      </c>
      <c r="D107" s="126">
        <v>0</v>
      </c>
      <c r="E107" s="127">
        <v>0</v>
      </c>
      <c r="F107" s="126">
        <v>0</v>
      </c>
      <c r="G107" s="125">
        <f t="shared" si="6"/>
        <v>0</v>
      </c>
    </row>
    <row r="108" spans="1:256" s="27" customFormat="1" ht="12.75" customHeight="1" x14ac:dyDescent="0.2">
      <c r="A108" s="69" t="s">
        <v>74</v>
      </c>
      <c r="B108" s="141">
        <v>0</v>
      </c>
      <c r="C108" s="142">
        <v>0</v>
      </c>
      <c r="D108" s="141">
        <v>0</v>
      </c>
      <c r="E108" s="142">
        <v>0</v>
      </c>
      <c r="F108" s="141">
        <v>0</v>
      </c>
      <c r="G108" s="143">
        <f t="shared" si="6"/>
        <v>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pans="1:256" ht="12.75" customHeight="1" x14ac:dyDescent="0.2">
      <c r="A109" s="13" t="s">
        <v>75</v>
      </c>
      <c r="B109" s="126">
        <v>0</v>
      </c>
      <c r="C109" s="127">
        <v>0</v>
      </c>
      <c r="D109" s="126">
        <v>0</v>
      </c>
      <c r="E109" s="127">
        <v>0</v>
      </c>
      <c r="F109" s="126">
        <v>0</v>
      </c>
      <c r="G109" s="125">
        <f t="shared" si="6"/>
        <v>0</v>
      </c>
    </row>
    <row r="110" spans="1:256" ht="12.75" customHeight="1" x14ac:dyDescent="0.2">
      <c r="A110" s="13" t="s">
        <v>2</v>
      </c>
      <c r="B110" s="126">
        <v>0</v>
      </c>
      <c r="C110" s="127">
        <v>0</v>
      </c>
      <c r="D110" s="126">
        <v>0</v>
      </c>
      <c r="E110" s="127">
        <v>0</v>
      </c>
      <c r="F110" s="126">
        <v>0</v>
      </c>
      <c r="G110" s="125">
        <f t="shared" si="6"/>
        <v>0</v>
      </c>
    </row>
    <row r="111" spans="1:256" s="50" customFormat="1" ht="12.75" customHeight="1" x14ac:dyDescent="0.2">
      <c r="A111" s="32" t="s">
        <v>8</v>
      </c>
      <c r="B111" s="128">
        <f>SUM(B103:B110)</f>
        <v>0</v>
      </c>
      <c r="C111" s="129">
        <f>SUM(C103:C110)</f>
        <v>0</v>
      </c>
      <c r="D111" s="128">
        <f>SUM(D103:D110)</f>
        <v>0</v>
      </c>
      <c r="E111" s="129">
        <f>SUM(E103:E110)</f>
        <v>0</v>
      </c>
      <c r="F111" s="128">
        <f>SUM(F103:F110)</f>
        <v>0</v>
      </c>
      <c r="G111" s="130">
        <f t="shared" si="6"/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pans="1:256" s="56" customFormat="1" ht="13.5" customHeight="1" x14ac:dyDescent="0.2">
      <c r="A112" s="20" t="s">
        <v>61</v>
      </c>
      <c r="B112" s="8"/>
      <c r="C112" s="8"/>
      <c r="D112" s="8"/>
      <c r="E112" s="8"/>
      <c r="F112" s="8"/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pans="1:256" s="56" customFormat="1" ht="13.5" customHeight="1" x14ac:dyDescent="0.2">
      <c r="A113" s="22" t="s">
        <v>76</v>
      </c>
      <c r="B113" s="12" t="s">
        <v>3</v>
      </c>
      <c r="C113" s="12" t="s">
        <v>4</v>
      </c>
      <c r="D113" s="12" t="s">
        <v>5</v>
      </c>
      <c r="E113" s="12" t="s">
        <v>6</v>
      </c>
      <c r="F113" s="12" t="s">
        <v>7</v>
      </c>
      <c r="G113" s="12" t="s">
        <v>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pans="1:256" s="57" customFormat="1" ht="22.5" customHeight="1" x14ac:dyDescent="0.2">
      <c r="A114" s="15" t="s">
        <v>77</v>
      </c>
      <c r="B114" s="140">
        <v>0</v>
      </c>
      <c r="C114" s="129">
        <v>0</v>
      </c>
      <c r="D114" s="128">
        <v>0</v>
      </c>
      <c r="E114" s="129">
        <v>0</v>
      </c>
      <c r="F114" s="128">
        <v>0</v>
      </c>
      <c r="G114" s="130">
        <f>SUM(B114:F114)</f>
        <v>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pans="1:256" ht="13.5" customHeight="1" x14ac:dyDescent="0.2">
      <c r="A115" s="20" t="s">
        <v>62</v>
      </c>
      <c r="B115" s="46"/>
      <c r="C115" s="46"/>
      <c r="D115" s="46"/>
      <c r="E115" s="46"/>
      <c r="F115" s="46"/>
      <c r="G115" s="46"/>
    </row>
    <row r="116" spans="1:256" ht="13.5" customHeight="1" x14ac:dyDescent="0.2">
      <c r="A116" s="20" t="s">
        <v>41</v>
      </c>
      <c r="B116" s="20"/>
      <c r="C116" s="20"/>
      <c r="D116" s="20"/>
      <c r="E116" s="20"/>
      <c r="F116" s="20"/>
      <c r="G116" s="20"/>
    </row>
    <row r="117" spans="1:256" ht="13.5" customHeight="1" x14ac:dyDescent="0.2">
      <c r="A117" s="22" t="s">
        <v>78</v>
      </c>
      <c r="B117" s="23" t="s">
        <v>3</v>
      </c>
      <c r="C117" s="23" t="s">
        <v>4</v>
      </c>
      <c r="D117" s="23" t="s">
        <v>5</v>
      </c>
      <c r="E117" s="23" t="s">
        <v>6</v>
      </c>
      <c r="F117" s="23" t="s">
        <v>7</v>
      </c>
      <c r="G117" s="23" t="s">
        <v>8</v>
      </c>
    </row>
    <row r="118" spans="1:256" ht="12.75" customHeight="1" x14ac:dyDescent="0.2">
      <c r="A118" s="13" t="s">
        <v>48</v>
      </c>
      <c r="B118" s="121">
        <v>0</v>
      </c>
      <c r="C118" s="122">
        <v>0</v>
      </c>
      <c r="D118" s="121">
        <v>0</v>
      </c>
      <c r="E118" s="122">
        <v>0</v>
      </c>
      <c r="F118" s="121">
        <v>0</v>
      </c>
      <c r="G118" s="123">
        <f t="shared" ref="G118:G126" si="7">SUM(B118:F118)</f>
        <v>0</v>
      </c>
    </row>
    <row r="119" spans="1:256" ht="12.75" customHeight="1" x14ac:dyDescent="0.2">
      <c r="A119" s="47" t="s">
        <v>51</v>
      </c>
      <c r="B119" s="124">
        <v>0</v>
      </c>
      <c r="C119" s="127">
        <v>0</v>
      </c>
      <c r="D119" s="126">
        <v>0</v>
      </c>
      <c r="E119" s="127">
        <v>0</v>
      </c>
      <c r="F119" s="126">
        <v>0</v>
      </c>
      <c r="G119" s="125">
        <f t="shared" si="7"/>
        <v>0</v>
      </c>
    </row>
    <row r="120" spans="1:256" ht="12.75" customHeight="1" x14ac:dyDescent="0.2">
      <c r="A120" s="13" t="s">
        <v>52</v>
      </c>
      <c r="B120" s="126">
        <v>0</v>
      </c>
      <c r="C120" s="127">
        <v>0</v>
      </c>
      <c r="D120" s="126">
        <v>0</v>
      </c>
      <c r="E120" s="127">
        <v>0</v>
      </c>
      <c r="F120" s="126">
        <v>0</v>
      </c>
      <c r="G120" s="125">
        <f t="shared" si="7"/>
        <v>0</v>
      </c>
    </row>
    <row r="121" spans="1:256" ht="12.75" customHeight="1" x14ac:dyDescent="0.2">
      <c r="A121" s="13" t="s">
        <v>53</v>
      </c>
      <c r="B121" s="126">
        <v>0</v>
      </c>
      <c r="C121" s="127">
        <v>0</v>
      </c>
      <c r="D121" s="126">
        <v>0</v>
      </c>
      <c r="E121" s="127">
        <v>0</v>
      </c>
      <c r="F121" s="126">
        <v>0</v>
      </c>
      <c r="G121" s="125">
        <f t="shared" si="7"/>
        <v>0</v>
      </c>
    </row>
    <row r="122" spans="1:256" ht="12.75" customHeight="1" x14ac:dyDescent="0.2">
      <c r="A122" s="13" t="s">
        <v>54</v>
      </c>
      <c r="B122" s="126">
        <v>0</v>
      </c>
      <c r="C122" s="127">
        <v>0</v>
      </c>
      <c r="D122" s="126">
        <v>0</v>
      </c>
      <c r="E122" s="127">
        <v>0</v>
      </c>
      <c r="F122" s="126">
        <v>0</v>
      </c>
      <c r="G122" s="125">
        <f t="shared" si="7"/>
        <v>0</v>
      </c>
    </row>
    <row r="123" spans="1:256" ht="12.75" customHeight="1" x14ac:dyDescent="0.2">
      <c r="A123" s="13" t="s">
        <v>49</v>
      </c>
      <c r="B123" s="126">
        <v>0</v>
      </c>
      <c r="C123" s="127">
        <v>0</v>
      </c>
      <c r="D123" s="126">
        <v>0</v>
      </c>
      <c r="E123" s="127">
        <v>0</v>
      </c>
      <c r="F123" s="126">
        <v>0</v>
      </c>
      <c r="G123" s="125">
        <f t="shared" si="7"/>
        <v>0</v>
      </c>
    </row>
    <row r="124" spans="1:256" ht="12.75" customHeight="1" x14ac:dyDescent="0.2">
      <c r="A124" s="13" t="s">
        <v>50</v>
      </c>
      <c r="B124" s="126">
        <v>0</v>
      </c>
      <c r="C124" s="127">
        <v>0</v>
      </c>
      <c r="D124" s="126">
        <v>0</v>
      </c>
      <c r="E124" s="127">
        <v>0</v>
      </c>
      <c r="F124" s="126">
        <v>0</v>
      </c>
      <c r="G124" s="125">
        <f t="shared" si="7"/>
        <v>0</v>
      </c>
    </row>
    <row r="125" spans="1:256" ht="12.75" customHeight="1" x14ac:dyDescent="0.2">
      <c r="A125" s="13" t="s">
        <v>2</v>
      </c>
      <c r="B125" s="126">
        <v>0</v>
      </c>
      <c r="C125" s="127">
        <v>0</v>
      </c>
      <c r="D125" s="126">
        <v>0</v>
      </c>
      <c r="E125" s="127">
        <v>0</v>
      </c>
      <c r="F125" s="126">
        <v>0</v>
      </c>
      <c r="G125" s="125">
        <f t="shared" si="7"/>
        <v>0</v>
      </c>
    </row>
    <row r="126" spans="1:256" s="50" customFormat="1" ht="12.75" customHeight="1" x14ac:dyDescent="0.2">
      <c r="A126" s="32" t="s">
        <v>8</v>
      </c>
      <c r="B126" s="128">
        <f>SUM(B118:B125)</f>
        <v>0</v>
      </c>
      <c r="C126" s="129">
        <f>SUM(C118:C125)</f>
        <v>0</v>
      </c>
      <c r="D126" s="128">
        <f>SUM(D118:D125)</f>
        <v>0</v>
      </c>
      <c r="E126" s="129">
        <f>SUM(E118:E125)</f>
        <v>0</v>
      </c>
      <c r="F126" s="128">
        <f>SUM(F118:F125)</f>
        <v>0</v>
      </c>
      <c r="G126" s="130">
        <f t="shared" si="7"/>
        <v>0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</row>
    <row r="127" spans="1:256" ht="25.5" customHeight="1" x14ac:dyDescent="0.2">
      <c r="A127" s="94" t="s">
        <v>79</v>
      </c>
      <c r="B127" s="95" t="s">
        <v>3</v>
      </c>
      <c r="C127" s="96" t="s">
        <v>4</v>
      </c>
      <c r="D127" s="95" t="s">
        <v>5</v>
      </c>
      <c r="E127" s="96" t="s">
        <v>6</v>
      </c>
      <c r="F127" s="95" t="s">
        <v>7</v>
      </c>
      <c r="G127" s="97" t="s">
        <v>8</v>
      </c>
    </row>
    <row r="128" spans="1:256" ht="25.5" customHeight="1" x14ac:dyDescent="0.2">
      <c r="A128" s="69" t="s">
        <v>48</v>
      </c>
      <c r="B128" s="135">
        <v>0</v>
      </c>
      <c r="C128" s="134">
        <v>0</v>
      </c>
      <c r="D128" s="135">
        <v>0</v>
      </c>
      <c r="E128" s="134">
        <v>0</v>
      </c>
      <c r="F128" s="135">
        <v>0</v>
      </c>
      <c r="G128" s="144">
        <f t="shared" ref="G128:G136" si="8">SUM(B128:F128)</f>
        <v>0</v>
      </c>
    </row>
    <row r="129" spans="1:256" ht="25.5" customHeight="1" x14ac:dyDescent="0.2">
      <c r="A129" s="98" t="s">
        <v>51</v>
      </c>
      <c r="B129" s="145">
        <v>0</v>
      </c>
      <c r="C129" s="142">
        <v>0</v>
      </c>
      <c r="D129" s="141">
        <v>0</v>
      </c>
      <c r="E129" s="142">
        <v>0</v>
      </c>
      <c r="F129" s="141">
        <v>0</v>
      </c>
      <c r="G129" s="143">
        <f t="shared" si="8"/>
        <v>0</v>
      </c>
    </row>
    <row r="130" spans="1:256" ht="25.5" customHeight="1" x14ac:dyDescent="0.2">
      <c r="A130" s="69" t="s">
        <v>52</v>
      </c>
      <c r="B130" s="141">
        <v>0</v>
      </c>
      <c r="C130" s="142">
        <v>0</v>
      </c>
      <c r="D130" s="141">
        <v>0</v>
      </c>
      <c r="E130" s="142">
        <v>0</v>
      </c>
      <c r="F130" s="141">
        <v>0</v>
      </c>
      <c r="G130" s="143">
        <f t="shared" si="8"/>
        <v>0</v>
      </c>
    </row>
    <row r="131" spans="1:256" ht="25.5" customHeight="1" x14ac:dyDescent="0.2">
      <c r="A131" s="69" t="s">
        <v>53</v>
      </c>
      <c r="B131" s="141">
        <v>0</v>
      </c>
      <c r="C131" s="142">
        <v>0</v>
      </c>
      <c r="D131" s="141">
        <v>0</v>
      </c>
      <c r="E131" s="142">
        <v>0</v>
      </c>
      <c r="F131" s="141">
        <v>0</v>
      </c>
      <c r="G131" s="143">
        <f t="shared" si="8"/>
        <v>0</v>
      </c>
    </row>
    <row r="132" spans="1:256" ht="25.5" customHeight="1" x14ac:dyDescent="0.2">
      <c r="A132" s="69" t="s">
        <v>54</v>
      </c>
      <c r="B132" s="141">
        <v>0</v>
      </c>
      <c r="C132" s="142">
        <v>0</v>
      </c>
      <c r="D132" s="141">
        <v>0</v>
      </c>
      <c r="E132" s="142">
        <v>0</v>
      </c>
      <c r="F132" s="141">
        <v>0</v>
      </c>
      <c r="G132" s="143">
        <f t="shared" si="8"/>
        <v>0</v>
      </c>
    </row>
    <row r="133" spans="1:256" ht="25.5" customHeight="1" x14ac:dyDescent="0.2">
      <c r="A133" s="69" t="s">
        <v>49</v>
      </c>
      <c r="B133" s="141">
        <v>0</v>
      </c>
      <c r="C133" s="142">
        <v>0</v>
      </c>
      <c r="D133" s="141">
        <v>0</v>
      </c>
      <c r="E133" s="142">
        <v>0</v>
      </c>
      <c r="F133" s="141">
        <v>0</v>
      </c>
      <c r="G133" s="143">
        <f t="shared" si="8"/>
        <v>0</v>
      </c>
    </row>
    <row r="134" spans="1:256" ht="25.5" customHeight="1" x14ac:dyDescent="0.2">
      <c r="A134" s="69" t="s">
        <v>50</v>
      </c>
      <c r="B134" s="141">
        <v>0</v>
      </c>
      <c r="C134" s="142">
        <v>0</v>
      </c>
      <c r="D134" s="141">
        <v>0</v>
      </c>
      <c r="E134" s="142">
        <v>0</v>
      </c>
      <c r="F134" s="141">
        <v>0</v>
      </c>
      <c r="G134" s="143">
        <f t="shared" si="8"/>
        <v>0</v>
      </c>
    </row>
    <row r="135" spans="1:256" ht="25.5" customHeight="1" x14ac:dyDescent="0.2">
      <c r="A135" s="69" t="s">
        <v>2</v>
      </c>
      <c r="B135" s="141">
        <v>0</v>
      </c>
      <c r="C135" s="142">
        <v>0</v>
      </c>
      <c r="D135" s="141">
        <v>0</v>
      </c>
      <c r="E135" s="142">
        <v>0</v>
      </c>
      <c r="F135" s="141">
        <v>0</v>
      </c>
      <c r="G135" s="143">
        <f t="shared" si="8"/>
        <v>0</v>
      </c>
    </row>
    <row r="136" spans="1:256" s="50" customFormat="1" ht="12.75" customHeight="1" x14ac:dyDescent="0.2">
      <c r="A136" s="99" t="s">
        <v>8</v>
      </c>
      <c r="B136" s="146">
        <f>SUM(B128:B135)</f>
        <v>0</v>
      </c>
      <c r="C136" s="147">
        <f>SUM(C128:C135)</f>
        <v>0</v>
      </c>
      <c r="D136" s="146">
        <f>SUM(D128:D135)</f>
        <v>0</v>
      </c>
      <c r="E136" s="147">
        <f>SUM(E128:E135)</f>
        <v>0</v>
      </c>
      <c r="F136" s="146">
        <f>SUM(F128:F135)</f>
        <v>0</v>
      </c>
      <c r="G136" s="131">
        <f t="shared" si="8"/>
        <v>0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</row>
    <row r="137" spans="1:256" ht="25.5" customHeight="1" x14ac:dyDescent="0.2">
      <c r="A137" s="29" t="s">
        <v>80</v>
      </c>
      <c r="B137" s="51" t="s">
        <v>3</v>
      </c>
      <c r="C137" s="52" t="s">
        <v>4</v>
      </c>
      <c r="D137" s="51" t="s">
        <v>5</v>
      </c>
      <c r="E137" s="52" t="s">
        <v>6</v>
      </c>
      <c r="F137" s="51" t="s">
        <v>7</v>
      </c>
      <c r="G137" s="53" t="s">
        <v>8</v>
      </c>
    </row>
    <row r="138" spans="1:256" ht="18.75" customHeight="1" x14ac:dyDescent="0.2">
      <c r="A138" s="66" t="s">
        <v>48</v>
      </c>
      <c r="B138" s="148">
        <f>((B61+B74+B93+B103+B118)*0.7%)+'anexo 5-A'!E9+'anexo 5-A'!E10</f>
        <v>0</v>
      </c>
      <c r="C138" s="149">
        <f>C61*5%+C74*1%+C93*1.25%+C103*2.5%+C118*5%</f>
        <v>0</v>
      </c>
      <c r="D138" s="149">
        <f>D61*25%+D74*1%+D93*6.25%+D103*12.5%+D118*25%</f>
        <v>0</v>
      </c>
      <c r="E138" s="149">
        <f>E61*60%+E74*1%+E93*15%+E103*30%+E118*60%</f>
        <v>0</v>
      </c>
      <c r="F138" s="149">
        <f>F61*100%+F74*1%+F93*30%+F103*60%+F118*100%</f>
        <v>0</v>
      </c>
      <c r="G138" s="123">
        <f>SUM(B138:F138)</f>
        <v>0</v>
      </c>
    </row>
    <row r="139" spans="1:256" ht="16.5" customHeight="1" x14ac:dyDescent="0.2">
      <c r="A139" s="68"/>
      <c r="B139" s="80"/>
      <c r="C139" s="48"/>
      <c r="D139" s="48"/>
      <c r="E139" s="48"/>
      <c r="F139" s="70"/>
      <c r="G139" s="65"/>
    </row>
    <row r="140" spans="1:256" ht="17.25" customHeight="1" x14ac:dyDescent="0.2">
      <c r="A140" s="47" t="s">
        <v>51</v>
      </c>
      <c r="B140" s="124">
        <f>(B62+B75+B94+B104+B119)*0.7% + 'anexo 5-A'!E11+'anexo 5-A'!E12</f>
        <v>0</v>
      </c>
      <c r="C140" s="149">
        <f>C62*5%+C75*1%+C94*1.25%+C104*2.5%+C119*5%</f>
        <v>0</v>
      </c>
      <c r="D140" s="149">
        <f>D62*25%+D75*1%+D94*6.25%+D104*12.5%+D119*25%</f>
        <v>0</v>
      </c>
      <c r="E140" s="149">
        <f>E62*60%+E75*1%+E94*15%+E104*30%+E119*60%</f>
        <v>0</v>
      </c>
      <c r="F140" s="149">
        <f>F62*100%+F75*1%+F94*30%+F104*60%+F119*100%</f>
        <v>0</v>
      </c>
      <c r="G140" s="123">
        <f>SUM(B140:F140)</f>
        <v>0</v>
      </c>
    </row>
    <row r="141" spans="1:256" ht="17.25" customHeight="1" x14ac:dyDescent="0.2">
      <c r="A141" s="68" t="s">
        <v>68</v>
      </c>
      <c r="B141" s="64"/>
      <c r="C141" s="48"/>
      <c r="D141" s="48"/>
      <c r="E141" s="48"/>
      <c r="F141" s="48"/>
      <c r="G141" s="65"/>
    </row>
    <row r="142" spans="1:256" ht="15" customHeight="1" x14ac:dyDescent="0.2">
      <c r="A142" s="13" t="s">
        <v>52</v>
      </c>
      <c r="B142" s="124">
        <f>(B76+B95+B105+B120)*1%+'anexo 5-A'!E13</f>
        <v>0</v>
      </c>
      <c r="C142" s="149">
        <f>C76*1%+C95*1.25%+C105*2.5%+C120*5%</f>
        <v>0</v>
      </c>
      <c r="D142" s="149">
        <f>D76*25%+D95*6.25%+D105*12.5%+D120*25%</f>
        <v>0</v>
      </c>
      <c r="E142" s="149">
        <f>E76*1%+E95*15%+E105*30%+E120*60%</f>
        <v>0</v>
      </c>
      <c r="F142" s="149">
        <f>F76*1%+F95*30%+F105*60%+F120*100%</f>
        <v>0</v>
      </c>
      <c r="G142" s="125">
        <f>SUM(B142:F142)</f>
        <v>0</v>
      </c>
    </row>
    <row r="143" spans="1:256" ht="15" customHeight="1" x14ac:dyDescent="0.2">
      <c r="A143" s="15"/>
      <c r="B143" s="150"/>
      <c r="C143" s="151"/>
      <c r="D143" s="151"/>
      <c r="E143" s="151"/>
      <c r="F143" s="151"/>
      <c r="G143" s="152"/>
    </row>
    <row r="144" spans="1:256" s="27" customFormat="1" ht="15" customHeight="1" x14ac:dyDescent="0.2">
      <c r="A144" s="13" t="s">
        <v>53</v>
      </c>
      <c r="B144" s="124">
        <f>(B77+B96+B106+B121)*1%+'anexo 5-A'!E14</f>
        <v>0</v>
      </c>
      <c r="C144" s="149">
        <f>C77*1%+C96*1.25%+C106*2.5%+C121*5%</f>
        <v>0</v>
      </c>
      <c r="D144" s="149">
        <f>D77*25%+D96*1%+D96*6.25%+D106*12.5%+D121*25%</f>
        <v>0</v>
      </c>
      <c r="E144" s="149">
        <f>E77*1%+E96*15%+E106*30%+E121*60%</f>
        <v>0</v>
      </c>
      <c r="F144" s="149">
        <f>F77*1%+F96*30%+F106*60%+F121*100%</f>
        <v>0</v>
      </c>
      <c r="G144" s="125">
        <f>SUM(B144:F144)</f>
        <v>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</row>
    <row r="145" spans="1:256" s="27" customFormat="1" ht="15" customHeight="1" x14ac:dyDescent="0.2">
      <c r="A145" s="15"/>
      <c r="B145" s="153"/>
      <c r="C145" s="151"/>
      <c r="D145" s="151"/>
      <c r="E145" s="151"/>
      <c r="F145" s="151"/>
      <c r="G145" s="15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s="27" customFormat="1" ht="17.25" customHeight="1" x14ac:dyDescent="0.2">
      <c r="A146" s="13" t="s">
        <v>54</v>
      </c>
      <c r="B146" s="145">
        <f>(B78+B97+B107+B122)*1%+'anexo 5-A'!E15</f>
        <v>0</v>
      </c>
      <c r="C146" s="149">
        <f>C78*1%+C97*1.25%+C107*2.5%+C122*5%</f>
        <v>0</v>
      </c>
      <c r="D146" s="149">
        <f>D78*25%+D97*1%+D97*6.25%+D107*12.5%+D122*25%</f>
        <v>0</v>
      </c>
      <c r="E146" s="149">
        <f>E78*1%+E97*15%+E107*30%+E122*60%</f>
        <v>0</v>
      </c>
      <c r="F146" s="149">
        <f>F78*1%+F97*30%+F107*60%+F122*100%</f>
        <v>0</v>
      </c>
      <c r="G146" s="125">
        <f>SUM(B146:F146)</f>
        <v>0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</row>
    <row r="147" spans="1:256" s="27" customFormat="1" ht="17.25" customHeight="1" x14ac:dyDescent="0.2">
      <c r="A147" s="15"/>
      <c r="B147" s="150"/>
      <c r="C147" s="151"/>
      <c r="D147" s="151"/>
      <c r="E147" s="151"/>
      <c r="F147" s="151"/>
      <c r="G147" s="15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</row>
    <row r="148" spans="1:256" s="27" customFormat="1" ht="18.75" customHeight="1" x14ac:dyDescent="0.2">
      <c r="A148" s="13" t="s">
        <v>49</v>
      </c>
      <c r="B148" s="149">
        <f>(B79+B108+B123)*1%+'anexo 5-A'!E16</f>
        <v>0</v>
      </c>
      <c r="C148" s="149">
        <f>C79*1%+C108*2.5%+C123*5%</f>
        <v>0</v>
      </c>
      <c r="D148" s="149">
        <f>D79*1%+D108*12.5%+D123*25%</f>
        <v>0</v>
      </c>
      <c r="E148" s="149">
        <f>E79*1%+E108*30%+E123*60%</f>
        <v>0</v>
      </c>
      <c r="F148" s="149">
        <f>F79*1%+F108*60%+F123*100%</f>
        <v>0</v>
      </c>
      <c r="G148" s="125">
        <f>SUM(B148:F148)</f>
        <v>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</row>
    <row r="149" spans="1:256" s="27" customFormat="1" ht="18.75" customHeight="1" x14ac:dyDescent="0.2">
      <c r="A149" s="15"/>
      <c r="B149" s="151"/>
      <c r="C149" s="151"/>
      <c r="D149" s="151"/>
      <c r="E149" s="151"/>
      <c r="F149" s="151"/>
      <c r="G149" s="15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</row>
    <row r="150" spans="1:256" ht="16.5" customHeight="1" x14ac:dyDescent="0.2">
      <c r="A150" s="69" t="s">
        <v>72</v>
      </c>
      <c r="B150" s="154">
        <f>(B80+B85+B88+B109+B124)*1% +'anexo 5-A'!E17+'anexo 5-A'!E18</f>
        <v>0</v>
      </c>
      <c r="C150" s="154">
        <f>C80*1%+C85*1.25%+C109*2.5%+(C88+C124)*5%</f>
        <v>0</v>
      </c>
      <c r="D150" s="154">
        <f>D80*1%+D85*6.25%+D109*12.5%+(D88+D124)*25%</f>
        <v>0</v>
      </c>
      <c r="E150" s="154">
        <f>E80*1%+E85*15%+E109*30%+(E88+E124)*60%</f>
        <v>0</v>
      </c>
      <c r="F150" s="154">
        <f>F80*1%+F85*30%+F109*60%+(F88+F124)*100%</f>
        <v>0</v>
      </c>
      <c r="G150" s="143">
        <f>SUM(B150:F150)</f>
        <v>0</v>
      </c>
    </row>
    <row r="151" spans="1:256" ht="16.5" customHeight="1" x14ac:dyDescent="0.2">
      <c r="A151" s="106"/>
      <c r="B151" s="155"/>
      <c r="C151" s="155"/>
      <c r="D151" s="155"/>
      <c r="E151" s="155"/>
      <c r="F151" s="155"/>
      <c r="G151" s="138"/>
    </row>
    <row r="152" spans="1:256" ht="16.5" customHeight="1" x14ac:dyDescent="0.2">
      <c r="A152" s="13" t="s">
        <v>2</v>
      </c>
      <c r="B152" s="156">
        <f>(B81+B98+B110+B125)*0.7%+'anexo 5-A'!E19+'anexo 5-A'!E20</f>
        <v>0</v>
      </c>
      <c r="C152" s="149">
        <f>C81*1%+C98*1.25%+C110*2.5%+C125*5%</f>
        <v>0</v>
      </c>
      <c r="D152" s="149">
        <f>D81*1%+D98*6.25%+D110*12.5%+D125*25%</f>
        <v>0</v>
      </c>
      <c r="E152" s="149">
        <f>E81*1%+E98*15%+E110*30%+E125*60%</f>
        <v>0</v>
      </c>
      <c r="F152" s="149">
        <f>F81*1%+F98*30%+F110*60%+F125*100%</f>
        <v>0</v>
      </c>
      <c r="G152" s="125">
        <f>SUM(B152:F152)</f>
        <v>0</v>
      </c>
    </row>
    <row r="153" spans="1:256" ht="16.5" customHeight="1" x14ac:dyDescent="0.2">
      <c r="A153" s="13"/>
      <c r="B153" s="157"/>
      <c r="C153" s="151"/>
      <c r="D153" s="151"/>
      <c r="E153" s="151"/>
      <c r="F153" s="151"/>
      <c r="G153" s="125"/>
    </row>
    <row r="154" spans="1:256" s="50" customFormat="1" ht="16.5" customHeight="1" x14ac:dyDescent="0.2">
      <c r="A154" s="32" t="s">
        <v>8</v>
      </c>
      <c r="B154" s="128">
        <f>SUM(B138,B140,B142,B144,B146,B148,B150,B152)</f>
        <v>0</v>
      </c>
      <c r="C154" s="129">
        <f>SUM(C138,C140,C142,C144,C146,C148,C150,C152)</f>
        <v>0</v>
      </c>
      <c r="D154" s="128">
        <f>SUM(D138,D140,D142,D144,D146,D148,D150,D152)</f>
        <v>0</v>
      </c>
      <c r="E154" s="129">
        <f>SUM(E138,E140,E142,E144,E146,E148,E150,E152)</f>
        <v>0</v>
      </c>
      <c r="F154" s="128">
        <f>SUM(F138,F140,F142,F144,F146,F148,F150,F152)</f>
        <v>0</v>
      </c>
      <c r="G154" s="130">
        <f>SUM(B154:F154)</f>
        <v>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</row>
    <row r="155" spans="1:256" ht="25.5" customHeight="1" x14ac:dyDescent="0.2">
      <c r="A155" s="100" t="s">
        <v>100</v>
      </c>
      <c r="B155" s="107" t="s">
        <v>3</v>
      </c>
      <c r="C155" s="108" t="s">
        <v>4</v>
      </c>
      <c r="D155" s="107" t="s">
        <v>5</v>
      </c>
      <c r="E155" s="108" t="s">
        <v>6</v>
      </c>
      <c r="F155" s="107" t="s">
        <v>7</v>
      </c>
      <c r="G155" s="40" t="s">
        <v>8</v>
      </c>
    </row>
    <row r="156" spans="1:256" ht="18.75" customHeight="1" x14ac:dyDescent="0.2">
      <c r="A156" s="13" t="s">
        <v>48</v>
      </c>
      <c r="B156" s="121">
        <f>B128-B138</f>
        <v>0</v>
      </c>
      <c r="C156" s="122">
        <f>C128-C138</f>
        <v>0</v>
      </c>
      <c r="D156" s="122">
        <f>D128-D138</f>
        <v>0</v>
      </c>
      <c r="E156" s="122">
        <f>E128-E138</f>
        <v>0</v>
      </c>
      <c r="F156" s="122">
        <f>F128-F138</f>
        <v>0</v>
      </c>
      <c r="G156" s="123">
        <f t="shared" ref="G156:G164" si="9">SUM(B156:F156)</f>
        <v>0</v>
      </c>
    </row>
    <row r="157" spans="1:256" ht="18.75" customHeight="1" x14ac:dyDescent="0.2">
      <c r="A157" s="47" t="s">
        <v>51</v>
      </c>
      <c r="B157" s="124">
        <f>B129-B140</f>
        <v>0</v>
      </c>
      <c r="C157" s="127">
        <f>C129-C140</f>
        <v>0</v>
      </c>
      <c r="D157" s="127">
        <f>D129-D140</f>
        <v>0</v>
      </c>
      <c r="E157" s="127">
        <f>E129-E140</f>
        <v>0</v>
      </c>
      <c r="F157" s="127">
        <f>F129-F140</f>
        <v>0</v>
      </c>
      <c r="G157" s="125">
        <f t="shared" si="9"/>
        <v>0</v>
      </c>
    </row>
    <row r="158" spans="1:256" ht="18.75" customHeight="1" x14ac:dyDescent="0.2">
      <c r="A158" s="13" t="s">
        <v>52</v>
      </c>
      <c r="B158" s="126">
        <f>B130-B142</f>
        <v>0</v>
      </c>
      <c r="C158" s="127">
        <f>C130-C142</f>
        <v>0</v>
      </c>
      <c r="D158" s="127">
        <f>D130-D142</f>
        <v>0</v>
      </c>
      <c r="E158" s="127">
        <f>E130-E142</f>
        <v>0</v>
      </c>
      <c r="F158" s="127">
        <f>F130-F142</f>
        <v>0</v>
      </c>
      <c r="G158" s="125">
        <f t="shared" si="9"/>
        <v>0</v>
      </c>
    </row>
    <row r="159" spans="1:256" ht="18.75" customHeight="1" x14ac:dyDescent="0.2">
      <c r="A159" s="13" t="s">
        <v>53</v>
      </c>
      <c r="B159" s="126">
        <f>B131-B144</f>
        <v>0</v>
      </c>
      <c r="C159" s="127">
        <f>C131-C144</f>
        <v>0</v>
      </c>
      <c r="D159" s="127">
        <f>D131-D144</f>
        <v>0</v>
      </c>
      <c r="E159" s="127">
        <f>E131-E144</f>
        <v>0</v>
      </c>
      <c r="F159" s="127">
        <f>F131-F144</f>
        <v>0</v>
      </c>
      <c r="G159" s="125">
        <f t="shared" si="9"/>
        <v>0</v>
      </c>
    </row>
    <row r="160" spans="1:256" ht="18.75" customHeight="1" x14ac:dyDescent="0.2">
      <c r="A160" s="13" t="s">
        <v>54</v>
      </c>
      <c r="B160" s="126">
        <f>B132-B146</f>
        <v>0</v>
      </c>
      <c r="C160" s="127">
        <f>C132-C146</f>
        <v>0</v>
      </c>
      <c r="D160" s="127">
        <f>D132-D146</f>
        <v>0</v>
      </c>
      <c r="E160" s="158">
        <f>E132-E146</f>
        <v>0</v>
      </c>
      <c r="F160" s="126">
        <f>F132-F146</f>
        <v>0</v>
      </c>
      <c r="G160" s="125">
        <f t="shared" si="9"/>
        <v>0</v>
      </c>
    </row>
    <row r="161" spans="1:256" ht="18.75" customHeight="1" x14ac:dyDescent="0.2">
      <c r="A161" s="13" t="s">
        <v>49</v>
      </c>
      <c r="B161" s="126">
        <f>B133-B148</f>
        <v>0</v>
      </c>
      <c r="C161" s="127">
        <f>C133-C148</f>
        <v>0</v>
      </c>
      <c r="D161" s="127">
        <f>D133-D148</f>
        <v>0</v>
      </c>
      <c r="E161" s="158">
        <f t="shared" ref="E161:F161" si="10">E133-E148</f>
        <v>0</v>
      </c>
      <c r="F161" s="126">
        <f t="shared" si="10"/>
        <v>0</v>
      </c>
      <c r="G161" s="125">
        <f t="shared" si="9"/>
        <v>0</v>
      </c>
    </row>
    <row r="162" spans="1:256" ht="18.75" customHeight="1" x14ac:dyDescent="0.2">
      <c r="A162" s="13" t="s">
        <v>50</v>
      </c>
      <c r="B162" s="126">
        <f>B134-B150</f>
        <v>0</v>
      </c>
      <c r="C162" s="127">
        <f>C134-C150</f>
        <v>0</v>
      </c>
      <c r="D162" s="127">
        <f>D134-D150</f>
        <v>0</v>
      </c>
      <c r="E162" s="158">
        <f t="shared" ref="E162:F162" si="11">E134-E150</f>
        <v>0</v>
      </c>
      <c r="F162" s="126">
        <f t="shared" si="11"/>
        <v>0</v>
      </c>
      <c r="G162" s="125">
        <f t="shared" si="9"/>
        <v>0</v>
      </c>
    </row>
    <row r="163" spans="1:256" ht="18.75" customHeight="1" x14ac:dyDescent="0.2">
      <c r="A163" s="13" t="s">
        <v>2</v>
      </c>
      <c r="B163" s="126">
        <f>B135-B152</f>
        <v>0</v>
      </c>
      <c r="C163" s="127">
        <f>C135-C154</f>
        <v>0</v>
      </c>
      <c r="D163" s="159">
        <f>D135-D152</f>
        <v>0</v>
      </c>
      <c r="E163" s="160">
        <f t="shared" ref="E163:F163" si="12">E135-E152</f>
        <v>0</v>
      </c>
      <c r="F163" s="126">
        <f t="shared" si="12"/>
        <v>0</v>
      </c>
      <c r="G163" s="125">
        <f t="shared" si="9"/>
        <v>0</v>
      </c>
    </row>
    <row r="164" spans="1:256" s="50" customFormat="1" x14ac:dyDescent="0.2">
      <c r="A164" s="32" t="s">
        <v>8</v>
      </c>
      <c r="B164" s="128">
        <f>SUM(B156:B163)</f>
        <v>0</v>
      </c>
      <c r="C164" s="129">
        <f>SUM(C156:C163)</f>
        <v>0</v>
      </c>
      <c r="D164" s="128">
        <f>SUM(D156:D163)</f>
        <v>0</v>
      </c>
      <c r="E164" s="129">
        <f>SUM(E156:E163)</f>
        <v>0</v>
      </c>
      <c r="F164" s="128">
        <f>SUM(F156:F163)</f>
        <v>0</v>
      </c>
      <c r="G164" s="130">
        <f t="shared" si="9"/>
        <v>0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</row>
    <row r="165" spans="1:256" s="3" customForma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</row>
    <row r="167" spans="1:256" s="3" customFormat="1" ht="13.5" customHeight="1" x14ac:dyDescent="0.2">
      <c r="A167" s="116" t="s">
        <v>81</v>
      </c>
      <c r="B167" s="116"/>
      <c r="C167" s="116"/>
      <c r="D167" s="116"/>
      <c r="E167" s="116"/>
      <c r="F167" s="109"/>
      <c r="G167" s="10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</row>
    <row r="169" spans="1:256" x14ac:dyDescent="0.2">
      <c r="A169" s="16" t="s">
        <v>19</v>
      </c>
      <c r="B169" s="33"/>
      <c r="C169" s="33"/>
      <c r="D169" s="33"/>
      <c r="E169" s="49"/>
    </row>
    <row r="170" spans="1:256" s="43" customFormat="1" ht="25.5" x14ac:dyDescent="0.2">
      <c r="A170" s="36"/>
      <c r="B170" s="38" t="s">
        <v>26</v>
      </c>
      <c r="C170" s="38" t="s">
        <v>39</v>
      </c>
      <c r="D170" s="38" t="s">
        <v>17</v>
      </c>
      <c r="E170" s="38" t="s">
        <v>18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</row>
    <row r="171" spans="1:256" s="34" customFormat="1" ht="13.5" customHeight="1" x14ac:dyDescent="0.2">
      <c r="A171" s="39" t="s">
        <v>30</v>
      </c>
      <c r="B171" s="16"/>
      <c r="C171" s="40"/>
      <c r="D171" s="16"/>
      <c r="E171" s="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</row>
    <row r="172" spans="1:256" s="34" customFormat="1" ht="25.5" x14ac:dyDescent="0.2">
      <c r="A172" s="71" t="s">
        <v>109</v>
      </c>
      <c r="B172" s="161">
        <v>0</v>
      </c>
      <c r="C172" s="162">
        <f>B172</f>
        <v>0</v>
      </c>
      <c r="D172" s="161">
        <v>0</v>
      </c>
      <c r="E172" s="161">
        <v>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</row>
    <row r="173" spans="1:256" s="34" customFormat="1" ht="13.5" customHeight="1" x14ac:dyDescent="0.2">
      <c r="A173" s="72" t="s">
        <v>31</v>
      </c>
      <c r="B173" s="161"/>
      <c r="C173" s="162"/>
      <c r="D173" s="161"/>
      <c r="E173" s="16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</row>
    <row r="174" spans="1:256" ht="25.5" x14ac:dyDescent="0.2">
      <c r="A174" s="71" t="s">
        <v>87</v>
      </c>
      <c r="B174" s="161">
        <v>0</v>
      </c>
      <c r="C174" s="162">
        <f>B174*20%</f>
        <v>0</v>
      </c>
      <c r="D174" s="161">
        <v>0</v>
      </c>
      <c r="E174" s="161">
        <v>0</v>
      </c>
    </row>
    <row r="175" spans="1:256" s="34" customFormat="1" ht="29.25" customHeight="1" x14ac:dyDescent="0.2">
      <c r="A175" s="71" t="s">
        <v>88</v>
      </c>
      <c r="B175" s="161">
        <v>0</v>
      </c>
      <c r="C175" s="162">
        <f>B175*50%</f>
        <v>0</v>
      </c>
      <c r="D175" s="161">
        <v>0</v>
      </c>
      <c r="E175" s="161">
        <v>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</row>
    <row r="176" spans="1:256" ht="38.25" x14ac:dyDescent="0.2">
      <c r="A176" s="71" t="s">
        <v>101</v>
      </c>
      <c r="B176" s="161">
        <v>0</v>
      </c>
      <c r="C176" s="162">
        <f>B176*100%</f>
        <v>0</v>
      </c>
      <c r="D176" s="161">
        <v>0</v>
      </c>
      <c r="E176" s="161">
        <v>0</v>
      </c>
    </row>
    <row r="177" spans="1:256" x14ac:dyDescent="0.2">
      <c r="A177" s="71" t="s">
        <v>102</v>
      </c>
      <c r="B177" s="161">
        <v>0</v>
      </c>
      <c r="C177" s="162">
        <f>B177*0%</f>
        <v>0</v>
      </c>
      <c r="D177" s="161">
        <v>0</v>
      </c>
      <c r="E177" s="161">
        <v>0</v>
      </c>
    </row>
    <row r="178" spans="1:256" ht="93.75" customHeight="1" x14ac:dyDescent="0.2">
      <c r="A178" s="73" t="s">
        <v>25</v>
      </c>
      <c r="B178" s="161">
        <f>SUM(B172,B174,B175,B176,B177)</f>
        <v>0</v>
      </c>
      <c r="C178" s="161">
        <f>SUM(C172,C174,C175,C176,C177)</f>
        <v>0</v>
      </c>
      <c r="D178" s="161">
        <f>SUM(D172,D174,D175,D176,D177)</f>
        <v>0</v>
      </c>
      <c r="E178" s="161">
        <f>SUM(E172,E174,E175,E176,E177)</f>
        <v>0</v>
      </c>
    </row>
    <row r="179" spans="1:256" x14ac:dyDescent="0.2">
      <c r="A179" s="74" t="s">
        <v>27</v>
      </c>
      <c r="B179" s="75"/>
      <c r="C179" s="75"/>
      <c r="D179" s="75"/>
      <c r="E179" s="101"/>
    </row>
    <row r="180" spans="1:256" s="37" customFormat="1" ht="39.75" customHeight="1" x14ac:dyDescent="0.2">
      <c r="A180" s="76"/>
      <c r="B180" s="77"/>
      <c r="C180" s="77" t="s">
        <v>60</v>
      </c>
      <c r="D180" s="77" t="s">
        <v>28</v>
      </c>
      <c r="E180" s="77" t="s">
        <v>29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</row>
    <row r="181" spans="1:256" s="35" customFormat="1" x14ac:dyDescent="0.2">
      <c r="A181" s="78" t="s">
        <v>8</v>
      </c>
      <c r="B181" s="79"/>
      <c r="C181" s="163">
        <f>G35+G69+G82+G85+G88+G99+G111+G114+G126</f>
        <v>0</v>
      </c>
      <c r="D181" s="163">
        <f>B136</f>
        <v>0</v>
      </c>
      <c r="E181" s="161">
        <f>G136-B136</f>
        <v>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</row>
    <row r="182" spans="1:256" s="3" customFormat="1" x14ac:dyDescent="0.2">
      <c r="A182" s="27"/>
      <c r="B182" s="27"/>
      <c r="C182" s="27"/>
      <c r="D182" s="27"/>
      <c r="E182" s="2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</row>
    <row r="183" spans="1:256" s="3" customFormat="1" x14ac:dyDescent="0.2">
      <c r="A183" s="27"/>
      <c r="B183" s="27"/>
      <c r="C183" s="27"/>
      <c r="D183" s="27"/>
      <c r="E183" s="2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</row>
    <row r="184" spans="1:256" s="3" customFormat="1" x14ac:dyDescent="0.2">
      <c r="A184" s="27"/>
      <c r="B184" s="27"/>
      <c r="C184" s="27"/>
      <c r="D184" s="27"/>
      <c r="E184" s="2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</row>
    <row r="185" spans="1:256" s="3" customFormat="1" x14ac:dyDescent="0.2">
      <c r="A185" s="27"/>
      <c r="B185" s="27"/>
      <c r="C185" s="27"/>
      <c r="D185" s="27"/>
      <c r="E185" s="2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</row>
    <row r="186" spans="1:256" s="3" customFormat="1" x14ac:dyDescent="0.2">
      <c r="A186" s="27"/>
      <c r="B186" s="27"/>
      <c r="C186" s="27"/>
      <c r="D186" s="27"/>
      <c r="E186" s="2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</row>
    <row r="187" spans="1:256" x14ac:dyDescent="0.2">
      <c r="A187" s="110" t="s">
        <v>16</v>
      </c>
      <c r="C187" s="111"/>
      <c r="D187" s="112" t="s">
        <v>16</v>
      </c>
      <c r="G187" s="110" t="s">
        <v>16</v>
      </c>
    </row>
    <row r="188" spans="1:256" x14ac:dyDescent="0.2">
      <c r="A188" s="110" t="s">
        <v>11</v>
      </c>
      <c r="C188" s="112"/>
      <c r="D188" s="112" t="s">
        <v>13</v>
      </c>
      <c r="G188" s="110" t="s">
        <v>14</v>
      </c>
    </row>
    <row r="189" spans="1:256" x14ac:dyDescent="0.2">
      <c r="A189" s="110" t="s">
        <v>12</v>
      </c>
      <c r="C189" s="111"/>
      <c r="D189" s="112" t="s">
        <v>12</v>
      </c>
      <c r="G189" s="113" t="s">
        <v>15</v>
      </c>
    </row>
    <row r="190" spans="1:256" x14ac:dyDescent="0.2">
      <c r="A190" s="27"/>
      <c r="B190" s="27"/>
      <c r="C190" s="27"/>
      <c r="D190" s="27"/>
    </row>
    <row r="191" spans="1:256" x14ac:dyDescent="0.2">
      <c r="A191" s="27"/>
      <c r="B191" s="27"/>
      <c r="C191" s="27"/>
      <c r="D191" s="27"/>
    </row>
    <row r="192" spans="1:256" x14ac:dyDescent="0.2">
      <c r="A192" s="27"/>
      <c r="B192" s="27"/>
      <c r="C192" s="27"/>
      <c r="D192" s="27"/>
    </row>
    <row r="193" spans="1:4" x14ac:dyDescent="0.2">
      <c r="A193" s="27"/>
      <c r="B193" s="27"/>
      <c r="C193" s="27"/>
      <c r="D193" s="27"/>
    </row>
    <row r="194" spans="1:4" x14ac:dyDescent="0.2">
      <c r="A194" s="27"/>
      <c r="B194" s="27"/>
      <c r="C194" s="27"/>
      <c r="D194" s="27"/>
    </row>
    <row r="195" spans="1:4" x14ac:dyDescent="0.2">
      <c r="A195" s="27"/>
      <c r="B195" s="27"/>
      <c r="C195" s="27"/>
      <c r="D195" s="27"/>
    </row>
  </sheetData>
  <mergeCells count="6">
    <mergeCell ref="A167:E167"/>
    <mergeCell ref="A1:G1"/>
    <mergeCell ref="A2:G2"/>
    <mergeCell ref="A6:G6"/>
    <mergeCell ref="A7:G7"/>
    <mergeCell ref="A9:G9"/>
  </mergeCells>
  <pageMargins left="0.98425196850393704" right="0.39370078740157483" top="0.78740157480314965" bottom="0.78740157480314965" header="0" footer="0"/>
  <pageSetup paperSize="9" scale="34" fitToHeight="2" orientation="portrait" r:id="rId1"/>
  <rowBreaks count="1" manualBreakCount="1">
    <brk id="1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3"/>
  <sheetViews>
    <sheetView zoomScaleNormal="100" workbookViewId="0">
      <selection activeCell="C21" sqref="C21"/>
    </sheetView>
  </sheetViews>
  <sheetFormatPr baseColWidth="10" defaultRowHeight="12.75" x14ac:dyDescent="0.2"/>
  <cols>
    <col min="1" max="1" width="17.5703125" style="2" customWidth="1"/>
    <col min="2" max="2" width="38.42578125" style="2" customWidth="1"/>
    <col min="3" max="3" width="25.140625" style="2" customWidth="1"/>
    <col min="4" max="4" width="28.42578125" style="2" customWidth="1"/>
    <col min="5" max="5" width="43.85546875" style="2" customWidth="1"/>
    <col min="6" max="6" width="6.5703125" style="2" customWidth="1"/>
    <col min="7" max="16384" width="11.42578125" style="2"/>
  </cols>
  <sheetData>
    <row r="1" spans="1:6" ht="15.75" x14ac:dyDescent="0.25">
      <c r="B1" s="117" t="s">
        <v>107</v>
      </c>
      <c r="C1" s="117"/>
      <c r="D1" s="117"/>
      <c r="E1" s="117"/>
    </row>
    <row r="2" spans="1:6" ht="18" customHeight="1" x14ac:dyDescent="0.25">
      <c r="A2" s="5"/>
      <c r="B2" s="117" t="s">
        <v>73</v>
      </c>
      <c r="C2" s="117"/>
      <c r="D2" s="117"/>
      <c r="E2" s="117"/>
    </row>
    <row r="3" spans="1:6" ht="6.75" customHeight="1" x14ac:dyDescent="0.2">
      <c r="A3" s="5"/>
      <c r="B3" s="3"/>
      <c r="C3" s="3"/>
      <c r="D3" s="3"/>
      <c r="E3" s="3"/>
    </row>
    <row r="4" spans="1:6" x14ac:dyDescent="0.2">
      <c r="A4" s="5"/>
      <c r="B4" s="118" t="s">
        <v>9</v>
      </c>
      <c r="C4" s="118"/>
      <c r="D4" s="118"/>
      <c r="E4" s="118"/>
    </row>
    <row r="5" spans="1:6" x14ac:dyDescent="0.2">
      <c r="A5" s="5"/>
      <c r="B5" s="118" t="s">
        <v>0</v>
      </c>
      <c r="C5" s="118"/>
      <c r="D5" s="118"/>
      <c r="E5" s="118"/>
    </row>
    <row r="6" spans="1:6" x14ac:dyDescent="0.2">
      <c r="A6" s="5"/>
      <c r="B6" s="118" t="s">
        <v>1</v>
      </c>
      <c r="C6" s="118"/>
      <c r="D6" s="118"/>
      <c r="E6" s="118"/>
    </row>
    <row r="7" spans="1:6" ht="18.75" customHeight="1" x14ac:dyDescent="0.2">
      <c r="A7" s="5"/>
      <c r="B7" s="5"/>
      <c r="C7" s="5"/>
      <c r="D7" s="5"/>
      <c r="E7" s="5"/>
    </row>
    <row r="8" spans="1:6" ht="25.5" x14ac:dyDescent="0.2">
      <c r="A8" s="5"/>
      <c r="B8" s="41"/>
      <c r="C8" s="42" t="s">
        <v>37</v>
      </c>
      <c r="D8" s="38" t="s">
        <v>32</v>
      </c>
      <c r="E8" s="38" t="s">
        <v>38</v>
      </c>
    </row>
    <row r="9" spans="1:6" ht="32.1" customHeight="1" x14ac:dyDescent="0.2">
      <c r="A9" s="5"/>
      <c r="B9" s="58" t="s">
        <v>48</v>
      </c>
      <c r="C9" s="85">
        <f>'anexo 5'!B27-'anexo 5'!B74-'anexo 5'!B49+'anexo 5'!B61</f>
        <v>0</v>
      </c>
      <c r="D9" s="61" t="s">
        <v>90</v>
      </c>
      <c r="E9" s="59">
        <f>IF(C24=0,C9*0.4%, IF(C24=1 &amp; C25=0,C9*0%,IF(C24=1 &amp; C25=1,C9*0.15%,IF(C24=1 &amp; C25=2,C9*0.3%,0))))</f>
        <v>0</v>
      </c>
      <c r="F9" s="2" t="s">
        <v>111</v>
      </c>
    </row>
    <row r="10" spans="1:6" ht="32.1" customHeight="1" x14ac:dyDescent="0.2">
      <c r="A10" s="5"/>
      <c r="B10" s="60" t="s">
        <v>70</v>
      </c>
      <c r="C10" s="61">
        <f>'anexo 5'!B74</f>
        <v>0</v>
      </c>
      <c r="D10" s="61" t="s">
        <v>91</v>
      </c>
      <c r="E10" s="62">
        <f>IF(C24=0,C10*0.3%, IF(C24=1 &amp; C25=0,C10*0%,IF(C24=1 &amp; C25=1,C10*0.15%,IF(C24=1 &amp; C25=2,C10*0.3%,0))))</f>
        <v>0</v>
      </c>
      <c r="F10" s="2" t="s">
        <v>112</v>
      </c>
    </row>
    <row r="11" spans="1:6" ht="32.1" customHeight="1" x14ac:dyDescent="0.2">
      <c r="A11" s="5"/>
      <c r="B11" s="63" t="s">
        <v>51</v>
      </c>
      <c r="C11" s="61">
        <f>'anexo 5'!B28-'anexo 5'!B75-'anexo 5'!B50+'anexo 5'!B62</f>
        <v>0</v>
      </c>
      <c r="D11" s="61" t="s">
        <v>92</v>
      </c>
      <c r="E11" s="62">
        <f>IF(C24=0,C11*0.45%, IF(C24=1 &amp; C25=0,C11*0%,IF(C24=1 &amp; C25=1,C11*0.15%,IF(C24=1 &amp; C25=2,C11*0.3%,0))))</f>
        <v>0</v>
      </c>
      <c r="F11" s="2" t="s">
        <v>113</v>
      </c>
    </row>
    <row r="12" spans="1:6" ht="32.1" customHeight="1" x14ac:dyDescent="0.2">
      <c r="A12" s="5"/>
      <c r="B12" s="63" t="s">
        <v>71</v>
      </c>
      <c r="C12" s="61">
        <f>'anexo 5'!B75</f>
        <v>0</v>
      </c>
      <c r="D12" s="61" t="s">
        <v>93</v>
      </c>
      <c r="E12" s="62">
        <f>IF(C24=0,C12*0.3%, IF(C24=1 &amp; C25=0,C12*0%,IF(C24=1 &amp; C25=1,C12*0.15%,IF(C24=1 &amp; C25=2,C12*0.3%,0))))</f>
        <v>0</v>
      </c>
      <c r="F12" s="2" t="s">
        <v>114</v>
      </c>
    </row>
    <row r="13" spans="1:6" ht="32.1" customHeight="1" x14ac:dyDescent="0.2">
      <c r="A13" s="5"/>
      <c r="B13" s="60" t="s">
        <v>52</v>
      </c>
      <c r="C13" s="61">
        <f>'anexo 5'!B29-'anexo 5'!B76-'anexo 5'!B51</f>
        <v>0</v>
      </c>
      <c r="D13" s="61" t="s">
        <v>94</v>
      </c>
      <c r="E13" s="62">
        <f>IF(C24=0,C13*0.3%, IF(C24=1 &amp; C25=0,C13*0%,IF(C24=1 &amp; C25=1,C13*0.1%,IF(C24=1 &amp; C25=2,C13*0.2%,0))))</f>
        <v>0</v>
      </c>
      <c r="F13" s="2" t="s">
        <v>115</v>
      </c>
    </row>
    <row r="14" spans="1:6" ht="32.1" customHeight="1" x14ac:dyDescent="0.2">
      <c r="A14" s="5"/>
      <c r="B14" s="60" t="s">
        <v>53</v>
      </c>
      <c r="C14" s="61">
        <f>'anexo 5'!B30-'anexo 5'!B77-'anexo 5'!B52</f>
        <v>0</v>
      </c>
      <c r="D14" s="61" t="s">
        <v>95</v>
      </c>
      <c r="E14" s="62">
        <f>IF(C24=0,C14*0.5%, IF(C24=1 &amp; C25=0,C14*0%,IF(C24=1 &amp; C25=1,C14*0.2%,IF(C24=1 &amp; C25=2,C14*0.4%,0))))</f>
        <v>0</v>
      </c>
      <c r="F14" s="2" t="s">
        <v>116</v>
      </c>
    </row>
    <row r="15" spans="1:6" ht="32.1" customHeight="1" x14ac:dyDescent="0.2">
      <c r="A15" s="5"/>
      <c r="B15" s="60" t="s">
        <v>54</v>
      </c>
      <c r="C15" s="61">
        <f>'anexo 5'!B31-'anexo 5'!B78-'anexo 5'!B53</f>
        <v>0</v>
      </c>
      <c r="D15" s="61" t="s">
        <v>96</v>
      </c>
      <c r="E15" s="62">
        <f>IF(C24=0,C15*0.5%, IF(C24=1 &amp; C25=0,C15*0%,IF(C24=1 &amp; C25=1,C15*0.2%,IF(C24=1 &amp; C25=2,C15*0.4%,0))))</f>
        <v>0</v>
      </c>
      <c r="F15" s="2" t="s">
        <v>117</v>
      </c>
    </row>
    <row r="16" spans="1:6" ht="32.1" customHeight="1" x14ac:dyDescent="0.2">
      <c r="A16" s="5"/>
      <c r="B16" s="60" t="s">
        <v>49</v>
      </c>
      <c r="C16" s="61">
        <f>'anexo 5'!B32-'anexo 5'!B79-'anexo 5'!B54</f>
        <v>0</v>
      </c>
      <c r="D16" s="61" t="s">
        <v>64</v>
      </c>
      <c r="E16" s="62">
        <f>IF(C24=0,C16*1.5%, IF(C24=1 &amp; C25=0,C16*0%,IF(C24=1 &amp; C25=1,C16*0.5%,IF(C24=1 &amp; C25=2,C16*1%,0))))</f>
        <v>0</v>
      </c>
      <c r="F16" s="2" t="s">
        <v>118</v>
      </c>
    </row>
    <row r="17" spans="1:6" ht="32.1" customHeight="1" x14ac:dyDescent="0.2">
      <c r="A17" s="5"/>
      <c r="B17" s="84" t="s">
        <v>72</v>
      </c>
      <c r="C17" s="85">
        <f>'anexo 5'!B33-'anexo 5'!B80-'anexo 5'!B85-'anexo 5'!B88-'anexo 5'!B55</f>
        <v>0</v>
      </c>
      <c r="D17" s="61" t="s">
        <v>65</v>
      </c>
      <c r="E17" s="62">
        <f>IF(C24=0,C17*1%, IF(C24=1 &amp; C25=0,C17*0%,IF(C24=1 &amp; C25=1,C17*0.4%,IF(C24=1 &amp; C25=2,C17*0.7%,0))))</f>
        <v>0</v>
      </c>
      <c r="F17" s="2" t="s">
        <v>119</v>
      </c>
    </row>
    <row r="18" spans="1:6" ht="42" customHeight="1" x14ac:dyDescent="0.2">
      <c r="A18" s="5"/>
      <c r="B18" s="114" t="s">
        <v>108</v>
      </c>
      <c r="C18" s="85">
        <f>'anexo 5'!B85+'anexo 5'!B88</f>
        <v>0</v>
      </c>
      <c r="D18" s="61" t="s">
        <v>66</v>
      </c>
      <c r="E18" s="93">
        <f>IF(C24=1 &amp; C25=0,C18*0%,C18*0.25%)</f>
        <v>0</v>
      </c>
      <c r="F18" s="2" t="s">
        <v>120</v>
      </c>
    </row>
    <row r="19" spans="1:6" ht="32.1" customHeight="1" x14ac:dyDescent="0.2">
      <c r="A19" s="5"/>
      <c r="B19" s="84" t="s">
        <v>2</v>
      </c>
      <c r="C19" s="85">
        <f>'anexo 5'!B34-'anexo 5'!B81-'anexo 5'!B114-'anexo 5'!B56</f>
        <v>0</v>
      </c>
      <c r="D19" s="61" t="s">
        <v>67</v>
      </c>
      <c r="E19" s="86">
        <f>IF(C24=0,C19*0.4%, IF(C24=1 &amp; C25=0,C19*0%,IF(C24=1 &amp; C25=1,C19*0.15%,IF(C24=1 &amp; C25=2,C19*0.3%,0))))</f>
        <v>0</v>
      </c>
      <c r="F19" s="2" t="s">
        <v>121</v>
      </c>
    </row>
    <row r="20" spans="1:6" s="27" customFormat="1" ht="32.1" customHeight="1" x14ac:dyDescent="0.2">
      <c r="A20" s="87"/>
      <c r="B20" s="84" t="s">
        <v>69</v>
      </c>
      <c r="C20" s="85">
        <f>'anexo 5'!B81</f>
        <v>0</v>
      </c>
      <c r="D20" s="61" t="s">
        <v>86</v>
      </c>
      <c r="E20" s="86">
        <f>IF(C24=0,C20*0.3%, IF(C24=1 &amp; C25=0,C20*0%,IF(C24=1 &amp; C25=1,C20*0.15%,IF(C24=1 &amp; C25=2,C20*0.3%,0))))</f>
        <v>0</v>
      </c>
      <c r="F20" s="27" t="s">
        <v>122</v>
      </c>
    </row>
    <row r="21" spans="1:6" ht="18.75" customHeight="1" x14ac:dyDescent="0.2">
      <c r="A21" s="5"/>
      <c r="B21" s="32" t="s">
        <v>25</v>
      </c>
      <c r="C21" s="18" t="s">
        <v>89</v>
      </c>
      <c r="D21" s="18" t="s">
        <v>97</v>
      </c>
      <c r="E21" s="49" t="s">
        <v>98</v>
      </c>
    </row>
    <row r="22" spans="1:6" x14ac:dyDescent="0.2">
      <c r="A22" s="5"/>
      <c r="B22" s="30"/>
      <c r="C22" s="14"/>
      <c r="D22" s="3"/>
      <c r="E22" s="3"/>
    </row>
    <row r="23" spans="1:6" x14ac:dyDescent="0.2">
      <c r="A23" s="5"/>
      <c r="B23" s="30"/>
      <c r="C23" s="14"/>
      <c r="D23" s="3"/>
      <c r="E23" s="3"/>
    </row>
    <row r="24" spans="1:6" x14ac:dyDescent="0.2">
      <c r="A24" s="5"/>
      <c r="B24" s="81" t="s">
        <v>33</v>
      </c>
      <c r="C24" s="18">
        <v>0</v>
      </c>
      <c r="D24" s="3" t="s">
        <v>34</v>
      </c>
      <c r="E24" s="3"/>
    </row>
    <row r="25" spans="1:6" x14ac:dyDescent="0.2">
      <c r="A25" s="5"/>
      <c r="B25" s="2" t="s">
        <v>35</v>
      </c>
      <c r="C25" s="18">
        <v>0</v>
      </c>
      <c r="D25" s="3" t="s">
        <v>63</v>
      </c>
      <c r="E25" s="3"/>
    </row>
    <row r="26" spans="1:6" x14ac:dyDescent="0.2">
      <c r="A26" s="5"/>
      <c r="B26" s="14"/>
      <c r="C26" s="3"/>
      <c r="D26" s="3"/>
      <c r="E26" s="3"/>
    </row>
    <row r="27" spans="1:6" x14ac:dyDescent="0.2">
      <c r="A27" s="5"/>
      <c r="B27" s="14"/>
      <c r="C27" s="3"/>
      <c r="D27" s="3"/>
      <c r="E27" s="3"/>
    </row>
    <row r="28" spans="1:6" x14ac:dyDescent="0.2">
      <c r="A28" s="5"/>
      <c r="B28" s="14"/>
      <c r="C28" s="3"/>
      <c r="D28" s="3"/>
      <c r="E28" s="3"/>
    </row>
    <row r="29" spans="1:6" x14ac:dyDescent="0.2">
      <c r="A29" s="5"/>
      <c r="B29" s="14"/>
      <c r="C29" s="3"/>
      <c r="D29" s="3"/>
      <c r="E29" s="3"/>
    </row>
    <row r="30" spans="1:6" x14ac:dyDescent="0.2">
      <c r="A30" s="5"/>
      <c r="B30" s="14"/>
      <c r="C30" s="3"/>
      <c r="D30" s="3"/>
      <c r="E30" s="3"/>
    </row>
    <row r="31" spans="1:6" x14ac:dyDescent="0.2">
      <c r="A31" s="5"/>
      <c r="B31" s="31" t="s">
        <v>16</v>
      </c>
      <c r="C31" s="115" t="s">
        <v>16</v>
      </c>
      <c r="D31" s="111"/>
      <c r="E31" s="31" t="s">
        <v>16</v>
      </c>
    </row>
    <row r="32" spans="1:6" x14ac:dyDescent="0.2">
      <c r="A32" s="5"/>
      <c r="B32" s="31" t="s">
        <v>11</v>
      </c>
      <c r="C32" s="120" t="s">
        <v>13</v>
      </c>
      <c r="D32" s="120"/>
      <c r="E32" s="31" t="s">
        <v>14</v>
      </c>
    </row>
    <row r="33" spans="1:5" x14ac:dyDescent="0.2">
      <c r="A33" s="5"/>
      <c r="B33" s="31" t="s">
        <v>12</v>
      </c>
      <c r="C33" s="120" t="s">
        <v>12</v>
      </c>
      <c r="D33" s="120"/>
      <c r="E33" s="31" t="s">
        <v>15</v>
      </c>
    </row>
    <row r="34" spans="1:5" x14ac:dyDescent="0.2">
      <c r="A34" s="5"/>
    </row>
    <row r="123" spans="1:2" ht="42" customHeight="1" x14ac:dyDescent="0.2">
      <c r="A123" s="67"/>
      <c r="B123" s="67"/>
    </row>
  </sheetData>
  <mergeCells count="7">
    <mergeCell ref="C33:D33"/>
    <mergeCell ref="B1:E1"/>
    <mergeCell ref="B2:E2"/>
    <mergeCell ref="B4:E4"/>
    <mergeCell ref="B5:E5"/>
    <mergeCell ref="B6:E6"/>
    <mergeCell ref="C32:D32"/>
  </mergeCells>
  <pageMargins left="0.98425196850393704" right="0.39370078740157483" top="0.78740157480314965" bottom="0.78740157480314965" header="0" footer="0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anexo 5</vt:lpstr>
      <vt:lpstr>anexo 5-A</vt:lpstr>
      <vt:lpstr>'anexo 5-A'!Área_de_impresión</vt:lpstr>
    </vt:vector>
  </TitlesOfParts>
  <Company>S.B.S.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14353-2009 Anexo 5 y 5-A</dc:title>
  <dc:subject>14353-2009 Anexo 5 y 5-A</dc:subject>
  <dc:creator>Regulación SBS</dc:creator>
  <cp:keywords>20091030</cp:keywords>
  <dc:description>Resolución SBS N° 14353-2009 Anexo 5 y 5-A</dc:description>
  <cp:lastModifiedBy>Roy Cabrera</cp:lastModifiedBy>
  <cp:lastPrinted>2009-10-20T16:36:27Z</cp:lastPrinted>
  <dcterms:created xsi:type="dcterms:W3CDTF">2003-07-31T17:45:58Z</dcterms:created>
  <dcterms:modified xsi:type="dcterms:W3CDTF">2019-03-28T00:23:24Z</dcterms:modified>
  <cp:category>20091104</cp:category>
</cp:coreProperties>
</file>