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875" windowHeight="66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/>
  <c r="G137"/>
  <c r="G136"/>
  <c r="G135"/>
  <c r="G134"/>
  <c r="G133"/>
  <c r="G132"/>
  <c r="G131"/>
  <c r="G130"/>
  <c r="F138"/>
  <c r="F137"/>
  <c r="F147" s="1"/>
  <c r="F136"/>
  <c r="F146" s="1"/>
  <c r="F135"/>
  <c r="F145" s="1"/>
  <c r="F134"/>
  <c r="F144" s="1"/>
  <c r="F133"/>
  <c r="F143" s="1"/>
  <c r="F132"/>
  <c r="E138"/>
  <c r="E137"/>
  <c r="E147" s="1"/>
  <c r="E136"/>
  <c r="E146" s="1"/>
  <c r="E135"/>
  <c r="E145" s="1"/>
  <c r="E134"/>
  <c r="E144" s="1"/>
  <c r="E133"/>
  <c r="E143" s="1"/>
  <c r="E132"/>
  <c r="D138"/>
  <c r="D137"/>
  <c r="D147" s="1"/>
  <c r="D136"/>
  <c r="D146" s="1"/>
  <c r="D135"/>
  <c r="D145" s="1"/>
  <c r="D134"/>
  <c r="D144" s="1"/>
  <c r="D133"/>
  <c r="D143" s="1"/>
  <c r="D132"/>
  <c r="D142" s="1"/>
  <c r="C138"/>
  <c r="C137"/>
  <c r="C136"/>
  <c r="C146" s="1"/>
  <c r="C135"/>
  <c r="C134"/>
  <c r="C144" s="1"/>
  <c r="C133"/>
  <c r="C132"/>
  <c r="C142" s="1"/>
  <c r="B137"/>
  <c r="B147" s="1"/>
  <c r="B136"/>
  <c r="B146" s="1"/>
  <c r="B135"/>
  <c r="B145" s="1"/>
  <c r="B134"/>
  <c r="B133"/>
  <c r="B143" s="1"/>
  <c r="B132"/>
  <c r="B142" s="1"/>
  <c r="B131"/>
  <c r="B141" s="1"/>
  <c r="B130"/>
  <c r="E165"/>
  <c r="G121"/>
  <c r="G122"/>
  <c r="G123"/>
  <c r="G124"/>
  <c r="G125"/>
  <c r="G126"/>
  <c r="G127"/>
  <c r="G120"/>
  <c r="G111"/>
  <c r="G112"/>
  <c r="G113"/>
  <c r="G114"/>
  <c r="G115"/>
  <c r="G116"/>
  <c r="G117"/>
  <c r="G110"/>
  <c r="G98"/>
  <c r="G99"/>
  <c r="G100"/>
  <c r="G101"/>
  <c r="G102"/>
  <c r="G97"/>
  <c r="G75"/>
  <c r="G76"/>
  <c r="G77"/>
  <c r="G78"/>
  <c r="G79"/>
  <c r="G80"/>
  <c r="G81"/>
  <c r="G74"/>
  <c r="D162"/>
  <c r="B162"/>
  <c r="C161"/>
  <c r="C160"/>
  <c r="C158"/>
  <c r="E162"/>
  <c r="C156"/>
  <c r="C162" s="1"/>
  <c r="F141"/>
  <c r="E141"/>
  <c r="D141"/>
  <c r="C141"/>
  <c r="F140"/>
  <c r="E140"/>
  <c r="D140"/>
  <c r="C140"/>
  <c r="B144"/>
  <c r="F128"/>
  <c r="E128"/>
  <c r="D128"/>
  <c r="C128"/>
  <c r="B128"/>
  <c r="D165" s="1"/>
  <c r="F118"/>
  <c r="E118"/>
  <c r="D118"/>
  <c r="C118"/>
  <c r="B118"/>
  <c r="G106"/>
  <c r="F103"/>
  <c r="E103"/>
  <c r="D103"/>
  <c r="C103"/>
  <c r="B103"/>
  <c r="F93"/>
  <c r="E93"/>
  <c r="D93"/>
  <c r="C93"/>
  <c r="B93"/>
  <c r="G93" s="1"/>
  <c r="G92"/>
  <c r="G91"/>
  <c r="G90"/>
  <c r="G89"/>
  <c r="G88"/>
  <c r="G87"/>
  <c r="F82"/>
  <c r="E82"/>
  <c r="D82"/>
  <c r="C82"/>
  <c r="B82"/>
  <c r="F69"/>
  <c r="E69"/>
  <c r="D69"/>
  <c r="C69"/>
  <c r="B69"/>
  <c r="G69" s="1"/>
  <c r="G62"/>
  <c r="G61"/>
  <c r="G57"/>
  <c r="G56"/>
  <c r="G55"/>
  <c r="G54"/>
  <c r="G53"/>
  <c r="G52"/>
  <c r="G51"/>
  <c r="G50"/>
  <c r="G49"/>
  <c r="G45"/>
  <c r="G44"/>
  <c r="G43"/>
  <c r="G42"/>
  <c r="G41"/>
  <c r="G40"/>
  <c r="G39"/>
  <c r="G38"/>
  <c r="G37"/>
  <c r="F35"/>
  <c r="E35"/>
  <c r="D35"/>
  <c r="C35"/>
  <c r="B35"/>
  <c r="G34"/>
  <c r="G33"/>
  <c r="G32"/>
  <c r="G31"/>
  <c r="G30"/>
  <c r="G29"/>
  <c r="G28"/>
  <c r="G27"/>
  <c r="F23"/>
  <c r="E23"/>
  <c r="D23"/>
  <c r="C23"/>
  <c r="G23" s="1"/>
  <c r="B23"/>
  <c r="G22"/>
  <c r="G21"/>
  <c r="G20"/>
  <c r="G19"/>
  <c r="G18"/>
  <c r="G17"/>
  <c r="G16"/>
  <c r="G15"/>
  <c r="G128" l="1"/>
  <c r="G141"/>
  <c r="G118"/>
  <c r="G103"/>
  <c r="B138"/>
  <c r="G82"/>
  <c r="G35"/>
  <c r="G146"/>
  <c r="D148"/>
  <c r="C165"/>
  <c r="G144"/>
  <c r="E142"/>
  <c r="C143"/>
  <c r="G143" s="1"/>
  <c r="C145"/>
  <c r="G145" s="1"/>
  <c r="C147"/>
  <c r="G147" s="1"/>
  <c r="B140"/>
  <c r="F142"/>
  <c r="F148" s="1"/>
  <c r="G142" l="1"/>
  <c r="E148"/>
  <c r="G140"/>
  <c r="B148"/>
  <c r="C148"/>
  <c r="G148" l="1"/>
</calcChain>
</file>

<file path=xl/sharedStrings.xml><?xml version="1.0" encoding="utf-8"?>
<sst xmlns="http://schemas.openxmlformats.org/spreadsheetml/2006/main" count="248" uniqueCount="73">
  <si>
    <t>ANEXO N° 5 - NIVEL 2</t>
  </si>
  <si>
    <t>INFORME DE CLASIFICACIÓN DE DEUDORES Y PROVISIONES</t>
  </si>
  <si>
    <t>COOPAC LEON XIII LTDA. 520</t>
  </si>
  <si>
    <t>CÓDIGO: 102</t>
  </si>
  <si>
    <t>AL 28 DE FEBRERO DE 2019</t>
  </si>
  <si>
    <t>(En miles de soles)</t>
  </si>
  <si>
    <t>I.- INFORME DE CLASIFICACIÓN DE LOS DEUDORES DE LA CARTERA DE CRÉDITOS DIRECTOS E INDIRECTOS</t>
  </si>
  <si>
    <t>A.- MONTO TOTAL DE LOS CRÉDITOS DIRECTOS E</t>
  </si>
  <si>
    <t>INDIRECTOS 1/</t>
  </si>
  <si>
    <t>Normal</t>
  </si>
  <si>
    <t>CPP</t>
  </si>
  <si>
    <t>Deficiente</t>
  </si>
  <si>
    <t>Dudoso</t>
  </si>
  <si>
    <t>Pérdida</t>
  </si>
  <si>
    <t>Total</t>
  </si>
  <si>
    <t>Corporativos</t>
  </si>
  <si>
    <t>Grandes empresas</t>
  </si>
  <si>
    <t>Medianas empresas</t>
  </si>
  <si>
    <t>Pequeñas empresas</t>
  </si>
  <si>
    <t>Microempresas</t>
  </si>
  <si>
    <t>Consumo revolvente</t>
  </si>
  <si>
    <t>Consumo no revolvente</t>
  </si>
  <si>
    <t>Hipotecario para Vivienda</t>
  </si>
  <si>
    <t>A'.- MONTO DE LOS CRÉDITOS DIRECTOS</t>
  </si>
  <si>
    <t xml:space="preserve">Y EL EQUIVALENTE A RIESGO CREDITICIO DE LOS </t>
  </si>
  <si>
    <t>CRÉDITOS INDIRECTOS 2/</t>
  </si>
  <si>
    <t>B.- NÚMERO DE DEUDORES 3/</t>
  </si>
  <si>
    <t>Total 4/</t>
  </si>
  <si>
    <t>C.- MONTO DE LOS CRÉDITOS DIRECTOS Y EL EQUIVALENTE A RIESGO</t>
  </si>
  <si>
    <t xml:space="preserve">CREDITICIO DE LOS CRÉDITOS INDIRECTOS CON SUSTITUCIÓN DE </t>
  </si>
  <si>
    <t>CONTRAPARTE CREDITICIA - ANTES DE LA SUSTITUCIÓN 5/</t>
  </si>
  <si>
    <t>C'.- MONTO DE LOS CRÉDITOS DIRECTOS Y EL EQUIVALENTE A RIESGO</t>
  </si>
  <si>
    <t>CONTRAPARTE CREDITICIA - DESPUÉS DE LA SUSTITUCIÓN 5b/</t>
  </si>
  <si>
    <t>D.- MONTO DE LOS CRÉDITOS DIRECTOS Y EL EQUIVALENTE A RIESGO</t>
  </si>
  <si>
    <t>CREDITICIO DE LOS CRÉDITOS INDIRECTOS</t>
  </si>
  <si>
    <t xml:space="preserve">QUE CUENTAN CON GARANTÍAS PREFERIDAS </t>
  </si>
  <si>
    <t>AUTOLIQUIDABLES 6/</t>
  </si>
  <si>
    <t>E.- MONTO DE LOS CRÉDITOS DIRECTOS Y EL EQUIVALENTE A RIESGO</t>
  </si>
  <si>
    <t>QUE CUENTAN CON GARANTÍAS PREFERIDAS</t>
  </si>
  <si>
    <t>DE MUY RÁPIDA REALIZACIÓN 7/</t>
  </si>
  <si>
    <t>F.- MONTO DE LOS CRÉDITOS DIRECTOS Y EL EQUIVALENTE A RIESGO</t>
  </si>
  <si>
    <t>QUE CUENTAN CON GARANTÍAS PREFERIDAS 8/</t>
  </si>
  <si>
    <t xml:space="preserve">G.- MONTO DE LOS CREDITOS HIPOTECARIOS </t>
  </si>
  <si>
    <t xml:space="preserve"> QUE CUENTAN CON COBERTURA DEL FONDO MIVIVIENDA </t>
  </si>
  <si>
    <t>Con cobertura del Fondo Mivivienda 9/</t>
  </si>
  <si>
    <t>H.- MONTO DE LOS CRÉDITOS DIRECTOS Y EL EQUIVALENTE A RIESGO</t>
  </si>
  <si>
    <t>QUE NO CUENTAN CON COBERTURA 10/</t>
  </si>
  <si>
    <t>I.- PROVISIONES CONSTITUIDAS 11/</t>
  </si>
  <si>
    <t>J.- PROVISIONES REQUERIDAS 12/</t>
  </si>
  <si>
    <t>Consumo no-revolvente</t>
  </si>
  <si>
    <t>K.- SUPERÁVIT (DÉFICIT) DE PROVISIONES 13/</t>
  </si>
  <si>
    <t>CUADRE DEL ANEXO Nº 5 CON LAS CIFRAS DEL BALANCE 16/</t>
  </si>
  <si>
    <t>V.- CIFRAS DE BALANCE</t>
  </si>
  <si>
    <t>Saldo</t>
  </si>
  <si>
    <t>Exposición equivalente a    riesgo crediticio</t>
  </si>
  <si>
    <t>Provisiones genéricas</t>
  </si>
  <si>
    <t>Provisiones específicas</t>
  </si>
  <si>
    <t>CRÉDITOS DIRECTOS</t>
  </si>
  <si>
    <t>Créditos directos: 1401+1403+1404+1405+1406-2901.01-(2901.02-2901.02.07)-2901.07.02-2901.08.01</t>
  </si>
  <si>
    <t>CRÉDITOS INDIRECTOS</t>
  </si>
  <si>
    <t>a) Créditos concedidos no desembolsados y líneas de crédito no utilizadas</t>
  </si>
  <si>
    <t>b) Emisiones de cartas fianzas que respalden obligaciones de hacer y no hacer</t>
  </si>
  <si>
    <t>c) Otros créditos indirectos no contemplados en los literales anteriores</t>
  </si>
  <si>
    <t xml:space="preserve">Total </t>
  </si>
  <si>
    <t>W.- ANEXO 5</t>
  </si>
  <si>
    <t>Créditos directos e indirectos afectos a provisiones</t>
  </si>
  <si>
    <t>Provisiones genéricas constituidas</t>
  </si>
  <si>
    <t>Provisiones específicas constituidas</t>
  </si>
  <si>
    <t>______________</t>
  </si>
  <si>
    <t>CONTADOR</t>
  </si>
  <si>
    <t>FUNCIONARIO</t>
  </si>
  <si>
    <t>GENERAL</t>
  </si>
  <si>
    <t>RESPONSABLE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</si>
</sst>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9.5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 wrapText="1"/>
    </xf>
    <xf numFmtId="0" fontId="3" fillId="0" borderId="0" xfId="0" applyFont="1" applyBorder="1"/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/>
    <xf numFmtId="43" fontId="3" fillId="2" borderId="4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 vertical="center" wrapText="1"/>
    </xf>
    <xf numFmtId="0" fontId="3" fillId="0" borderId="5" xfId="0" applyFont="1" applyBorder="1"/>
    <xf numFmtId="43" fontId="3" fillId="2" borderId="5" xfId="1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43" fontId="3" fillId="2" borderId="7" xfId="1" applyFont="1" applyFill="1" applyBorder="1" applyAlignment="1">
      <alignment horizontal="center"/>
    </xf>
    <xf numFmtId="43" fontId="3" fillId="2" borderId="6" xfId="1" applyFont="1" applyFill="1" applyBorder="1" applyAlignment="1">
      <alignment horizontal="center" vertical="center" wrapText="1"/>
    </xf>
    <xf numFmtId="0" fontId="3" fillId="0" borderId="7" xfId="0" applyFont="1" applyBorder="1"/>
    <xf numFmtId="0" fontId="5" fillId="2" borderId="3" xfId="0" applyFont="1" applyFill="1" applyBorder="1" applyAlignment="1">
      <alignment horizontal="left" vertical="top"/>
    </xf>
    <xf numFmtId="43" fontId="5" fillId="2" borderId="3" xfId="1" applyFont="1" applyFill="1" applyBorder="1" applyAlignment="1">
      <alignment horizontal="center" wrapText="1"/>
    </xf>
    <xf numFmtId="43" fontId="5" fillId="2" borderId="2" xfId="1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43" fontId="3" fillId="2" borderId="3" xfId="1" applyFont="1" applyFill="1" applyBorder="1" applyAlignment="1">
      <alignment horizontal="center" wrapText="1"/>
    </xf>
    <xf numFmtId="43" fontId="3" fillId="2" borderId="2" xfId="1" applyFont="1" applyFill="1" applyBorder="1" applyAlignment="1">
      <alignment horizontal="center" wrapText="1"/>
    </xf>
    <xf numFmtId="43" fontId="3" fillId="2" borderId="6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2" borderId="9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3" fillId="0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/>
    <xf numFmtId="0" fontId="3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3" fillId="2" borderId="5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3" fillId="5" borderId="9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 wrapText="1"/>
    </xf>
    <xf numFmtId="43" fontId="3" fillId="5" borderId="5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/>
    </xf>
    <xf numFmtId="43" fontId="3" fillId="5" borderId="0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 wrapText="1"/>
    </xf>
    <xf numFmtId="0" fontId="6" fillId="2" borderId="5" xfId="0" applyFont="1" applyFill="1" applyBorder="1" applyAlignment="1"/>
    <xf numFmtId="43" fontId="3" fillId="0" borderId="5" xfId="1" applyFont="1" applyFill="1" applyBorder="1"/>
    <xf numFmtId="43" fontId="3" fillId="0" borderId="3" xfId="1" applyFont="1" applyFill="1" applyBorder="1"/>
    <xf numFmtId="43" fontId="3" fillId="0" borderId="0" xfId="1" applyFont="1" applyFill="1" applyBorder="1"/>
    <xf numFmtId="0" fontId="6" fillId="0" borderId="0" xfId="0" applyFont="1"/>
    <xf numFmtId="0" fontId="6" fillId="2" borderId="11" xfId="0" applyFont="1" applyFill="1" applyBorder="1" applyAlignment="1"/>
    <xf numFmtId="43" fontId="3" fillId="5" borderId="11" xfId="1" applyFont="1" applyFill="1" applyBorder="1" applyAlignment="1">
      <alignment horizontal="center" vertical="center"/>
    </xf>
    <xf numFmtId="43" fontId="3" fillId="5" borderId="6" xfId="1" applyFont="1" applyFill="1" applyBorder="1" applyAlignment="1">
      <alignment horizontal="center" vertical="center"/>
    </xf>
    <xf numFmtId="43" fontId="3" fillId="5" borderId="7" xfId="1" applyFont="1" applyFill="1" applyBorder="1" applyAlignment="1">
      <alignment horizontal="center" vertical="center"/>
    </xf>
    <xf numFmtId="0" fontId="6" fillId="0" borderId="7" xfId="0" applyFont="1" applyBorder="1"/>
    <xf numFmtId="0" fontId="3" fillId="6" borderId="0" xfId="0" applyFont="1" applyFill="1"/>
    <xf numFmtId="0" fontId="3" fillId="2" borderId="2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5" fillId="2" borderId="3" xfId="0" applyFont="1" applyFill="1" applyBorder="1" applyAlignment="1">
      <alignment horizontal="left" wrapText="1"/>
    </xf>
    <xf numFmtId="43" fontId="3" fillId="2" borderId="9" xfId="1" applyFont="1" applyFill="1" applyBorder="1" applyAlignment="1">
      <alignment horizontal="center"/>
    </xf>
    <xf numFmtId="0" fontId="3" fillId="0" borderId="3" xfId="0" applyFont="1" applyFill="1" applyBorder="1" applyAlignment="1"/>
    <xf numFmtId="43" fontId="3" fillId="0" borderId="5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0" applyFont="1" applyFill="1"/>
    <xf numFmtId="43" fontId="3" fillId="0" borderId="0" xfId="0" applyNumberFormat="1" applyFont="1" applyFill="1"/>
    <xf numFmtId="43" fontId="3" fillId="2" borderId="11" xfId="1" applyFont="1" applyFill="1" applyBorder="1" applyAlignment="1">
      <alignment horizontal="center"/>
    </xf>
    <xf numFmtId="43" fontId="3" fillId="2" borderId="6" xfId="1" applyFont="1" applyFill="1" applyBorder="1" applyAlignment="1">
      <alignment horizontal="center"/>
    </xf>
    <xf numFmtId="43" fontId="3" fillId="0" borderId="0" xfId="0" applyNumberFormat="1" applyFont="1"/>
    <xf numFmtId="0" fontId="5" fillId="3" borderId="2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5" xfId="0" applyFont="1" applyFill="1" applyBorder="1"/>
    <xf numFmtId="43" fontId="3" fillId="3" borderId="3" xfId="1" applyFont="1" applyFill="1" applyBorder="1"/>
    <xf numFmtId="43" fontId="3" fillId="3" borderId="0" xfId="1" applyFont="1" applyFill="1" applyBorder="1"/>
    <xf numFmtId="43" fontId="3" fillId="3" borderId="3" xfId="1" applyFont="1" applyFill="1" applyBorder="1" applyAlignment="1">
      <alignment horizontal="center"/>
    </xf>
    <xf numFmtId="43" fontId="3" fillId="3" borderId="0" xfId="1" applyFont="1" applyFill="1" applyBorder="1" applyAlignment="1">
      <alignment horizontal="center"/>
    </xf>
    <xf numFmtId="43" fontId="3" fillId="3" borderId="2" xfId="1" applyFont="1" applyFill="1" applyBorder="1" applyAlignment="1">
      <alignment horizontal="center" wrapText="1"/>
    </xf>
    <xf numFmtId="0" fontId="3" fillId="3" borderId="6" xfId="0" applyFont="1" applyFill="1" applyBorder="1" applyAlignment="1"/>
    <xf numFmtId="43" fontId="3" fillId="3" borderId="6" xfId="1" applyFont="1" applyFill="1" applyBorder="1" applyAlignment="1">
      <alignment horizontal="center"/>
    </xf>
    <xf numFmtId="43" fontId="3" fillId="3" borderId="7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43" fontId="3" fillId="5" borderId="13" xfId="1" applyFont="1" applyFill="1" applyBorder="1" applyAlignment="1">
      <alignment horizontal="center" vertical="center" wrapText="1"/>
    </xf>
    <xf numFmtId="0" fontId="3" fillId="3" borderId="5" xfId="0" applyFont="1" applyFill="1" applyBorder="1" applyAlignment="1"/>
    <xf numFmtId="43" fontId="3" fillId="3" borderId="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 wrapText="1"/>
    </xf>
    <xf numFmtId="43" fontId="3" fillId="3" borderId="0" xfId="1" applyFont="1" applyFill="1"/>
    <xf numFmtId="43" fontId="3" fillId="3" borderId="0" xfId="0" applyNumberFormat="1" applyFont="1" applyFill="1"/>
    <xf numFmtId="0" fontId="3" fillId="3" borderId="0" xfId="0" applyFont="1" applyFill="1"/>
    <xf numFmtId="0" fontId="3" fillId="0" borderId="5" xfId="0" applyFont="1" applyFill="1" applyBorder="1" applyAlignment="1"/>
    <xf numFmtId="43" fontId="3" fillId="5" borderId="3" xfId="1" applyFont="1" applyFill="1" applyBorder="1" applyAlignment="1">
      <alignment vertical="center"/>
    </xf>
    <xf numFmtId="43" fontId="3" fillId="0" borderId="13" xfId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43" fontId="3" fillId="2" borderId="2" xfId="1" applyFont="1" applyFill="1" applyBorder="1" applyAlignment="1">
      <alignment horizontal="center"/>
    </xf>
    <xf numFmtId="43" fontId="3" fillId="2" borderId="8" xfId="1" applyFont="1" applyFill="1" applyBorder="1" applyAlignment="1">
      <alignment horizontal="center"/>
    </xf>
    <xf numFmtId="43" fontId="3" fillId="2" borderId="12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5" fillId="0" borderId="6" xfId="0" applyFont="1" applyBorder="1" applyAlignment="1"/>
    <xf numFmtId="0" fontId="5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top" wrapText="1"/>
    </xf>
    <xf numFmtId="43" fontId="3" fillId="0" borderId="6" xfId="1" applyFont="1" applyFill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3" fontId="7" fillId="0" borderId="8" xfId="1" applyFont="1" applyBorder="1" applyAlignment="1">
      <alignment horizontal="center"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5" xfId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wrapText="1"/>
    </xf>
    <xf numFmtId="43" fontId="8" fillId="0" borderId="6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center"/>
    </xf>
    <xf numFmtId="43" fontId="3" fillId="3" borderId="1" xfId="0" applyNumberFormat="1" applyFont="1" applyFill="1" applyBorder="1" applyAlignment="1">
      <alignment horizontal="center" wrapText="1"/>
    </xf>
    <xf numFmtId="43" fontId="3" fillId="3" borderId="3" xfId="0" applyNumberFormat="1" applyFont="1" applyFill="1" applyBorder="1" applyAlignment="1">
      <alignment horizontal="center"/>
    </xf>
    <xf numFmtId="43" fontId="3" fillId="3" borderId="0" xfId="0" applyNumberFormat="1" applyFont="1" applyFill="1" applyBorder="1" applyAlignment="1">
      <alignment horizontal="center"/>
    </xf>
    <xf numFmtId="43" fontId="3" fillId="3" borderId="3" xfId="0" applyNumberFormat="1" applyFont="1" applyFill="1" applyBorder="1" applyAlignment="1">
      <alignment horizontal="center" wrapText="1"/>
    </xf>
    <xf numFmtId="43" fontId="3" fillId="5" borderId="2" xfId="1" applyFont="1" applyFill="1" applyBorder="1" applyAlignment="1">
      <alignment horizontal="center" vertical="center" wrapText="1"/>
    </xf>
    <xf numFmtId="43" fontId="3" fillId="3" borderId="9" xfId="0" applyNumberFormat="1" applyFont="1" applyFill="1" applyBorder="1" applyAlignment="1">
      <alignment horizontal="center"/>
    </xf>
    <xf numFmtId="43" fontId="3" fillId="3" borderId="5" xfId="0" applyNumberFormat="1" applyFont="1" applyFill="1" applyBorder="1" applyAlignment="1">
      <alignment horizontal="center"/>
    </xf>
    <xf numFmtId="43" fontId="3" fillId="3" borderId="5" xfId="1" applyFont="1" applyFill="1" applyBorder="1"/>
    <xf numFmtId="43" fontId="3" fillId="3" borderId="5" xfId="1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 wrapText="1"/>
    </xf>
    <xf numFmtId="43" fontId="3" fillId="5" borderId="10" xfId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79"/>
  <sheetViews>
    <sheetView tabSelected="1" topLeftCell="A121" workbookViewId="0">
      <selection activeCell="G139" sqref="G139"/>
    </sheetView>
  </sheetViews>
  <sheetFormatPr baseColWidth="10" defaultRowHeight="12.75"/>
  <cols>
    <col min="1" max="1" width="39.85546875" style="1" customWidth="1"/>
    <col min="2" max="2" width="14.28515625" style="1" customWidth="1"/>
    <col min="3" max="3" width="15.7109375" style="1" customWidth="1"/>
    <col min="4" max="4" width="16.42578125" style="1" customWidth="1"/>
    <col min="5" max="5" width="16.140625" style="1" customWidth="1"/>
    <col min="6" max="6" width="17.5703125" style="1" customWidth="1"/>
    <col min="7" max="7" width="18.42578125" style="1" customWidth="1"/>
    <col min="8" max="8" width="11.42578125" style="1"/>
    <col min="9" max="9" width="12.85546875" style="1" bestFit="1" customWidth="1"/>
    <col min="10" max="256" width="11.42578125" style="1"/>
    <col min="257" max="257" width="39.85546875" style="1" customWidth="1"/>
    <col min="258" max="258" width="14.28515625" style="1" customWidth="1"/>
    <col min="259" max="259" width="15.7109375" style="1" customWidth="1"/>
    <col min="260" max="260" width="16.42578125" style="1" customWidth="1"/>
    <col min="261" max="261" width="16.140625" style="1" customWidth="1"/>
    <col min="262" max="262" width="17.5703125" style="1" customWidth="1"/>
    <col min="263" max="263" width="18.42578125" style="1" customWidth="1"/>
    <col min="264" max="264" width="11.42578125" style="1"/>
    <col min="265" max="265" width="12.85546875" style="1" bestFit="1" customWidth="1"/>
    <col min="266" max="512" width="11.42578125" style="1"/>
    <col min="513" max="513" width="39.85546875" style="1" customWidth="1"/>
    <col min="514" max="514" width="14.28515625" style="1" customWidth="1"/>
    <col min="515" max="515" width="15.7109375" style="1" customWidth="1"/>
    <col min="516" max="516" width="16.42578125" style="1" customWidth="1"/>
    <col min="517" max="517" width="16.140625" style="1" customWidth="1"/>
    <col min="518" max="518" width="17.5703125" style="1" customWidth="1"/>
    <col min="519" max="519" width="18.42578125" style="1" customWidth="1"/>
    <col min="520" max="520" width="11.42578125" style="1"/>
    <col min="521" max="521" width="12.85546875" style="1" bestFit="1" customWidth="1"/>
    <col min="522" max="768" width="11.42578125" style="1"/>
    <col min="769" max="769" width="39.85546875" style="1" customWidth="1"/>
    <col min="770" max="770" width="14.28515625" style="1" customWidth="1"/>
    <col min="771" max="771" width="15.7109375" style="1" customWidth="1"/>
    <col min="772" max="772" width="16.42578125" style="1" customWidth="1"/>
    <col min="773" max="773" width="16.140625" style="1" customWidth="1"/>
    <col min="774" max="774" width="17.5703125" style="1" customWidth="1"/>
    <col min="775" max="775" width="18.42578125" style="1" customWidth="1"/>
    <col min="776" max="776" width="11.42578125" style="1"/>
    <col min="777" max="777" width="12.85546875" style="1" bestFit="1" customWidth="1"/>
    <col min="778" max="1024" width="11.42578125" style="1"/>
    <col min="1025" max="1025" width="39.85546875" style="1" customWidth="1"/>
    <col min="1026" max="1026" width="14.28515625" style="1" customWidth="1"/>
    <col min="1027" max="1027" width="15.7109375" style="1" customWidth="1"/>
    <col min="1028" max="1028" width="16.42578125" style="1" customWidth="1"/>
    <col min="1029" max="1029" width="16.140625" style="1" customWidth="1"/>
    <col min="1030" max="1030" width="17.5703125" style="1" customWidth="1"/>
    <col min="1031" max="1031" width="18.42578125" style="1" customWidth="1"/>
    <col min="1032" max="1032" width="11.42578125" style="1"/>
    <col min="1033" max="1033" width="12.85546875" style="1" bestFit="1" customWidth="1"/>
    <col min="1034" max="1280" width="11.42578125" style="1"/>
    <col min="1281" max="1281" width="39.85546875" style="1" customWidth="1"/>
    <col min="1282" max="1282" width="14.28515625" style="1" customWidth="1"/>
    <col min="1283" max="1283" width="15.7109375" style="1" customWidth="1"/>
    <col min="1284" max="1284" width="16.42578125" style="1" customWidth="1"/>
    <col min="1285" max="1285" width="16.140625" style="1" customWidth="1"/>
    <col min="1286" max="1286" width="17.5703125" style="1" customWidth="1"/>
    <col min="1287" max="1287" width="18.42578125" style="1" customWidth="1"/>
    <col min="1288" max="1288" width="11.42578125" style="1"/>
    <col min="1289" max="1289" width="12.85546875" style="1" bestFit="1" customWidth="1"/>
    <col min="1290" max="1536" width="11.42578125" style="1"/>
    <col min="1537" max="1537" width="39.85546875" style="1" customWidth="1"/>
    <col min="1538" max="1538" width="14.28515625" style="1" customWidth="1"/>
    <col min="1539" max="1539" width="15.7109375" style="1" customWidth="1"/>
    <col min="1540" max="1540" width="16.42578125" style="1" customWidth="1"/>
    <col min="1541" max="1541" width="16.140625" style="1" customWidth="1"/>
    <col min="1542" max="1542" width="17.5703125" style="1" customWidth="1"/>
    <col min="1543" max="1543" width="18.42578125" style="1" customWidth="1"/>
    <col min="1544" max="1544" width="11.42578125" style="1"/>
    <col min="1545" max="1545" width="12.85546875" style="1" bestFit="1" customWidth="1"/>
    <col min="1546" max="1792" width="11.42578125" style="1"/>
    <col min="1793" max="1793" width="39.85546875" style="1" customWidth="1"/>
    <col min="1794" max="1794" width="14.28515625" style="1" customWidth="1"/>
    <col min="1795" max="1795" width="15.7109375" style="1" customWidth="1"/>
    <col min="1796" max="1796" width="16.42578125" style="1" customWidth="1"/>
    <col min="1797" max="1797" width="16.140625" style="1" customWidth="1"/>
    <col min="1798" max="1798" width="17.5703125" style="1" customWidth="1"/>
    <col min="1799" max="1799" width="18.42578125" style="1" customWidth="1"/>
    <col min="1800" max="1800" width="11.42578125" style="1"/>
    <col min="1801" max="1801" width="12.85546875" style="1" bestFit="1" customWidth="1"/>
    <col min="1802" max="2048" width="11.42578125" style="1"/>
    <col min="2049" max="2049" width="39.85546875" style="1" customWidth="1"/>
    <col min="2050" max="2050" width="14.28515625" style="1" customWidth="1"/>
    <col min="2051" max="2051" width="15.7109375" style="1" customWidth="1"/>
    <col min="2052" max="2052" width="16.42578125" style="1" customWidth="1"/>
    <col min="2053" max="2053" width="16.140625" style="1" customWidth="1"/>
    <col min="2054" max="2054" width="17.5703125" style="1" customWidth="1"/>
    <col min="2055" max="2055" width="18.42578125" style="1" customWidth="1"/>
    <col min="2056" max="2056" width="11.42578125" style="1"/>
    <col min="2057" max="2057" width="12.85546875" style="1" bestFit="1" customWidth="1"/>
    <col min="2058" max="2304" width="11.42578125" style="1"/>
    <col min="2305" max="2305" width="39.85546875" style="1" customWidth="1"/>
    <col min="2306" max="2306" width="14.28515625" style="1" customWidth="1"/>
    <col min="2307" max="2307" width="15.7109375" style="1" customWidth="1"/>
    <col min="2308" max="2308" width="16.42578125" style="1" customWidth="1"/>
    <col min="2309" max="2309" width="16.140625" style="1" customWidth="1"/>
    <col min="2310" max="2310" width="17.5703125" style="1" customWidth="1"/>
    <col min="2311" max="2311" width="18.42578125" style="1" customWidth="1"/>
    <col min="2312" max="2312" width="11.42578125" style="1"/>
    <col min="2313" max="2313" width="12.85546875" style="1" bestFit="1" customWidth="1"/>
    <col min="2314" max="2560" width="11.42578125" style="1"/>
    <col min="2561" max="2561" width="39.85546875" style="1" customWidth="1"/>
    <col min="2562" max="2562" width="14.28515625" style="1" customWidth="1"/>
    <col min="2563" max="2563" width="15.7109375" style="1" customWidth="1"/>
    <col min="2564" max="2564" width="16.42578125" style="1" customWidth="1"/>
    <col min="2565" max="2565" width="16.140625" style="1" customWidth="1"/>
    <col min="2566" max="2566" width="17.5703125" style="1" customWidth="1"/>
    <col min="2567" max="2567" width="18.42578125" style="1" customWidth="1"/>
    <col min="2568" max="2568" width="11.42578125" style="1"/>
    <col min="2569" max="2569" width="12.85546875" style="1" bestFit="1" customWidth="1"/>
    <col min="2570" max="2816" width="11.42578125" style="1"/>
    <col min="2817" max="2817" width="39.85546875" style="1" customWidth="1"/>
    <col min="2818" max="2818" width="14.28515625" style="1" customWidth="1"/>
    <col min="2819" max="2819" width="15.7109375" style="1" customWidth="1"/>
    <col min="2820" max="2820" width="16.42578125" style="1" customWidth="1"/>
    <col min="2821" max="2821" width="16.140625" style="1" customWidth="1"/>
    <col min="2822" max="2822" width="17.5703125" style="1" customWidth="1"/>
    <col min="2823" max="2823" width="18.42578125" style="1" customWidth="1"/>
    <col min="2824" max="2824" width="11.42578125" style="1"/>
    <col min="2825" max="2825" width="12.85546875" style="1" bestFit="1" customWidth="1"/>
    <col min="2826" max="3072" width="11.42578125" style="1"/>
    <col min="3073" max="3073" width="39.85546875" style="1" customWidth="1"/>
    <col min="3074" max="3074" width="14.28515625" style="1" customWidth="1"/>
    <col min="3075" max="3075" width="15.7109375" style="1" customWidth="1"/>
    <col min="3076" max="3076" width="16.42578125" style="1" customWidth="1"/>
    <col min="3077" max="3077" width="16.140625" style="1" customWidth="1"/>
    <col min="3078" max="3078" width="17.5703125" style="1" customWidth="1"/>
    <col min="3079" max="3079" width="18.42578125" style="1" customWidth="1"/>
    <col min="3080" max="3080" width="11.42578125" style="1"/>
    <col min="3081" max="3081" width="12.85546875" style="1" bestFit="1" customWidth="1"/>
    <col min="3082" max="3328" width="11.42578125" style="1"/>
    <col min="3329" max="3329" width="39.85546875" style="1" customWidth="1"/>
    <col min="3330" max="3330" width="14.28515625" style="1" customWidth="1"/>
    <col min="3331" max="3331" width="15.7109375" style="1" customWidth="1"/>
    <col min="3332" max="3332" width="16.42578125" style="1" customWidth="1"/>
    <col min="3333" max="3333" width="16.140625" style="1" customWidth="1"/>
    <col min="3334" max="3334" width="17.5703125" style="1" customWidth="1"/>
    <col min="3335" max="3335" width="18.42578125" style="1" customWidth="1"/>
    <col min="3336" max="3336" width="11.42578125" style="1"/>
    <col min="3337" max="3337" width="12.85546875" style="1" bestFit="1" customWidth="1"/>
    <col min="3338" max="3584" width="11.42578125" style="1"/>
    <col min="3585" max="3585" width="39.85546875" style="1" customWidth="1"/>
    <col min="3586" max="3586" width="14.28515625" style="1" customWidth="1"/>
    <col min="3587" max="3587" width="15.7109375" style="1" customWidth="1"/>
    <col min="3588" max="3588" width="16.42578125" style="1" customWidth="1"/>
    <col min="3589" max="3589" width="16.140625" style="1" customWidth="1"/>
    <col min="3590" max="3590" width="17.5703125" style="1" customWidth="1"/>
    <col min="3591" max="3591" width="18.42578125" style="1" customWidth="1"/>
    <col min="3592" max="3592" width="11.42578125" style="1"/>
    <col min="3593" max="3593" width="12.85546875" style="1" bestFit="1" customWidth="1"/>
    <col min="3594" max="3840" width="11.42578125" style="1"/>
    <col min="3841" max="3841" width="39.85546875" style="1" customWidth="1"/>
    <col min="3842" max="3842" width="14.28515625" style="1" customWidth="1"/>
    <col min="3843" max="3843" width="15.7109375" style="1" customWidth="1"/>
    <col min="3844" max="3844" width="16.42578125" style="1" customWidth="1"/>
    <col min="3845" max="3845" width="16.140625" style="1" customWidth="1"/>
    <col min="3846" max="3846" width="17.5703125" style="1" customWidth="1"/>
    <col min="3847" max="3847" width="18.42578125" style="1" customWidth="1"/>
    <col min="3848" max="3848" width="11.42578125" style="1"/>
    <col min="3849" max="3849" width="12.85546875" style="1" bestFit="1" customWidth="1"/>
    <col min="3850" max="4096" width="11.42578125" style="1"/>
    <col min="4097" max="4097" width="39.85546875" style="1" customWidth="1"/>
    <col min="4098" max="4098" width="14.28515625" style="1" customWidth="1"/>
    <col min="4099" max="4099" width="15.7109375" style="1" customWidth="1"/>
    <col min="4100" max="4100" width="16.42578125" style="1" customWidth="1"/>
    <col min="4101" max="4101" width="16.140625" style="1" customWidth="1"/>
    <col min="4102" max="4102" width="17.5703125" style="1" customWidth="1"/>
    <col min="4103" max="4103" width="18.42578125" style="1" customWidth="1"/>
    <col min="4104" max="4104" width="11.42578125" style="1"/>
    <col min="4105" max="4105" width="12.85546875" style="1" bestFit="1" customWidth="1"/>
    <col min="4106" max="4352" width="11.42578125" style="1"/>
    <col min="4353" max="4353" width="39.85546875" style="1" customWidth="1"/>
    <col min="4354" max="4354" width="14.28515625" style="1" customWidth="1"/>
    <col min="4355" max="4355" width="15.7109375" style="1" customWidth="1"/>
    <col min="4356" max="4356" width="16.42578125" style="1" customWidth="1"/>
    <col min="4357" max="4357" width="16.140625" style="1" customWidth="1"/>
    <col min="4358" max="4358" width="17.5703125" style="1" customWidth="1"/>
    <col min="4359" max="4359" width="18.42578125" style="1" customWidth="1"/>
    <col min="4360" max="4360" width="11.42578125" style="1"/>
    <col min="4361" max="4361" width="12.85546875" style="1" bestFit="1" customWidth="1"/>
    <col min="4362" max="4608" width="11.42578125" style="1"/>
    <col min="4609" max="4609" width="39.85546875" style="1" customWidth="1"/>
    <col min="4610" max="4610" width="14.28515625" style="1" customWidth="1"/>
    <col min="4611" max="4611" width="15.7109375" style="1" customWidth="1"/>
    <col min="4612" max="4612" width="16.42578125" style="1" customWidth="1"/>
    <col min="4613" max="4613" width="16.140625" style="1" customWidth="1"/>
    <col min="4614" max="4614" width="17.5703125" style="1" customWidth="1"/>
    <col min="4615" max="4615" width="18.42578125" style="1" customWidth="1"/>
    <col min="4616" max="4616" width="11.42578125" style="1"/>
    <col min="4617" max="4617" width="12.85546875" style="1" bestFit="1" customWidth="1"/>
    <col min="4618" max="4864" width="11.42578125" style="1"/>
    <col min="4865" max="4865" width="39.85546875" style="1" customWidth="1"/>
    <col min="4866" max="4866" width="14.28515625" style="1" customWidth="1"/>
    <col min="4867" max="4867" width="15.7109375" style="1" customWidth="1"/>
    <col min="4868" max="4868" width="16.42578125" style="1" customWidth="1"/>
    <col min="4869" max="4869" width="16.140625" style="1" customWidth="1"/>
    <col min="4870" max="4870" width="17.5703125" style="1" customWidth="1"/>
    <col min="4871" max="4871" width="18.42578125" style="1" customWidth="1"/>
    <col min="4872" max="4872" width="11.42578125" style="1"/>
    <col min="4873" max="4873" width="12.85546875" style="1" bestFit="1" customWidth="1"/>
    <col min="4874" max="5120" width="11.42578125" style="1"/>
    <col min="5121" max="5121" width="39.85546875" style="1" customWidth="1"/>
    <col min="5122" max="5122" width="14.28515625" style="1" customWidth="1"/>
    <col min="5123" max="5123" width="15.7109375" style="1" customWidth="1"/>
    <col min="5124" max="5124" width="16.42578125" style="1" customWidth="1"/>
    <col min="5125" max="5125" width="16.140625" style="1" customWidth="1"/>
    <col min="5126" max="5126" width="17.5703125" style="1" customWidth="1"/>
    <col min="5127" max="5127" width="18.42578125" style="1" customWidth="1"/>
    <col min="5128" max="5128" width="11.42578125" style="1"/>
    <col min="5129" max="5129" width="12.85546875" style="1" bestFit="1" customWidth="1"/>
    <col min="5130" max="5376" width="11.42578125" style="1"/>
    <col min="5377" max="5377" width="39.85546875" style="1" customWidth="1"/>
    <col min="5378" max="5378" width="14.28515625" style="1" customWidth="1"/>
    <col min="5379" max="5379" width="15.7109375" style="1" customWidth="1"/>
    <col min="5380" max="5380" width="16.42578125" style="1" customWidth="1"/>
    <col min="5381" max="5381" width="16.140625" style="1" customWidth="1"/>
    <col min="5382" max="5382" width="17.5703125" style="1" customWidth="1"/>
    <col min="5383" max="5383" width="18.42578125" style="1" customWidth="1"/>
    <col min="5384" max="5384" width="11.42578125" style="1"/>
    <col min="5385" max="5385" width="12.85546875" style="1" bestFit="1" customWidth="1"/>
    <col min="5386" max="5632" width="11.42578125" style="1"/>
    <col min="5633" max="5633" width="39.85546875" style="1" customWidth="1"/>
    <col min="5634" max="5634" width="14.28515625" style="1" customWidth="1"/>
    <col min="5635" max="5635" width="15.7109375" style="1" customWidth="1"/>
    <col min="5636" max="5636" width="16.42578125" style="1" customWidth="1"/>
    <col min="5637" max="5637" width="16.140625" style="1" customWidth="1"/>
    <col min="5638" max="5638" width="17.5703125" style="1" customWidth="1"/>
    <col min="5639" max="5639" width="18.42578125" style="1" customWidth="1"/>
    <col min="5640" max="5640" width="11.42578125" style="1"/>
    <col min="5641" max="5641" width="12.85546875" style="1" bestFit="1" customWidth="1"/>
    <col min="5642" max="5888" width="11.42578125" style="1"/>
    <col min="5889" max="5889" width="39.85546875" style="1" customWidth="1"/>
    <col min="5890" max="5890" width="14.28515625" style="1" customWidth="1"/>
    <col min="5891" max="5891" width="15.7109375" style="1" customWidth="1"/>
    <col min="5892" max="5892" width="16.42578125" style="1" customWidth="1"/>
    <col min="5893" max="5893" width="16.140625" style="1" customWidth="1"/>
    <col min="5894" max="5894" width="17.5703125" style="1" customWidth="1"/>
    <col min="5895" max="5895" width="18.42578125" style="1" customWidth="1"/>
    <col min="5896" max="5896" width="11.42578125" style="1"/>
    <col min="5897" max="5897" width="12.85546875" style="1" bestFit="1" customWidth="1"/>
    <col min="5898" max="6144" width="11.42578125" style="1"/>
    <col min="6145" max="6145" width="39.85546875" style="1" customWidth="1"/>
    <col min="6146" max="6146" width="14.28515625" style="1" customWidth="1"/>
    <col min="6147" max="6147" width="15.7109375" style="1" customWidth="1"/>
    <col min="6148" max="6148" width="16.42578125" style="1" customWidth="1"/>
    <col min="6149" max="6149" width="16.140625" style="1" customWidth="1"/>
    <col min="6150" max="6150" width="17.5703125" style="1" customWidth="1"/>
    <col min="6151" max="6151" width="18.42578125" style="1" customWidth="1"/>
    <col min="6152" max="6152" width="11.42578125" style="1"/>
    <col min="6153" max="6153" width="12.85546875" style="1" bestFit="1" customWidth="1"/>
    <col min="6154" max="6400" width="11.42578125" style="1"/>
    <col min="6401" max="6401" width="39.85546875" style="1" customWidth="1"/>
    <col min="6402" max="6402" width="14.28515625" style="1" customWidth="1"/>
    <col min="6403" max="6403" width="15.7109375" style="1" customWidth="1"/>
    <col min="6404" max="6404" width="16.42578125" style="1" customWidth="1"/>
    <col min="6405" max="6405" width="16.140625" style="1" customWidth="1"/>
    <col min="6406" max="6406" width="17.5703125" style="1" customWidth="1"/>
    <col min="6407" max="6407" width="18.42578125" style="1" customWidth="1"/>
    <col min="6408" max="6408" width="11.42578125" style="1"/>
    <col min="6409" max="6409" width="12.85546875" style="1" bestFit="1" customWidth="1"/>
    <col min="6410" max="6656" width="11.42578125" style="1"/>
    <col min="6657" max="6657" width="39.85546875" style="1" customWidth="1"/>
    <col min="6658" max="6658" width="14.28515625" style="1" customWidth="1"/>
    <col min="6659" max="6659" width="15.7109375" style="1" customWidth="1"/>
    <col min="6660" max="6660" width="16.42578125" style="1" customWidth="1"/>
    <col min="6661" max="6661" width="16.140625" style="1" customWidth="1"/>
    <col min="6662" max="6662" width="17.5703125" style="1" customWidth="1"/>
    <col min="6663" max="6663" width="18.42578125" style="1" customWidth="1"/>
    <col min="6664" max="6664" width="11.42578125" style="1"/>
    <col min="6665" max="6665" width="12.85546875" style="1" bestFit="1" customWidth="1"/>
    <col min="6666" max="6912" width="11.42578125" style="1"/>
    <col min="6913" max="6913" width="39.85546875" style="1" customWidth="1"/>
    <col min="6914" max="6914" width="14.28515625" style="1" customWidth="1"/>
    <col min="6915" max="6915" width="15.7109375" style="1" customWidth="1"/>
    <col min="6916" max="6916" width="16.42578125" style="1" customWidth="1"/>
    <col min="6917" max="6917" width="16.140625" style="1" customWidth="1"/>
    <col min="6918" max="6918" width="17.5703125" style="1" customWidth="1"/>
    <col min="6919" max="6919" width="18.42578125" style="1" customWidth="1"/>
    <col min="6920" max="6920" width="11.42578125" style="1"/>
    <col min="6921" max="6921" width="12.85546875" style="1" bestFit="1" customWidth="1"/>
    <col min="6922" max="7168" width="11.42578125" style="1"/>
    <col min="7169" max="7169" width="39.85546875" style="1" customWidth="1"/>
    <col min="7170" max="7170" width="14.28515625" style="1" customWidth="1"/>
    <col min="7171" max="7171" width="15.7109375" style="1" customWidth="1"/>
    <col min="7172" max="7172" width="16.42578125" style="1" customWidth="1"/>
    <col min="7173" max="7173" width="16.140625" style="1" customWidth="1"/>
    <col min="7174" max="7174" width="17.5703125" style="1" customWidth="1"/>
    <col min="7175" max="7175" width="18.42578125" style="1" customWidth="1"/>
    <col min="7176" max="7176" width="11.42578125" style="1"/>
    <col min="7177" max="7177" width="12.85546875" style="1" bestFit="1" customWidth="1"/>
    <col min="7178" max="7424" width="11.42578125" style="1"/>
    <col min="7425" max="7425" width="39.85546875" style="1" customWidth="1"/>
    <col min="7426" max="7426" width="14.28515625" style="1" customWidth="1"/>
    <col min="7427" max="7427" width="15.7109375" style="1" customWidth="1"/>
    <col min="7428" max="7428" width="16.42578125" style="1" customWidth="1"/>
    <col min="7429" max="7429" width="16.140625" style="1" customWidth="1"/>
    <col min="7430" max="7430" width="17.5703125" style="1" customWidth="1"/>
    <col min="7431" max="7431" width="18.42578125" style="1" customWidth="1"/>
    <col min="7432" max="7432" width="11.42578125" style="1"/>
    <col min="7433" max="7433" width="12.85546875" style="1" bestFit="1" customWidth="1"/>
    <col min="7434" max="7680" width="11.42578125" style="1"/>
    <col min="7681" max="7681" width="39.85546875" style="1" customWidth="1"/>
    <col min="7682" max="7682" width="14.28515625" style="1" customWidth="1"/>
    <col min="7683" max="7683" width="15.7109375" style="1" customWidth="1"/>
    <col min="7684" max="7684" width="16.42578125" style="1" customWidth="1"/>
    <col min="7685" max="7685" width="16.140625" style="1" customWidth="1"/>
    <col min="7686" max="7686" width="17.5703125" style="1" customWidth="1"/>
    <col min="7687" max="7687" width="18.42578125" style="1" customWidth="1"/>
    <col min="7688" max="7688" width="11.42578125" style="1"/>
    <col min="7689" max="7689" width="12.85546875" style="1" bestFit="1" customWidth="1"/>
    <col min="7690" max="7936" width="11.42578125" style="1"/>
    <col min="7937" max="7937" width="39.85546875" style="1" customWidth="1"/>
    <col min="7938" max="7938" width="14.28515625" style="1" customWidth="1"/>
    <col min="7939" max="7939" width="15.7109375" style="1" customWidth="1"/>
    <col min="7940" max="7940" width="16.42578125" style="1" customWidth="1"/>
    <col min="7941" max="7941" width="16.140625" style="1" customWidth="1"/>
    <col min="7942" max="7942" width="17.5703125" style="1" customWidth="1"/>
    <col min="7943" max="7943" width="18.42578125" style="1" customWidth="1"/>
    <col min="7944" max="7944" width="11.42578125" style="1"/>
    <col min="7945" max="7945" width="12.85546875" style="1" bestFit="1" customWidth="1"/>
    <col min="7946" max="8192" width="11.42578125" style="1"/>
    <col min="8193" max="8193" width="39.85546875" style="1" customWidth="1"/>
    <col min="8194" max="8194" width="14.28515625" style="1" customWidth="1"/>
    <col min="8195" max="8195" width="15.7109375" style="1" customWidth="1"/>
    <col min="8196" max="8196" width="16.42578125" style="1" customWidth="1"/>
    <col min="8197" max="8197" width="16.140625" style="1" customWidth="1"/>
    <col min="8198" max="8198" width="17.5703125" style="1" customWidth="1"/>
    <col min="8199" max="8199" width="18.42578125" style="1" customWidth="1"/>
    <col min="8200" max="8200" width="11.42578125" style="1"/>
    <col min="8201" max="8201" width="12.85546875" style="1" bestFit="1" customWidth="1"/>
    <col min="8202" max="8448" width="11.42578125" style="1"/>
    <col min="8449" max="8449" width="39.85546875" style="1" customWidth="1"/>
    <col min="8450" max="8450" width="14.28515625" style="1" customWidth="1"/>
    <col min="8451" max="8451" width="15.7109375" style="1" customWidth="1"/>
    <col min="8452" max="8452" width="16.42578125" style="1" customWidth="1"/>
    <col min="8453" max="8453" width="16.140625" style="1" customWidth="1"/>
    <col min="8454" max="8454" width="17.5703125" style="1" customWidth="1"/>
    <col min="8455" max="8455" width="18.42578125" style="1" customWidth="1"/>
    <col min="8456" max="8456" width="11.42578125" style="1"/>
    <col min="8457" max="8457" width="12.85546875" style="1" bestFit="1" customWidth="1"/>
    <col min="8458" max="8704" width="11.42578125" style="1"/>
    <col min="8705" max="8705" width="39.85546875" style="1" customWidth="1"/>
    <col min="8706" max="8706" width="14.28515625" style="1" customWidth="1"/>
    <col min="8707" max="8707" width="15.7109375" style="1" customWidth="1"/>
    <col min="8708" max="8708" width="16.42578125" style="1" customWidth="1"/>
    <col min="8709" max="8709" width="16.140625" style="1" customWidth="1"/>
    <col min="8710" max="8710" width="17.5703125" style="1" customWidth="1"/>
    <col min="8711" max="8711" width="18.42578125" style="1" customWidth="1"/>
    <col min="8712" max="8712" width="11.42578125" style="1"/>
    <col min="8713" max="8713" width="12.85546875" style="1" bestFit="1" customWidth="1"/>
    <col min="8714" max="8960" width="11.42578125" style="1"/>
    <col min="8961" max="8961" width="39.85546875" style="1" customWidth="1"/>
    <col min="8962" max="8962" width="14.28515625" style="1" customWidth="1"/>
    <col min="8963" max="8963" width="15.7109375" style="1" customWidth="1"/>
    <col min="8964" max="8964" width="16.42578125" style="1" customWidth="1"/>
    <col min="8965" max="8965" width="16.140625" style="1" customWidth="1"/>
    <col min="8966" max="8966" width="17.5703125" style="1" customWidth="1"/>
    <col min="8967" max="8967" width="18.42578125" style="1" customWidth="1"/>
    <col min="8968" max="8968" width="11.42578125" style="1"/>
    <col min="8969" max="8969" width="12.85546875" style="1" bestFit="1" customWidth="1"/>
    <col min="8970" max="9216" width="11.42578125" style="1"/>
    <col min="9217" max="9217" width="39.85546875" style="1" customWidth="1"/>
    <col min="9218" max="9218" width="14.28515625" style="1" customWidth="1"/>
    <col min="9219" max="9219" width="15.7109375" style="1" customWidth="1"/>
    <col min="9220" max="9220" width="16.42578125" style="1" customWidth="1"/>
    <col min="9221" max="9221" width="16.140625" style="1" customWidth="1"/>
    <col min="9222" max="9222" width="17.5703125" style="1" customWidth="1"/>
    <col min="9223" max="9223" width="18.42578125" style="1" customWidth="1"/>
    <col min="9224" max="9224" width="11.42578125" style="1"/>
    <col min="9225" max="9225" width="12.85546875" style="1" bestFit="1" customWidth="1"/>
    <col min="9226" max="9472" width="11.42578125" style="1"/>
    <col min="9473" max="9473" width="39.85546875" style="1" customWidth="1"/>
    <col min="9474" max="9474" width="14.28515625" style="1" customWidth="1"/>
    <col min="9475" max="9475" width="15.7109375" style="1" customWidth="1"/>
    <col min="9476" max="9476" width="16.42578125" style="1" customWidth="1"/>
    <col min="9477" max="9477" width="16.140625" style="1" customWidth="1"/>
    <col min="9478" max="9478" width="17.5703125" style="1" customWidth="1"/>
    <col min="9479" max="9479" width="18.42578125" style="1" customWidth="1"/>
    <col min="9480" max="9480" width="11.42578125" style="1"/>
    <col min="9481" max="9481" width="12.85546875" style="1" bestFit="1" customWidth="1"/>
    <col min="9482" max="9728" width="11.42578125" style="1"/>
    <col min="9729" max="9729" width="39.85546875" style="1" customWidth="1"/>
    <col min="9730" max="9730" width="14.28515625" style="1" customWidth="1"/>
    <col min="9731" max="9731" width="15.7109375" style="1" customWidth="1"/>
    <col min="9732" max="9732" width="16.42578125" style="1" customWidth="1"/>
    <col min="9733" max="9733" width="16.140625" style="1" customWidth="1"/>
    <col min="9734" max="9734" width="17.5703125" style="1" customWidth="1"/>
    <col min="9735" max="9735" width="18.42578125" style="1" customWidth="1"/>
    <col min="9736" max="9736" width="11.42578125" style="1"/>
    <col min="9737" max="9737" width="12.85546875" style="1" bestFit="1" customWidth="1"/>
    <col min="9738" max="9984" width="11.42578125" style="1"/>
    <col min="9985" max="9985" width="39.85546875" style="1" customWidth="1"/>
    <col min="9986" max="9986" width="14.28515625" style="1" customWidth="1"/>
    <col min="9987" max="9987" width="15.7109375" style="1" customWidth="1"/>
    <col min="9988" max="9988" width="16.42578125" style="1" customWidth="1"/>
    <col min="9989" max="9989" width="16.140625" style="1" customWidth="1"/>
    <col min="9990" max="9990" width="17.5703125" style="1" customWidth="1"/>
    <col min="9991" max="9991" width="18.42578125" style="1" customWidth="1"/>
    <col min="9992" max="9992" width="11.42578125" style="1"/>
    <col min="9993" max="9993" width="12.85546875" style="1" bestFit="1" customWidth="1"/>
    <col min="9994" max="10240" width="11.42578125" style="1"/>
    <col min="10241" max="10241" width="39.85546875" style="1" customWidth="1"/>
    <col min="10242" max="10242" width="14.28515625" style="1" customWidth="1"/>
    <col min="10243" max="10243" width="15.7109375" style="1" customWidth="1"/>
    <col min="10244" max="10244" width="16.42578125" style="1" customWidth="1"/>
    <col min="10245" max="10245" width="16.140625" style="1" customWidth="1"/>
    <col min="10246" max="10246" width="17.5703125" style="1" customWidth="1"/>
    <col min="10247" max="10247" width="18.42578125" style="1" customWidth="1"/>
    <col min="10248" max="10248" width="11.42578125" style="1"/>
    <col min="10249" max="10249" width="12.85546875" style="1" bestFit="1" customWidth="1"/>
    <col min="10250" max="10496" width="11.42578125" style="1"/>
    <col min="10497" max="10497" width="39.85546875" style="1" customWidth="1"/>
    <col min="10498" max="10498" width="14.28515625" style="1" customWidth="1"/>
    <col min="10499" max="10499" width="15.7109375" style="1" customWidth="1"/>
    <col min="10500" max="10500" width="16.42578125" style="1" customWidth="1"/>
    <col min="10501" max="10501" width="16.140625" style="1" customWidth="1"/>
    <col min="10502" max="10502" width="17.5703125" style="1" customWidth="1"/>
    <col min="10503" max="10503" width="18.42578125" style="1" customWidth="1"/>
    <col min="10504" max="10504" width="11.42578125" style="1"/>
    <col min="10505" max="10505" width="12.85546875" style="1" bestFit="1" customWidth="1"/>
    <col min="10506" max="10752" width="11.42578125" style="1"/>
    <col min="10753" max="10753" width="39.85546875" style="1" customWidth="1"/>
    <col min="10754" max="10754" width="14.28515625" style="1" customWidth="1"/>
    <col min="10755" max="10755" width="15.7109375" style="1" customWidth="1"/>
    <col min="10756" max="10756" width="16.42578125" style="1" customWidth="1"/>
    <col min="10757" max="10757" width="16.140625" style="1" customWidth="1"/>
    <col min="10758" max="10758" width="17.5703125" style="1" customWidth="1"/>
    <col min="10759" max="10759" width="18.42578125" style="1" customWidth="1"/>
    <col min="10760" max="10760" width="11.42578125" style="1"/>
    <col min="10761" max="10761" width="12.85546875" style="1" bestFit="1" customWidth="1"/>
    <col min="10762" max="11008" width="11.42578125" style="1"/>
    <col min="11009" max="11009" width="39.85546875" style="1" customWidth="1"/>
    <col min="11010" max="11010" width="14.28515625" style="1" customWidth="1"/>
    <col min="11011" max="11011" width="15.7109375" style="1" customWidth="1"/>
    <col min="11012" max="11012" width="16.42578125" style="1" customWidth="1"/>
    <col min="11013" max="11013" width="16.140625" style="1" customWidth="1"/>
    <col min="11014" max="11014" width="17.5703125" style="1" customWidth="1"/>
    <col min="11015" max="11015" width="18.42578125" style="1" customWidth="1"/>
    <col min="11016" max="11016" width="11.42578125" style="1"/>
    <col min="11017" max="11017" width="12.85546875" style="1" bestFit="1" customWidth="1"/>
    <col min="11018" max="11264" width="11.42578125" style="1"/>
    <col min="11265" max="11265" width="39.85546875" style="1" customWidth="1"/>
    <col min="11266" max="11266" width="14.28515625" style="1" customWidth="1"/>
    <col min="11267" max="11267" width="15.7109375" style="1" customWidth="1"/>
    <col min="11268" max="11268" width="16.42578125" style="1" customWidth="1"/>
    <col min="11269" max="11269" width="16.140625" style="1" customWidth="1"/>
    <col min="11270" max="11270" width="17.5703125" style="1" customWidth="1"/>
    <col min="11271" max="11271" width="18.42578125" style="1" customWidth="1"/>
    <col min="11272" max="11272" width="11.42578125" style="1"/>
    <col min="11273" max="11273" width="12.85546875" style="1" bestFit="1" customWidth="1"/>
    <col min="11274" max="11520" width="11.42578125" style="1"/>
    <col min="11521" max="11521" width="39.85546875" style="1" customWidth="1"/>
    <col min="11522" max="11522" width="14.28515625" style="1" customWidth="1"/>
    <col min="11523" max="11523" width="15.7109375" style="1" customWidth="1"/>
    <col min="11524" max="11524" width="16.42578125" style="1" customWidth="1"/>
    <col min="11525" max="11525" width="16.140625" style="1" customWidth="1"/>
    <col min="11526" max="11526" width="17.5703125" style="1" customWidth="1"/>
    <col min="11527" max="11527" width="18.42578125" style="1" customWidth="1"/>
    <col min="11528" max="11528" width="11.42578125" style="1"/>
    <col min="11529" max="11529" width="12.85546875" style="1" bestFit="1" customWidth="1"/>
    <col min="11530" max="11776" width="11.42578125" style="1"/>
    <col min="11777" max="11777" width="39.85546875" style="1" customWidth="1"/>
    <col min="11778" max="11778" width="14.28515625" style="1" customWidth="1"/>
    <col min="11779" max="11779" width="15.7109375" style="1" customWidth="1"/>
    <col min="11780" max="11780" width="16.42578125" style="1" customWidth="1"/>
    <col min="11781" max="11781" width="16.140625" style="1" customWidth="1"/>
    <col min="11782" max="11782" width="17.5703125" style="1" customWidth="1"/>
    <col min="11783" max="11783" width="18.42578125" style="1" customWidth="1"/>
    <col min="11784" max="11784" width="11.42578125" style="1"/>
    <col min="11785" max="11785" width="12.85546875" style="1" bestFit="1" customWidth="1"/>
    <col min="11786" max="12032" width="11.42578125" style="1"/>
    <col min="12033" max="12033" width="39.85546875" style="1" customWidth="1"/>
    <col min="12034" max="12034" width="14.28515625" style="1" customWidth="1"/>
    <col min="12035" max="12035" width="15.7109375" style="1" customWidth="1"/>
    <col min="12036" max="12036" width="16.42578125" style="1" customWidth="1"/>
    <col min="12037" max="12037" width="16.140625" style="1" customWidth="1"/>
    <col min="12038" max="12038" width="17.5703125" style="1" customWidth="1"/>
    <col min="12039" max="12039" width="18.42578125" style="1" customWidth="1"/>
    <col min="12040" max="12040" width="11.42578125" style="1"/>
    <col min="12041" max="12041" width="12.85546875" style="1" bestFit="1" customWidth="1"/>
    <col min="12042" max="12288" width="11.42578125" style="1"/>
    <col min="12289" max="12289" width="39.85546875" style="1" customWidth="1"/>
    <col min="12290" max="12290" width="14.28515625" style="1" customWidth="1"/>
    <col min="12291" max="12291" width="15.7109375" style="1" customWidth="1"/>
    <col min="12292" max="12292" width="16.42578125" style="1" customWidth="1"/>
    <col min="12293" max="12293" width="16.140625" style="1" customWidth="1"/>
    <col min="12294" max="12294" width="17.5703125" style="1" customWidth="1"/>
    <col min="12295" max="12295" width="18.42578125" style="1" customWidth="1"/>
    <col min="12296" max="12296" width="11.42578125" style="1"/>
    <col min="12297" max="12297" width="12.85546875" style="1" bestFit="1" customWidth="1"/>
    <col min="12298" max="12544" width="11.42578125" style="1"/>
    <col min="12545" max="12545" width="39.85546875" style="1" customWidth="1"/>
    <col min="12546" max="12546" width="14.28515625" style="1" customWidth="1"/>
    <col min="12547" max="12547" width="15.7109375" style="1" customWidth="1"/>
    <col min="12548" max="12548" width="16.42578125" style="1" customWidth="1"/>
    <col min="12549" max="12549" width="16.140625" style="1" customWidth="1"/>
    <col min="12550" max="12550" width="17.5703125" style="1" customWidth="1"/>
    <col min="12551" max="12551" width="18.42578125" style="1" customWidth="1"/>
    <col min="12552" max="12552" width="11.42578125" style="1"/>
    <col min="12553" max="12553" width="12.85546875" style="1" bestFit="1" customWidth="1"/>
    <col min="12554" max="12800" width="11.42578125" style="1"/>
    <col min="12801" max="12801" width="39.85546875" style="1" customWidth="1"/>
    <col min="12802" max="12802" width="14.28515625" style="1" customWidth="1"/>
    <col min="12803" max="12803" width="15.7109375" style="1" customWidth="1"/>
    <col min="12804" max="12804" width="16.42578125" style="1" customWidth="1"/>
    <col min="12805" max="12805" width="16.140625" style="1" customWidth="1"/>
    <col min="12806" max="12806" width="17.5703125" style="1" customWidth="1"/>
    <col min="12807" max="12807" width="18.42578125" style="1" customWidth="1"/>
    <col min="12808" max="12808" width="11.42578125" style="1"/>
    <col min="12809" max="12809" width="12.85546875" style="1" bestFit="1" customWidth="1"/>
    <col min="12810" max="13056" width="11.42578125" style="1"/>
    <col min="13057" max="13057" width="39.85546875" style="1" customWidth="1"/>
    <col min="13058" max="13058" width="14.28515625" style="1" customWidth="1"/>
    <col min="13059" max="13059" width="15.7109375" style="1" customWidth="1"/>
    <col min="13060" max="13060" width="16.42578125" style="1" customWidth="1"/>
    <col min="13061" max="13061" width="16.140625" style="1" customWidth="1"/>
    <col min="13062" max="13062" width="17.5703125" style="1" customWidth="1"/>
    <col min="13063" max="13063" width="18.42578125" style="1" customWidth="1"/>
    <col min="13064" max="13064" width="11.42578125" style="1"/>
    <col min="13065" max="13065" width="12.85546875" style="1" bestFit="1" customWidth="1"/>
    <col min="13066" max="13312" width="11.42578125" style="1"/>
    <col min="13313" max="13313" width="39.85546875" style="1" customWidth="1"/>
    <col min="13314" max="13314" width="14.28515625" style="1" customWidth="1"/>
    <col min="13315" max="13315" width="15.7109375" style="1" customWidth="1"/>
    <col min="13316" max="13316" width="16.42578125" style="1" customWidth="1"/>
    <col min="13317" max="13317" width="16.140625" style="1" customWidth="1"/>
    <col min="13318" max="13318" width="17.5703125" style="1" customWidth="1"/>
    <col min="13319" max="13319" width="18.42578125" style="1" customWidth="1"/>
    <col min="13320" max="13320" width="11.42578125" style="1"/>
    <col min="13321" max="13321" width="12.85546875" style="1" bestFit="1" customWidth="1"/>
    <col min="13322" max="13568" width="11.42578125" style="1"/>
    <col min="13569" max="13569" width="39.85546875" style="1" customWidth="1"/>
    <col min="13570" max="13570" width="14.28515625" style="1" customWidth="1"/>
    <col min="13571" max="13571" width="15.7109375" style="1" customWidth="1"/>
    <col min="13572" max="13572" width="16.42578125" style="1" customWidth="1"/>
    <col min="13573" max="13573" width="16.140625" style="1" customWidth="1"/>
    <col min="13574" max="13574" width="17.5703125" style="1" customWidth="1"/>
    <col min="13575" max="13575" width="18.42578125" style="1" customWidth="1"/>
    <col min="13576" max="13576" width="11.42578125" style="1"/>
    <col min="13577" max="13577" width="12.85546875" style="1" bestFit="1" customWidth="1"/>
    <col min="13578" max="13824" width="11.42578125" style="1"/>
    <col min="13825" max="13825" width="39.85546875" style="1" customWidth="1"/>
    <col min="13826" max="13826" width="14.28515625" style="1" customWidth="1"/>
    <col min="13827" max="13827" width="15.7109375" style="1" customWidth="1"/>
    <col min="13828" max="13828" width="16.42578125" style="1" customWidth="1"/>
    <col min="13829" max="13829" width="16.140625" style="1" customWidth="1"/>
    <col min="13830" max="13830" width="17.5703125" style="1" customWidth="1"/>
    <col min="13831" max="13831" width="18.42578125" style="1" customWidth="1"/>
    <col min="13832" max="13832" width="11.42578125" style="1"/>
    <col min="13833" max="13833" width="12.85546875" style="1" bestFit="1" customWidth="1"/>
    <col min="13834" max="14080" width="11.42578125" style="1"/>
    <col min="14081" max="14081" width="39.85546875" style="1" customWidth="1"/>
    <col min="14082" max="14082" width="14.28515625" style="1" customWidth="1"/>
    <col min="14083" max="14083" width="15.7109375" style="1" customWidth="1"/>
    <col min="14084" max="14084" width="16.42578125" style="1" customWidth="1"/>
    <col min="14085" max="14085" width="16.140625" style="1" customWidth="1"/>
    <col min="14086" max="14086" width="17.5703125" style="1" customWidth="1"/>
    <col min="14087" max="14087" width="18.42578125" style="1" customWidth="1"/>
    <col min="14088" max="14088" width="11.42578125" style="1"/>
    <col min="14089" max="14089" width="12.85546875" style="1" bestFit="1" customWidth="1"/>
    <col min="14090" max="14336" width="11.42578125" style="1"/>
    <col min="14337" max="14337" width="39.85546875" style="1" customWidth="1"/>
    <col min="14338" max="14338" width="14.28515625" style="1" customWidth="1"/>
    <col min="14339" max="14339" width="15.7109375" style="1" customWidth="1"/>
    <col min="14340" max="14340" width="16.42578125" style="1" customWidth="1"/>
    <col min="14341" max="14341" width="16.140625" style="1" customWidth="1"/>
    <col min="14342" max="14342" width="17.5703125" style="1" customWidth="1"/>
    <col min="14343" max="14343" width="18.42578125" style="1" customWidth="1"/>
    <col min="14344" max="14344" width="11.42578125" style="1"/>
    <col min="14345" max="14345" width="12.85546875" style="1" bestFit="1" customWidth="1"/>
    <col min="14346" max="14592" width="11.42578125" style="1"/>
    <col min="14593" max="14593" width="39.85546875" style="1" customWidth="1"/>
    <col min="14594" max="14594" width="14.28515625" style="1" customWidth="1"/>
    <col min="14595" max="14595" width="15.7109375" style="1" customWidth="1"/>
    <col min="14596" max="14596" width="16.42578125" style="1" customWidth="1"/>
    <col min="14597" max="14597" width="16.140625" style="1" customWidth="1"/>
    <col min="14598" max="14598" width="17.5703125" style="1" customWidth="1"/>
    <col min="14599" max="14599" width="18.42578125" style="1" customWidth="1"/>
    <col min="14600" max="14600" width="11.42578125" style="1"/>
    <col min="14601" max="14601" width="12.85546875" style="1" bestFit="1" customWidth="1"/>
    <col min="14602" max="14848" width="11.42578125" style="1"/>
    <col min="14849" max="14849" width="39.85546875" style="1" customWidth="1"/>
    <col min="14850" max="14850" width="14.28515625" style="1" customWidth="1"/>
    <col min="14851" max="14851" width="15.7109375" style="1" customWidth="1"/>
    <col min="14852" max="14852" width="16.42578125" style="1" customWidth="1"/>
    <col min="14853" max="14853" width="16.140625" style="1" customWidth="1"/>
    <col min="14854" max="14854" width="17.5703125" style="1" customWidth="1"/>
    <col min="14855" max="14855" width="18.42578125" style="1" customWidth="1"/>
    <col min="14856" max="14856" width="11.42578125" style="1"/>
    <col min="14857" max="14857" width="12.85546875" style="1" bestFit="1" customWidth="1"/>
    <col min="14858" max="15104" width="11.42578125" style="1"/>
    <col min="15105" max="15105" width="39.85546875" style="1" customWidth="1"/>
    <col min="15106" max="15106" width="14.28515625" style="1" customWidth="1"/>
    <col min="15107" max="15107" width="15.7109375" style="1" customWidth="1"/>
    <col min="15108" max="15108" width="16.42578125" style="1" customWidth="1"/>
    <col min="15109" max="15109" width="16.140625" style="1" customWidth="1"/>
    <col min="15110" max="15110" width="17.5703125" style="1" customWidth="1"/>
    <col min="15111" max="15111" width="18.42578125" style="1" customWidth="1"/>
    <col min="15112" max="15112" width="11.42578125" style="1"/>
    <col min="15113" max="15113" width="12.85546875" style="1" bestFit="1" customWidth="1"/>
    <col min="15114" max="15360" width="11.42578125" style="1"/>
    <col min="15361" max="15361" width="39.85546875" style="1" customWidth="1"/>
    <col min="15362" max="15362" width="14.28515625" style="1" customWidth="1"/>
    <col min="15363" max="15363" width="15.7109375" style="1" customWidth="1"/>
    <col min="15364" max="15364" width="16.42578125" style="1" customWidth="1"/>
    <col min="15365" max="15365" width="16.140625" style="1" customWidth="1"/>
    <col min="15366" max="15366" width="17.5703125" style="1" customWidth="1"/>
    <col min="15367" max="15367" width="18.42578125" style="1" customWidth="1"/>
    <col min="15368" max="15368" width="11.42578125" style="1"/>
    <col min="15369" max="15369" width="12.85546875" style="1" bestFit="1" customWidth="1"/>
    <col min="15370" max="15616" width="11.42578125" style="1"/>
    <col min="15617" max="15617" width="39.85546875" style="1" customWidth="1"/>
    <col min="15618" max="15618" width="14.28515625" style="1" customWidth="1"/>
    <col min="15619" max="15619" width="15.7109375" style="1" customWidth="1"/>
    <col min="15620" max="15620" width="16.42578125" style="1" customWidth="1"/>
    <col min="15621" max="15621" width="16.140625" style="1" customWidth="1"/>
    <col min="15622" max="15622" width="17.5703125" style="1" customWidth="1"/>
    <col min="15623" max="15623" width="18.42578125" style="1" customWidth="1"/>
    <col min="15624" max="15624" width="11.42578125" style="1"/>
    <col min="15625" max="15625" width="12.85546875" style="1" bestFit="1" customWidth="1"/>
    <col min="15626" max="15872" width="11.42578125" style="1"/>
    <col min="15873" max="15873" width="39.85546875" style="1" customWidth="1"/>
    <col min="15874" max="15874" width="14.28515625" style="1" customWidth="1"/>
    <col min="15875" max="15875" width="15.7109375" style="1" customWidth="1"/>
    <col min="15876" max="15876" width="16.42578125" style="1" customWidth="1"/>
    <col min="15877" max="15877" width="16.140625" style="1" customWidth="1"/>
    <col min="15878" max="15878" width="17.5703125" style="1" customWidth="1"/>
    <col min="15879" max="15879" width="18.42578125" style="1" customWidth="1"/>
    <col min="15880" max="15880" width="11.42578125" style="1"/>
    <col min="15881" max="15881" width="12.85546875" style="1" bestFit="1" customWidth="1"/>
    <col min="15882" max="16128" width="11.42578125" style="1"/>
    <col min="16129" max="16129" width="39.85546875" style="1" customWidth="1"/>
    <col min="16130" max="16130" width="14.28515625" style="1" customWidth="1"/>
    <col min="16131" max="16131" width="15.7109375" style="1" customWidth="1"/>
    <col min="16132" max="16132" width="16.42578125" style="1" customWidth="1"/>
    <col min="16133" max="16133" width="16.140625" style="1" customWidth="1"/>
    <col min="16134" max="16134" width="17.5703125" style="1" customWidth="1"/>
    <col min="16135" max="16135" width="18.42578125" style="1" customWidth="1"/>
    <col min="16136" max="16136" width="11.42578125" style="1"/>
    <col min="16137" max="16137" width="12.85546875" style="1" bestFit="1" customWidth="1"/>
    <col min="16138" max="16384" width="11.42578125" style="1"/>
  </cols>
  <sheetData>
    <row r="1" spans="1:7" ht="15.75">
      <c r="A1" s="220" t="s">
        <v>0</v>
      </c>
      <c r="B1" s="220"/>
      <c r="C1" s="220"/>
      <c r="D1" s="220"/>
      <c r="E1" s="220"/>
      <c r="F1" s="220"/>
      <c r="G1" s="220"/>
    </row>
    <row r="2" spans="1:7" ht="15.75">
      <c r="A2" s="220" t="s">
        <v>1</v>
      </c>
      <c r="B2" s="220"/>
      <c r="C2" s="220"/>
      <c r="D2" s="220"/>
      <c r="E2" s="220"/>
      <c r="F2" s="220"/>
      <c r="G2" s="220"/>
    </row>
    <row r="3" spans="1:7" ht="11.25" customHeight="1">
      <c r="A3" s="2"/>
      <c r="B3" s="2"/>
      <c r="C3" s="2"/>
      <c r="D3" s="2"/>
      <c r="E3" s="2"/>
      <c r="F3" s="3"/>
      <c r="G3" s="3"/>
    </row>
    <row r="4" spans="1:7">
      <c r="A4" s="4" t="s">
        <v>2</v>
      </c>
      <c r="B4" s="4"/>
      <c r="C4" s="4"/>
      <c r="D4" s="4"/>
      <c r="E4" s="4"/>
      <c r="F4" s="5"/>
      <c r="G4" s="4" t="s">
        <v>3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221" t="s">
        <v>4</v>
      </c>
      <c r="B6" s="221"/>
      <c r="C6" s="221"/>
      <c r="D6" s="221"/>
      <c r="E6" s="221"/>
      <c r="F6" s="221"/>
      <c r="G6" s="221"/>
    </row>
    <row r="7" spans="1:7">
      <c r="A7" s="221" t="s">
        <v>5</v>
      </c>
      <c r="B7" s="221"/>
      <c r="C7" s="221"/>
      <c r="D7" s="221"/>
      <c r="E7" s="221"/>
      <c r="F7" s="221"/>
      <c r="G7" s="221"/>
    </row>
    <row r="8" spans="1:7">
      <c r="A8" s="5"/>
      <c r="B8" s="5"/>
      <c r="C8" s="5"/>
      <c r="D8" s="5"/>
      <c r="E8" s="5"/>
      <c r="F8" s="5"/>
      <c r="G8" s="5"/>
    </row>
    <row r="9" spans="1:7" ht="12.75" customHeight="1">
      <c r="A9" s="222" t="s">
        <v>6</v>
      </c>
      <c r="B9" s="222"/>
      <c r="C9" s="222"/>
      <c r="D9" s="222"/>
      <c r="E9" s="222"/>
      <c r="F9" s="222"/>
      <c r="G9" s="222"/>
    </row>
    <row r="10" spans="1:7" hidden="1">
      <c r="A10" s="5"/>
      <c r="B10" s="5"/>
      <c r="C10" s="5"/>
      <c r="D10" s="5"/>
      <c r="E10" s="5"/>
      <c r="F10" s="5"/>
      <c r="G10" s="5"/>
    </row>
    <row r="11" spans="1:7" hidden="1">
      <c r="A11" s="6"/>
      <c r="B11" s="6"/>
      <c r="C11" s="6"/>
      <c r="D11" s="6"/>
      <c r="E11" s="6"/>
      <c r="F11" s="6"/>
      <c r="G11" s="6"/>
    </row>
    <row r="12" spans="1:7">
      <c r="A12" s="7"/>
      <c r="B12" s="6"/>
      <c r="C12" s="6"/>
      <c r="D12" s="6"/>
      <c r="E12" s="6"/>
      <c r="F12" s="6"/>
      <c r="G12" s="6"/>
    </row>
    <row r="13" spans="1:7" ht="13.5" customHeight="1">
      <c r="A13" s="8" t="s">
        <v>7</v>
      </c>
      <c r="B13" s="9"/>
      <c r="C13" s="9"/>
      <c r="D13" s="9"/>
      <c r="E13" s="9"/>
      <c r="F13" s="9"/>
      <c r="G13" s="9"/>
    </row>
    <row r="14" spans="1:7" ht="13.5" customHeight="1">
      <c r="A14" s="10" t="s">
        <v>8</v>
      </c>
      <c r="B14" s="11" t="s">
        <v>9</v>
      </c>
      <c r="C14" s="12" t="s">
        <v>10</v>
      </c>
      <c r="D14" s="11" t="s">
        <v>11</v>
      </c>
      <c r="E14" s="11" t="s">
        <v>12</v>
      </c>
      <c r="F14" s="11" t="s">
        <v>13</v>
      </c>
      <c r="G14" s="12" t="s">
        <v>14</v>
      </c>
    </row>
    <row r="15" spans="1:7">
      <c r="A15" s="13" t="s">
        <v>15</v>
      </c>
      <c r="B15" s="14">
        <v>0</v>
      </c>
      <c r="C15" s="15">
        <v>0</v>
      </c>
      <c r="D15" s="14">
        <v>0</v>
      </c>
      <c r="E15" s="15">
        <v>0</v>
      </c>
      <c r="F15" s="14">
        <v>0</v>
      </c>
      <c r="G15" s="16">
        <f>SUM(B15:F15)</f>
        <v>0</v>
      </c>
    </row>
    <row r="16" spans="1:7">
      <c r="A16" s="17" t="s">
        <v>16</v>
      </c>
      <c r="B16" s="18">
        <v>0</v>
      </c>
      <c r="C16" s="19">
        <v>0</v>
      </c>
      <c r="D16" s="20">
        <v>0</v>
      </c>
      <c r="E16" s="19">
        <v>0</v>
      </c>
      <c r="F16" s="20">
        <v>0</v>
      </c>
      <c r="G16" s="21">
        <f t="shared" ref="G16:G23" si="0">SUM(B16:F16)</f>
        <v>0</v>
      </c>
    </row>
    <row r="17" spans="1:256">
      <c r="A17" s="13" t="s">
        <v>17</v>
      </c>
      <c r="B17" s="20">
        <v>0</v>
      </c>
      <c r="C17" s="19">
        <v>0</v>
      </c>
      <c r="D17" s="20">
        <v>0</v>
      </c>
      <c r="E17" s="19">
        <v>0</v>
      </c>
      <c r="F17" s="20">
        <v>0</v>
      </c>
      <c r="G17" s="21">
        <f t="shared" si="0"/>
        <v>0</v>
      </c>
    </row>
    <row r="18" spans="1:256">
      <c r="A18" s="13" t="s">
        <v>18</v>
      </c>
      <c r="B18" s="20">
        <v>0</v>
      </c>
      <c r="C18" s="19">
        <v>0</v>
      </c>
      <c r="D18" s="20">
        <v>0</v>
      </c>
      <c r="E18" s="19">
        <v>0</v>
      </c>
      <c r="F18" s="20">
        <v>0</v>
      </c>
      <c r="G18" s="21">
        <f t="shared" si="0"/>
        <v>0</v>
      </c>
    </row>
    <row r="19" spans="1:256">
      <c r="A19" s="13" t="s">
        <v>19</v>
      </c>
      <c r="B19" s="20">
        <v>0</v>
      </c>
      <c r="C19" s="19">
        <v>0</v>
      </c>
      <c r="D19" s="20">
        <v>0</v>
      </c>
      <c r="E19" s="19">
        <v>0</v>
      </c>
      <c r="F19" s="20">
        <v>0</v>
      </c>
      <c r="G19" s="21">
        <f t="shared" si="0"/>
        <v>0</v>
      </c>
    </row>
    <row r="20" spans="1:256">
      <c r="A20" s="13" t="s">
        <v>20</v>
      </c>
      <c r="B20" s="20">
        <v>0</v>
      </c>
      <c r="C20" s="19">
        <v>0</v>
      </c>
      <c r="D20" s="20">
        <v>0</v>
      </c>
      <c r="E20" s="19">
        <v>0</v>
      </c>
      <c r="F20" s="20">
        <v>0</v>
      </c>
      <c r="G20" s="21">
        <f t="shared" si="0"/>
        <v>0</v>
      </c>
    </row>
    <row r="21" spans="1:256">
      <c r="A21" s="13" t="s">
        <v>21</v>
      </c>
      <c r="B21" s="20">
        <v>0</v>
      </c>
      <c r="C21" s="19">
        <v>0</v>
      </c>
      <c r="D21" s="20">
        <v>0</v>
      </c>
      <c r="E21" s="19">
        <v>0</v>
      </c>
      <c r="F21" s="20">
        <v>0</v>
      </c>
      <c r="G21" s="21">
        <f t="shared" si="0"/>
        <v>0</v>
      </c>
    </row>
    <row r="22" spans="1:256">
      <c r="A22" s="13" t="s">
        <v>22</v>
      </c>
      <c r="B22" s="20">
        <v>0</v>
      </c>
      <c r="C22" s="19">
        <v>0</v>
      </c>
      <c r="D22" s="20">
        <v>0</v>
      </c>
      <c r="E22" s="19">
        <v>0</v>
      </c>
      <c r="F22" s="20">
        <v>0</v>
      </c>
      <c r="G22" s="22">
        <f t="shared" si="0"/>
        <v>0</v>
      </c>
    </row>
    <row r="23" spans="1:256" s="26" customFormat="1">
      <c r="A23" s="23" t="s">
        <v>14</v>
      </c>
      <c r="B23" s="24">
        <f>SUM(B15:B22)</f>
        <v>0</v>
      </c>
      <c r="C23" s="24">
        <f>SUM(C15:C22)</f>
        <v>0</v>
      </c>
      <c r="D23" s="24">
        <f>SUM(D15:D22)</f>
        <v>0</v>
      </c>
      <c r="E23" s="24">
        <f>SUM(E15:E22)</f>
        <v>0</v>
      </c>
      <c r="F23" s="24">
        <f>SUM(F15:F22)</f>
        <v>0</v>
      </c>
      <c r="G23" s="25">
        <f t="shared" si="0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13.5" customHeight="1">
      <c r="A24" s="27" t="s">
        <v>23</v>
      </c>
      <c r="B24" s="28"/>
      <c r="C24" s="28"/>
      <c r="D24" s="28"/>
      <c r="E24" s="28"/>
      <c r="F24" s="28"/>
      <c r="G24" s="28"/>
    </row>
    <row r="25" spans="1:256" ht="13.5" customHeight="1">
      <c r="A25" s="27" t="s">
        <v>24</v>
      </c>
      <c r="B25" s="28"/>
      <c r="C25" s="28"/>
      <c r="D25" s="28"/>
      <c r="E25" s="28"/>
      <c r="F25" s="28"/>
      <c r="G25" s="28"/>
    </row>
    <row r="26" spans="1:256" ht="13.5" customHeight="1">
      <c r="A26" s="10" t="s">
        <v>25</v>
      </c>
      <c r="B26" s="29" t="s">
        <v>9</v>
      </c>
      <c r="C26" s="29" t="s">
        <v>10</v>
      </c>
      <c r="D26" s="29" t="s">
        <v>11</v>
      </c>
      <c r="E26" s="29" t="s">
        <v>12</v>
      </c>
      <c r="F26" s="29" t="s">
        <v>13</v>
      </c>
      <c r="G26" s="28" t="s">
        <v>14</v>
      </c>
    </row>
    <row r="27" spans="1:256" ht="12.75" customHeight="1">
      <c r="A27" s="13" t="s">
        <v>15</v>
      </c>
      <c r="B27" s="14">
        <v>0</v>
      </c>
      <c r="C27" s="15">
        <v>0</v>
      </c>
      <c r="D27" s="14">
        <v>0</v>
      </c>
      <c r="E27" s="15">
        <v>0</v>
      </c>
      <c r="F27" s="14">
        <v>0</v>
      </c>
      <c r="G27" s="30">
        <f>SUM(B27:F27)</f>
        <v>0</v>
      </c>
    </row>
    <row r="28" spans="1:256" ht="12.75" customHeight="1">
      <c r="A28" s="17" t="s">
        <v>16</v>
      </c>
      <c r="B28" s="18">
        <v>0</v>
      </c>
      <c r="C28" s="19">
        <v>0</v>
      </c>
      <c r="D28" s="20">
        <v>0</v>
      </c>
      <c r="E28" s="19">
        <v>0</v>
      </c>
      <c r="F28" s="20">
        <v>0</v>
      </c>
      <c r="G28" s="31">
        <f t="shared" ref="G28:G35" si="1">SUM(B28:F28)</f>
        <v>0</v>
      </c>
    </row>
    <row r="29" spans="1:256" ht="12.75" customHeight="1">
      <c r="A29" s="13" t="s">
        <v>17</v>
      </c>
      <c r="B29" s="20">
        <v>0</v>
      </c>
      <c r="C29" s="19">
        <v>0</v>
      </c>
      <c r="D29" s="20">
        <v>0</v>
      </c>
      <c r="E29" s="19">
        <v>0</v>
      </c>
      <c r="F29" s="20">
        <v>0</v>
      </c>
      <c r="G29" s="31">
        <f t="shared" si="1"/>
        <v>0</v>
      </c>
    </row>
    <row r="30" spans="1:256" ht="12.75" customHeight="1">
      <c r="A30" s="13" t="s">
        <v>18</v>
      </c>
      <c r="B30" s="20">
        <v>0</v>
      </c>
      <c r="C30" s="19">
        <v>0</v>
      </c>
      <c r="D30" s="20">
        <v>0</v>
      </c>
      <c r="E30" s="19">
        <v>0</v>
      </c>
      <c r="F30" s="20">
        <v>0</v>
      </c>
      <c r="G30" s="31">
        <f t="shared" si="1"/>
        <v>0</v>
      </c>
    </row>
    <row r="31" spans="1:256" ht="12.75" customHeight="1">
      <c r="A31" s="13" t="s">
        <v>19</v>
      </c>
      <c r="B31" s="20">
        <v>0</v>
      </c>
      <c r="C31" s="19">
        <v>0</v>
      </c>
      <c r="D31" s="20">
        <v>0</v>
      </c>
      <c r="E31" s="19">
        <v>0</v>
      </c>
      <c r="F31" s="20">
        <v>0</v>
      </c>
      <c r="G31" s="31">
        <f t="shared" si="1"/>
        <v>0</v>
      </c>
    </row>
    <row r="32" spans="1:256" ht="12.75" customHeight="1">
      <c r="A32" s="13" t="s">
        <v>20</v>
      </c>
      <c r="B32" s="20">
        <v>0</v>
      </c>
      <c r="C32" s="19">
        <v>0</v>
      </c>
      <c r="D32" s="20">
        <v>0</v>
      </c>
      <c r="E32" s="19">
        <v>0</v>
      </c>
      <c r="F32" s="20">
        <v>0</v>
      </c>
      <c r="G32" s="31">
        <f t="shared" si="1"/>
        <v>0</v>
      </c>
    </row>
    <row r="33" spans="1:256" ht="12.75" customHeight="1">
      <c r="A33" s="13" t="s">
        <v>21</v>
      </c>
      <c r="B33" s="20">
        <v>0</v>
      </c>
      <c r="C33" s="19">
        <v>0</v>
      </c>
      <c r="D33" s="20">
        <v>0</v>
      </c>
      <c r="E33" s="19">
        <v>0</v>
      </c>
      <c r="F33" s="20">
        <v>0</v>
      </c>
      <c r="G33" s="31">
        <f t="shared" si="1"/>
        <v>0</v>
      </c>
    </row>
    <row r="34" spans="1:256" ht="12.75" customHeight="1">
      <c r="A34" s="13" t="s">
        <v>22</v>
      </c>
      <c r="B34" s="20">
        <v>0</v>
      </c>
      <c r="C34" s="19">
        <v>0</v>
      </c>
      <c r="D34" s="20">
        <v>0</v>
      </c>
      <c r="E34" s="19">
        <v>0</v>
      </c>
      <c r="F34" s="20">
        <v>0</v>
      </c>
      <c r="G34" s="32">
        <f t="shared" si="1"/>
        <v>0</v>
      </c>
    </row>
    <row r="35" spans="1:256" s="26" customFormat="1" ht="12.75" customHeight="1">
      <c r="A35" s="23" t="s">
        <v>14</v>
      </c>
      <c r="B35" s="24">
        <f>SUM(B27:B34)</f>
        <v>0</v>
      </c>
      <c r="C35" s="24">
        <f>SUM(C27:C34)</f>
        <v>0</v>
      </c>
      <c r="D35" s="24">
        <f>SUM(D27:D34)</f>
        <v>0</v>
      </c>
      <c r="E35" s="24">
        <f>SUM(E27:E34)</f>
        <v>0</v>
      </c>
      <c r="F35" s="24">
        <f>SUM(F27:F34)</f>
        <v>0</v>
      </c>
      <c r="G35" s="33">
        <f t="shared" si="1"/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ht="13.5" customHeight="1">
      <c r="A36" s="34" t="s">
        <v>26</v>
      </c>
      <c r="B36" s="35" t="s">
        <v>9</v>
      </c>
      <c r="C36" s="36" t="s">
        <v>10</v>
      </c>
      <c r="D36" s="35" t="s">
        <v>11</v>
      </c>
      <c r="E36" s="36" t="s">
        <v>12</v>
      </c>
      <c r="F36" s="35" t="s">
        <v>13</v>
      </c>
      <c r="G36" s="37" t="s">
        <v>14</v>
      </c>
    </row>
    <row r="37" spans="1:256" ht="12.75" customHeight="1">
      <c r="A37" s="13" t="s">
        <v>15</v>
      </c>
      <c r="B37" s="38">
        <v>0</v>
      </c>
      <c r="C37" s="39">
        <v>0</v>
      </c>
      <c r="D37" s="38">
        <v>0</v>
      </c>
      <c r="E37" s="39">
        <v>0</v>
      </c>
      <c r="F37" s="38">
        <v>0</v>
      </c>
      <c r="G37" s="40">
        <f>SUM(B37:F37)</f>
        <v>0</v>
      </c>
    </row>
    <row r="38" spans="1:256" ht="12.75" customHeight="1">
      <c r="A38" s="17" t="s">
        <v>16</v>
      </c>
      <c r="B38" s="41">
        <v>0</v>
      </c>
      <c r="C38" s="42">
        <v>0</v>
      </c>
      <c r="D38" s="43">
        <v>0</v>
      </c>
      <c r="E38" s="42">
        <v>0</v>
      </c>
      <c r="F38" s="43">
        <v>0</v>
      </c>
      <c r="G38" s="44">
        <f t="shared" ref="G38:G45" si="2">SUM(B38:F38)</f>
        <v>0</v>
      </c>
    </row>
    <row r="39" spans="1:256" ht="12.75" customHeight="1">
      <c r="A39" s="13" t="s">
        <v>17</v>
      </c>
      <c r="B39" s="43">
        <v>0</v>
      </c>
      <c r="C39" s="42">
        <v>0</v>
      </c>
      <c r="D39" s="43">
        <v>0</v>
      </c>
      <c r="E39" s="42">
        <v>0</v>
      </c>
      <c r="F39" s="43">
        <v>0</v>
      </c>
      <c r="G39" s="44">
        <f t="shared" si="2"/>
        <v>0</v>
      </c>
    </row>
    <row r="40" spans="1:256" ht="12.75" customHeight="1">
      <c r="A40" s="13" t="s">
        <v>18</v>
      </c>
      <c r="B40" s="43">
        <v>0</v>
      </c>
      <c r="C40" s="42">
        <v>0</v>
      </c>
      <c r="D40" s="43">
        <v>0</v>
      </c>
      <c r="E40" s="42">
        <v>0</v>
      </c>
      <c r="F40" s="43">
        <v>0</v>
      </c>
      <c r="G40" s="44">
        <f t="shared" si="2"/>
        <v>0</v>
      </c>
    </row>
    <row r="41" spans="1:256" ht="12.75" customHeight="1">
      <c r="A41" s="13" t="s">
        <v>19</v>
      </c>
      <c r="B41" s="43">
        <v>0</v>
      </c>
      <c r="C41" s="42">
        <v>0</v>
      </c>
      <c r="D41" s="43">
        <v>0</v>
      </c>
      <c r="E41" s="42">
        <v>0</v>
      </c>
      <c r="F41" s="43">
        <v>0</v>
      </c>
      <c r="G41" s="44">
        <f t="shared" si="2"/>
        <v>0</v>
      </c>
    </row>
    <row r="42" spans="1:256" ht="12.75" customHeight="1">
      <c r="A42" s="13" t="s">
        <v>20</v>
      </c>
      <c r="B42" s="43">
        <v>0</v>
      </c>
      <c r="C42" s="42">
        <v>0</v>
      </c>
      <c r="D42" s="43">
        <v>0</v>
      </c>
      <c r="E42" s="42">
        <v>0</v>
      </c>
      <c r="F42" s="43">
        <v>0</v>
      </c>
      <c r="G42" s="44">
        <f t="shared" si="2"/>
        <v>0</v>
      </c>
    </row>
    <row r="43" spans="1:256" ht="12.75" customHeight="1">
      <c r="A43" s="13" t="s">
        <v>21</v>
      </c>
      <c r="B43" s="43">
        <v>0</v>
      </c>
      <c r="C43" s="42">
        <v>0</v>
      </c>
      <c r="D43" s="43">
        <v>0</v>
      </c>
      <c r="E43" s="42">
        <v>0</v>
      </c>
      <c r="F43" s="43">
        <v>0</v>
      </c>
      <c r="G43" s="44">
        <f t="shared" si="2"/>
        <v>0</v>
      </c>
    </row>
    <row r="44" spans="1:256" ht="12.75" customHeight="1">
      <c r="A44" s="13" t="s">
        <v>22</v>
      </c>
      <c r="B44" s="43">
        <v>0</v>
      </c>
      <c r="C44" s="42">
        <v>0</v>
      </c>
      <c r="D44" s="43">
        <v>0</v>
      </c>
      <c r="E44" s="42">
        <v>0</v>
      </c>
      <c r="F44" s="43">
        <v>0</v>
      </c>
      <c r="G44" s="45">
        <f t="shared" si="2"/>
        <v>0</v>
      </c>
    </row>
    <row r="45" spans="1:256" ht="12.75" customHeight="1">
      <c r="A45" s="46" t="s">
        <v>27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4">
        <f t="shared" si="2"/>
        <v>0</v>
      </c>
    </row>
    <row r="46" spans="1:256" s="5" customFormat="1" ht="13.5" customHeight="1">
      <c r="A46" s="48" t="s">
        <v>28</v>
      </c>
      <c r="B46" s="9"/>
      <c r="C46" s="9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s="5" customFormat="1" ht="13.5" customHeight="1">
      <c r="A47" s="49" t="s">
        <v>29</v>
      </c>
      <c r="B47" s="50"/>
      <c r="C47" s="50"/>
      <c r="D47" s="50"/>
      <c r="E47" s="50"/>
      <c r="F47" s="50"/>
      <c r="G47" s="5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s="5" customFormat="1" ht="13.5" customHeight="1">
      <c r="A48" s="34" t="s">
        <v>30</v>
      </c>
      <c r="B48" s="36" t="s">
        <v>9</v>
      </c>
      <c r="C48" s="36" t="s">
        <v>10</v>
      </c>
      <c r="D48" s="36" t="s">
        <v>11</v>
      </c>
      <c r="E48" s="36" t="s">
        <v>12</v>
      </c>
      <c r="F48" s="36" t="s">
        <v>13</v>
      </c>
      <c r="G48" s="37" t="s">
        <v>14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s="5" customFormat="1" ht="12.75" customHeight="1">
      <c r="A49" s="13" t="s">
        <v>15</v>
      </c>
      <c r="B49" s="38">
        <v>0</v>
      </c>
      <c r="C49" s="51">
        <v>0</v>
      </c>
      <c r="D49" s="52">
        <v>0</v>
      </c>
      <c r="E49" s="53">
        <v>0</v>
      </c>
      <c r="F49" s="52">
        <v>0</v>
      </c>
      <c r="G49" s="54">
        <f>SUM(B49:F49)</f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5" customFormat="1" ht="12.75" customHeight="1">
      <c r="A50" s="55" t="s">
        <v>16</v>
      </c>
      <c r="B50" s="56">
        <v>0</v>
      </c>
      <c r="C50" s="57">
        <v>0</v>
      </c>
      <c r="D50" s="58">
        <v>0</v>
      </c>
      <c r="E50" s="57">
        <v>0</v>
      </c>
      <c r="F50" s="58">
        <v>0</v>
      </c>
      <c r="G50" s="59">
        <f t="shared" ref="G50:G57" si="3">SUM(B50:F50)</f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s="5" customFormat="1" ht="12.75" customHeight="1">
      <c r="A51" s="60" t="s">
        <v>17</v>
      </c>
      <c r="B51" s="58">
        <v>0</v>
      </c>
      <c r="C51" s="57">
        <v>0</v>
      </c>
      <c r="D51" s="58">
        <v>0</v>
      </c>
      <c r="E51" s="57">
        <v>0</v>
      </c>
      <c r="F51" s="58">
        <v>0</v>
      </c>
      <c r="G51" s="59">
        <f t="shared" si="3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5" customFormat="1" ht="12.75" customHeight="1">
      <c r="A52" s="60" t="s">
        <v>18</v>
      </c>
      <c r="B52" s="58">
        <v>0</v>
      </c>
      <c r="C52" s="57">
        <v>0</v>
      </c>
      <c r="D52" s="58">
        <v>0</v>
      </c>
      <c r="E52" s="57">
        <v>0</v>
      </c>
      <c r="F52" s="58">
        <v>0</v>
      </c>
      <c r="G52" s="59">
        <f t="shared" si="3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s="5" customFormat="1" ht="12.75" customHeight="1">
      <c r="A53" s="60" t="s">
        <v>19</v>
      </c>
      <c r="B53" s="58">
        <v>0</v>
      </c>
      <c r="C53" s="57">
        <v>0</v>
      </c>
      <c r="D53" s="58">
        <v>0</v>
      </c>
      <c r="E53" s="57">
        <v>0</v>
      </c>
      <c r="F53" s="58">
        <v>0</v>
      </c>
      <c r="G53" s="59">
        <f t="shared" si="3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s="5" customFormat="1" ht="12.75" customHeight="1">
      <c r="A54" s="60" t="s">
        <v>20</v>
      </c>
      <c r="B54" s="58">
        <v>0</v>
      </c>
      <c r="C54" s="57">
        <v>0</v>
      </c>
      <c r="D54" s="58">
        <v>0</v>
      </c>
      <c r="E54" s="57">
        <v>0</v>
      </c>
      <c r="F54" s="58">
        <v>0</v>
      </c>
      <c r="G54" s="59">
        <f t="shared" si="3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s="5" customFormat="1" ht="12.75" customHeight="1">
      <c r="A55" s="60" t="s">
        <v>21</v>
      </c>
      <c r="B55" s="58">
        <v>0</v>
      </c>
      <c r="C55" s="57">
        <v>0</v>
      </c>
      <c r="D55" s="58">
        <v>0</v>
      </c>
      <c r="E55" s="57">
        <v>0</v>
      </c>
      <c r="F55" s="58">
        <v>0</v>
      </c>
      <c r="G55" s="59">
        <f t="shared" si="3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s="5" customFormat="1" ht="12.75" customHeight="1">
      <c r="A56" s="13" t="s">
        <v>22</v>
      </c>
      <c r="B56" s="58">
        <v>0</v>
      </c>
      <c r="C56" s="57">
        <v>0</v>
      </c>
      <c r="D56" s="58">
        <v>0</v>
      </c>
      <c r="E56" s="57">
        <v>0</v>
      </c>
      <c r="F56" s="58">
        <v>0</v>
      </c>
      <c r="G56" s="61">
        <f t="shared" si="3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s="63" customFormat="1" ht="12.75" customHeight="1">
      <c r="A57" s="23" t="s">
        <v>14</v>
      </c>
      <c r="B57" s="62">
        <v>0</v>
      </c>
      <c r="C57" s="62">
        <v>0</v>
      </c>
      <c r="D57" s="62">
        <v>0</v>
      </c>
      <c r="E57" s="62">
        <v>0</v>
      </c>
      <c r="F57" s="62">
        <v>0</v>
      </c>
      <c r="G57" s="59">
        <f t="shared" si="3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s="5" customFormat="1" ht="13.5" customHeight="1">
      <c r="A58" s="48" t="s">
        <v>31</v>
      </c>
      <c r="B58" s="9"/>
      <c r="C58" s="9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s="5" customFormat="1" ht="13.5" customHeight="1">
      <c r="A59" s="49" t="s">
        <v>29</v>
      </c>
      <c r="B59" s="50"/>
      <c r="C59" s="50"/>
      <c r="D59" s="50"/>
      <c r="E59" s="50"/>
      <c r="F59" s="50"/>
      <c r="G59" s="5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s="5" customFormat="1" ht="13.5" customHeight="1">
      <c r="A60" s="34" t="s">
        <v>32</v>
      </c>
      <c r="B60" s="36" t="s">
        <v>9</v>
      </c>
      <c r="C60" s="36" t="s">
        <v>10</v>
      </c>
      <c r="D60" s="36" t="s">
        <v>11</v>
      </c>
      <c r="E60" s="36" t="s">
        <v>12</v>
      </c>
      <c r="F60" s="36" t="s">
        <v>13</v>
      </c>
      <c r="G60" s="36" t="s">
        <v>14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5" customFormat="1" ht="12.75" customHeight="1">
      <c r="A61" s="13" t="s">
        <v>15</v>
      </c>
      <c r="B61" s="64">
        <v>0</v>
      </c>
      <c r="C61" s="53">
        <v>0</v>
      </c>
      <c r="D61" s="52">
        <v>0</v>
      </c>
      <c r="E61" s="53">
        <v>0</v>
      </c>
      <c r="F61" s="52">
        <v>0</v>
      </c>
      <c r="G61" s="54">
        <f>SUM(B61:F61)</f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s="5" customFormat="1" ht="12.75" customHeight="1">
      <c r="A62" s="55" t="s">
        <v>16</v>
      </c>
      <c r="B62" s="56">
        <v>0</v>
      </c>
      <c r="C62" s="57">
        <v>0</v>
      </c>
      <c r="D62" s="58">
        <v>0</v>
      </c>
      <c r="E62" s="57">
        <v>0</v>
      </c>
      <c r="F62" s="58">
        <v>0</v>
      </c>
      <c r="G62" s="59">
        <f>SUM(B62:F62)</f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s="5" customFormat="1" ht="12.75" customHeight="1">
      <c r="A63" s="65" t="s">
        <v>17</v>
      </c>
      <c r="B63" s="66">
        <v>0</v>
      </c>
      <c r="C63" s="67">
        <v>0</v>
      </c>
      <c r="D63" s="66">
        <v>0</v>
      </c>
      <c r="E63" s="67">
        <v>0</v>
      </c>
      <c r="F63" s="66">
        <v>0</v>
      </c>
      <c r="G63" s="68"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s="5" customFormat="1" ht="12.75" customHeight="1">
      <c r="A64" s="65" t="s">
        <v>18</v>
      </c>
      <c r="B64" s="66">
        <v>0</v>
      </c>
      <c r="C64" s="67">
        <v>0</v>
      </c>
      <c r="D64" s="66">
        <v>0</v>
      </c>
      <c r="E64" s="67">
        <v>0</v>
      </c>
      <c r="F64" s="66">
        <v>0</v>
      </c>
      <c r="G64" s="68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5" customFormat="1" ht="12.75" customHeight="1">
      <c r="A65" s="65" t="s">
        <v>19</v>
      </c>
      <c r="B65" s="66">
        <v>0</v>
      </c>
      <c r="C65" s="67">
        <v>0</v>
      </c>
      <c r="D65" s="66">
        <v>0</v>
      </c>
      <c r="E65" s="67">
        <v>0</v>
      </c>
      <c r="F65" s="66">
        <v>0</v>
      </c>
      <c r="G65" s="68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s="5" customFormat="1" ht="12.75" customHeight="1">
      <c r="A66" s="65" t="s">
        <v>20</v>
      </c>
      <c r="B66" s="66">
        <v>0</v>
      </c>
      <c r="C66" s="67">
        <v>0</v>
      </c>
      <c r="D66" s="66">
        <v>0</v>
      </c>
      <c r="E66" s="67">
        <v>0</v>
      </c>
      <c r="F66" s="66">
        <v>0</v>
      </c>
      <c r="G66" s="68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5" customFormat="1" ht="12.75" customHeight="1">
      <c r="A67" s="65" t="s">
        <v>21</v>
      </c>
      <c r="B67" s="66">
        <v>0</v>
      </c>
      <c r="C67" s="67">
        <v>0</v>
      </c>
      <c r="D67" s="66">
        <v>0</v>
      </c>
      <c r="E67" s="67">
        <v>0</v>
      </c>
      <c r="F67" s="66">
        <v>0</v>
      </c>
      <c r="G67" s="68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s="5" customFormat="1" ht="12.75" customHeight="1">
      <c r="A68" s="69" t="s">
        <v>22</v>
      </c>
      <c r="B68" s="66">
        <v>0</v>
      </c>
      <c r="C68" s="67">
        <v>0</v>
      </c>
      <c r="D68" s="66">
        <v>0</v>
      </c>
      <c r="E68" s="67">
        <v>0</v>
      </c>
      <c r="F68" s="66">
        <v>0</v>
      </c>
      <c r="G68" s="68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s="63" customFormat="1" ht="12.75" customHeight="1">
      <c r="A69" s="23" t="s">
        <v>14</v>
      </c>
      <c r="B69" s="62">
        <f>SUM(B61:B62)</f>
        <v>0</v>
      </c>
      <c r="C69" s="62">
        <f>SUM(C61:C62)</f>
        <v>0</v>
      </c>
      <c r="D69" s="62">
        <f>SUM(D61:D62)</f>
        <v>0</v>
      </c>
      <c r="E69" s="62">
        <f>SUM(E61:E62)</f>
        <v>0</v>
      </c>
      <c r="F69" s="62">
        <f>SUM(F61:F62)</f>
        <v>0</v>
      </c>
      <c r="G69" s="62">
        <f>SUM(B69:F69)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ht="13.5" customHeight="1">
      <c r="A70" s="49" t="s">
        <v>33</v>
      </c>
      <c r="B70" s="12"/>
      <c r="C70" s="12"/>
      <c r="D70" s="12"/>
      <c r="E70" s="12"/>
      <c r="F70" s="12"/>
      <c r="G70" s="12"/>
    </row>
    <row r="71" spans="1:256" ht="13.5" customHeight="1">
      <c r="A71" s="49" t="s">
        <v>34</v>
      </c>
      <c r="B71" s="50"/>
      <c r="C71" s="50"/>
      <c r="D71" s="50"/>
      <c r="E71" s="50"/>
      <c r="F71" s="50"/>
      <c r="G71" s="50"/>
    </row>
    <row r="72" spans="1:256" ht="13.5" customHeight="1">
      <c r="A72" s="49" t="s">
        <v>35</v>
      </c>
      <c r="B72" s="50"/>
      <c r="C72" s="50"/>
      <c r="D72" s="50"/>
      <c r="E72" s="50"/>
      <c r="F72" s="50"/>
      <c r="G72" s="50"/>
    </row>
    <row r="73" spans="1:256" ht="13.5" customHeight="1">
      <c r="A73" s="70" t="s">
        <v>36</v>
      </c>
      <c r="B73" s="71" t="s">
        <v>9</v>
      </c>
      <c r="C73" s="71" t="s">
        <v>10</v>
      </c>
      <c r="D73" s="71" t="s">
        <v>11</v>
      </c>
      <c r="E73" s="71" t="s">
        <v>12</v>
      </c>
      <c r="F73" s="71" t="s">
        <v>13</v>
      </c>
      <c r="G73" s="72" t="s">
        <v>14</v>
      </c>
    </row>
    <row r="74" spans="1:256" ht="12.75" customHeight="1">
      <c r="A74" s="13" t="s">
        <v>15</v>
      </c>
      <c r="B74" s="14">
        <v>0</v>
      </c>
      <c r="C74" s="15">
        <v>0</v>
      </c>
      <c r="D74" s="14">
        <v>0</v>
      </c>
      <c r="E74" s="15">
        <v>0</v>
      </c>
      <c r="F74" s="14">
        <v>0</v>
      </c>
      <c r="G74" s="30">
        <f>SUM(B74:F74)</f>
        <v>0</v>
      </c>
    </row>
    <row r="75" spans="1:256" ht="12.75" customHeight="1">
      <c r="A75" s="17" t="s">
        <v>16</v>
      </c>
      <c r="B75" s="18">
        <v>0</v>
      </c>
      <c r="C75" s="19">
        <v>0</v>
      </c>
      <c r="D75" s="20">
        <v>0</v>
      </c>
      <c r="E75" s="19">
        <v>0</v>
      </c>
      <c r="F75" s="20">
        <v>0</v>
      </c>
      <c r="G75" s="31">
        <f t="shared" ref="G75:G81" si="4">SUM(B75:F75)</f>
        <v>0</v>
      </c>
    </row>
    <row r="76" spans="1:256" ht="12.75" customHeight="1">
      <c r="A76" s="13" t="s">
        <v>17</v>
      </c>
      <c r="B76" s="20">
        <v>0</v>
      </c>
      <c r="C76" s="19">
        <v>0</v>
      </c>
      <c r="D76" s="20">
        <v>0</v>
      </c>
      <c r="E76" s="19">
        <v>0</v>
      </c>
      <c r="F76" s="20">
        <v>0</v>
      </c>
      <c r="G76" s="31">
        <f t="shared" si="4"/>
        <v>0</v>
      </c>
    </row>
    <row r="77" spans="1:256" ht="12.75" customHeight="1">
      <c r="A77" s="13" t="s">
        <v>18</v>
      </c>
      <c r="B77" s="20">
        <v>0</v>
      </c>
      <c r="C77" s="19">
        <v>0</v>
      </c>
      <c r="D77" s="20">
        <v>0</v>
      </c>
      <c r="E77" s="19">
        <v>0</v>
      </c>
      <c r="F77" s="20">
        <v>0</v>
      </c>
      <c r="G77" s="31">
        <f t="shared" si="4"/>
        <v>0</v>
      </c>
    </row>
    <row r="78" spans="1:256" ht="12.75" customHeight="1">
      <c r="A78" s="13" t="s">
        <v>19</v>
      </c>
      <c r="B78" s="20">
        <v>0</v>
      </c>
      <c r="C78" s="19">
        <v>0</v>
      </c>
      <c r="D78" s="20">
        <v>0</v>
      </c>
      <c r="E78" s="19">
        <v>0</v>
      </c>
      <c r="F78" s="20">
        <v>0</v>
      </c>
      <c r="G78" s="31">
        <f t="shared" si="4"/>
        <v>0</v>
      </c>
    </row>
    <row r="79" spans="1:256" ht="12.75" customHeight="1">
      <c r="A79" s="13" t="s">
        <v>20</v>
      </c>
      <c r="B79" s="20">
        <v>0</v>
      </c>
      <c r="C79" s="19">
        <v>0</v>
      </c>
      <c r="D79" s="20">
        <v>0</v>
      </c>
      <c r="E79" s="19">
        <v>0</v>
      </c>
      <c r="F79" s="20">
        <v>0</v>
      </c>
      <c r="G79" s="31">
        <f t="shared" si="4"/>
        <v>0</v>
      </c>
    </row>
    <row r="80" spans="1:256" ht="12.75" customHeight="1">
      <c r="A80" s="13" t="s">
        <v>21</v>
      </c>
      <c r="B80" s="20">
        <v>0</v>
      </c>
      <c r="C80" s="19">
        <v>0</v>
      </c>
      <c r="D80" s="20">
        <v>0</v>
      </c>
      <c r="E80" s="19">
        <v>0</v>
      </c>
      <c r="F80" s="20">
        <v>0</v>
      </c>
      <c r="G80" s="31">
        <f t="shared" si="4"/>
        <v>0</v>
      </c>
    </row>
    <row r="81" spans="1:256" ht="12.75" customHeight="1">
      <c r="A81" s="13" t="s">
        <v>22</v>
      </c>
      <c r="B81" s="20">
        <v>0</v>
      </c>
      <c r="C81" s="19">
        <v>0</v>
      </c>
      <c r="D81" s="20">
        <v>0</v>
      </c>
      <c r="E81" s="19">
        <v>0</v>
      </c>
      <c r="F81" s="20">
        <v>0</v>
      </c>
      <c r="G81" s="32">
        <f t="shared" si="4"/>
        <v>0</v>
      </c>
    </row>
    <row r="82" spans="1:256" s="26" customFormat="1" ht="12.75" customHeight="1">
      <c r="A82" s="23" t="s">
        <v>14</v>
      </c>
      <c r="B82" s="24">
        <f>SUM(B74:B81)</f>
        <v>0</v>
      </c>
      <c r="C82" s="24">
        <f>SUM(C74:C81)</f>
        <v>0</v>
      </c>
      <c r="D82" s="24">
        <f>SUM(D74:D81)</f>
        <v>0</v>
      </c>
      <c r="E82" s="24">
        <f>SUM(E74:E81)</f>
        <v>0</v>
      </c>
      <c r="F82" s="24">
        <f>SUM(F74:F81)</f>
        <v>0</v>
      </c>
      <c r="G82" s="31">
        <f t="shared" ref="G82" si="5">SUM(B82:F82)</f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ht="13.5" customHeight="1">
      <c r="A83" s="73" t="s">
        <v>37</v>
      </c>
      <c r="B83" s="48"/>
      <c r="C83" s="48"/>
      <c r="D83" s="48"/>
      <c r="E83" s="48"/>
      <c r="F83" s="48"/>
      <c r="G83" s="48"/>
    </row>
    <row r="84" spans="1:256" ht="13.5" customHeight="1">
      <c r="A84" s="49" t="s">
        <v>34</v>
      </c>
      <c r="B84" s="49"/>
      <c r="C84" s="49"/>
      <c r="D84" s="49"/>
      <c r="E84" s="49"/>
      <c r="F84" s="49"/>
      <c r="G84" s="49"/>
    </row>
    <row r="85" spans="1:256" ht="13.5" customHeight="1">
      <c r="A85" s="49" t="s">
        <v>38</v>
      </c>
      <c r="B85" s="49"/>
      <c r="C85" s="49"/>
      <c r="D85" s="49"/>
      <c r="E85" s="49"/>
      <c r="F85" s="49"/>
      <c r="G85" s="49"/>
    </row>
    <row r="86" spans="1:256" ht="13.5" customHeight="1">
      <c r="A86" s="70" t="s">
        <v>39</v>
      </c>
      <c r="B86" s="72" t="s">
        <v>9</v>
      </c>
      <c r="C86" s="72" t="s">
        <v>10</v>
      </c>
      <c r="D86" s="72" t="s">
        <v>11</v>
      </c>
      <c r="E86" s="72" t="s">
        <v>12</v>
      </c>
      <c r="F86" s="72" t="s">
        <v>13</v>
      </c>
      <c r="G86" s="72" t="s">
        <v>14</v>
      </c>
    </row>
    <row r="87" spans="1:256" ht="12.75" customHeight="1">
      <c r="A87" s="74" t="s">
        <v>15</v>
      </c>
      <c r="B87" s="75">
        <v>0</v>
      </c>
      <c r="C87" s="53">
        <v>0</v>
      </c>
      <c r="D87" s="52">
        <v>0</v>
      </c>
      <c r="E87" s="53">
        <v>0</v>
      </c>
      <c r="F87" s="52">
        <v>0</v>
      </c>
      <c r="G87" s="54">
        <f>SUM(B87:F87)</f>
        <v>0</v>
      </c>
    </row>
    <row r="88" spans="1:256" ht="12.75" customHeight="1">
      <c r="A88" s="17" t="s">
        <v>16</v>
      </c>
      <c r="B88" s="56">
        <v>0</v>
      </c>
      <c r="C88" s="57">
        <v>0</v>
      </c>
      <c r="D88" s="58">
        <v>0</v>
      </c>
      <c r="E88" s="57">
        <v>0</v>
      </c>
      <c r="F88" s="58">
        <v>0</v>
      </c>
      <c r="G88" s="59">
        <f t="shared" ref="G88:G93" si="6">SUM(B88:F88)</f>
        <v>0</v>
      </c>
    </row>
    <row r="89" spans="1:256" ht="12.75" customHeight="1">
      <c r="A89" s="74" t="s">
        <v>17</v>
      </c>
      <c r="B89" s="56">
        <v>0</v>
      </c>
      <c r="C89" s="57">
        <v>0</v>
      </c>
      <c r="D89" s="58">
        <v>0</v>
      </c>
      <c r="E89" s="57">
        <v>0</v>
      </c>
      <c r="F89" s="58">
        <v>0</v>
      </c>
      <c r="G89" s="59">
        <f t="shared" si="6"/>
        <v>0</v>
      </c>
    </row>
    <row r="90" spans="1:256" ht="12.75" customHeight="1">
      <c r="A90" s="74" t="s">
        <v>18</v>
      </c>
      <c r="B90" s="56">
        <v>0</v>
      </c>
      <c r="C90" s="57">
        <v>0</v>
      </c>
      <c r="D90" s="58">
        <v>0</v>
      </c>
      <c r="E90" s="57">
        <v>0</v>
      </c>
      <c r="F90" s="58">
        <v>0</v>
      </c>
      <c r="G90" s="59">
        <f t="shared" si="6"/>
        <v>0</v>
      </c>
    </row>
    <row r="91" spans="1:256" ht="12.75" customHeight="1">
      <c r="A91" s="74" t="s">
        <v>19</v>
      </c>
      <c r="B91" s="56">
        <v>0</v>
      </c>
      <c r="C91" s="57">
        <v>0</v>
      </c>
      <c r="D91" s="58">
        <v>0</v>
      </c>
      <c r="E91" s="57">
        <v>0</v>
      </c>
      <c r="F91" s="58">
        <v>0</v>
      </c>
      <c r="G91" s="59">
        <f t="shared" si="6"/>
        <v>0</v>
      </c>
    </row>
    <row r="92" spans="1:256" ht="12.75" customHeight="1">
      <c r="A92" s="74" t="s">
        <v>22</v>
      </c>
      <c r="B92" s="56">
        <v>0</v>
      </c>
      <c r="C92" s="57">
        <v>0</v>
      </c>
      <c r="D92" s="58">
        <v>0</v>
      </c>
      <c r="E92" s="57">
        <v>0</v>
      </c>
      <c r="F92" s="58">
        <v>0</v>
      </c>
      <c r="G92" s="61">
        <f t="shared" si="6"/>
        <v>0</v>
      </c>
    </row>
    <row r="93" spans="1:256" s="26" customFormat="1" ht="12.75" customHeight="1">
      <c r="A93" s="76" t="s">
        <v>14</v>
      </c>
      <c r="B93" s="77">
        <f>SUM(B87:B92)</f>
        <v>0</v>
      </c>
      <c r="C93" s="77">
        <f>SUM(C87:C92)</f>
        <v>0</v>
      </c>
      <c r="D93" s="77">
        <f>SUM(D87:D92)</f>
        <v>0</v>
      </c>
      <c r="E93" s="77">
        <f>SUM(E87:E92)</f>
        <v>0</v>
      </c>
      <c r="F93" s="77">
        <f>SUM(F87:F92)</f>
        <v>0</v>
      </c>
      <c r="G93" s="78">
        <f t="shared" si="6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13.5" customHeight="1">
      <c r="A94" s="49" t="s">
        <v>40</v>
      </c>
      <c r="B94" s="79"/>
      <c r="C94" s="48"/>
      <c r="D94" s="80"/>
      <c r="E94" s="48"/>
      <c r="F94" s="80"/>
      <c r="G94" s="48"/>
    </row>
    <row r="95" spans="1:256" ht="13.5" customHeight="1">
      <c r="A95" s="49" t="s">
        <v>34</v>
      </c>
      <c r="B95" s="81"/>
      <c r="C95" s="49"/>
      <c r="D95" s="82"/>
      <c r="E95" s="49"/>
      <c r="F95" s="82"/>
      <c r="G95" s="49"/>
    </row>
    <row r="96" spans="1:256" ht="13.5" customHeight="1">
      <c r="A96" s="70" t="s">
        <v>41</v>
      </c>
      <c r="B96" s="83" t="s">
        <v>9</v>
      </c>
      <c r="C96" s="71" t="s">
        <v>10</v>
      </c>
      <c r="D96" s="84" t="s">
        <v>11</v>
      </c>
      <c r="E96" s="71" t="s">
        <v>12</v>
      </c>
      <c r="F96" s="84" t="s">
        <v>13</v>
      </c>
      <c r="G96" s="72" t="s">
        <v>14</v>
      </c>
    </row>
    <row r="97" spans="1:256" ht="12.75" customHeight="1">
      <c r="A97" s="74" t="s">
        <v>15</v>
      </c>
      <c r="B97" s="85">
        <v>0</v>
      </c>
      <c r="C97" s="86">
        <v>0</v>
      </c>
      <c r="D97" s="87">
        <v>0</v>
      </c>
      <c r="E97" s="86">
        <v>0</v>
      </c>
      <c r="F97" s="87">
        <v>0</v>
      </c>
      <c r="G97" s="88">
        <f>SUM(B97:F97)</f>
        <v>0</v>
      </c>
    </row>
    <row r="98" spans="1:256" ht="12.75" customHeight="1">
      <c r="A98" s="17" t="s">
        <v>16</v>
      </c>
      <c r="B98" s="89">
        <v>0</v>
      </c>
      <c r="C98" s="90">
        <v>0</v>
      </c>
      <c r="D98" s="91">
        <v>0</v>
      </c>
      <c r="E98" s="90">
        <v>0</v>
      </c>
      <c r="F98" s="91">
        <v>0</v>
      </c>
      <c r="G98" s="92">
        <f t="shared" ref="G98:G102" si="7">SUM(B98:F98)</f>
        <v>0</v>
      </c>
    </row>
    <row r="99" spans="1:256" ht="12.75" customHeight="1">
      <c r="A99" s="74" t="s">
        <v>17</v>
      </c>
      <c r="B99" s="89">
        <v>0</v>
      </c>
      <c r="C99" s="90">
        <v>0</v>
      </c>
      <c r="D99" s="91">
        <v>0</v>
      </c>
      <c r="E99" s="90">
        <v>0</v>
      </c>
      <c r="F99" s="91">
        <v>0</v>
      </c>
      <c r="G99" s="92">
        <f t="shared" si="7"/>
        <v>0</v>
      </c>
    </row>
    <row r="100" spans="1:256" s="97" customFormat="1" ht="12.75" customHeight="1">
      <c r="A100" s="93" t="s">
        <v>18</v>
      </c>
      <c r="B100" s="94">
        <v>0</v>
      </c>
      <c r="C100" s="95">
        <v>0</v>
      </c>
      <c r="D100" s="96">
        <v>0</v>
      </c>
      <c r="E100" s="95">
        <v>0</v>
      </c>
      <c r="F100" s="96">
        <v>0</v>
      </c>
      <c r="G100" s="92">
        <f t="shared" si="7"/>
        <v>0</v>
      </c>
    </row>
    <row r="101" spans="1:256" s="97" customFormat="1" ht="12.75" customHeight="1">
      <c r="A101" s="93" t="s">
        <v>19</v>
      </c>
      <c r="B101" s="94">
        <v>0</v>
      </c>
      <c r="C101" s="95">
        <v>0</v>
      </c>
      <c r="D101" s="96">
        <v>0</v>
      </c>
      <c r="E101" s="95">
        <v>0</v>
      </c>
      <c r="F101" s="96">
        <v>0</v>
      </c>
      <c r="G101" s="92">
        <f t="shared" si="7"/>
        <v>0</v>
      </c>
    </row>
    <row r="102" spans="1:256" s="97" customFormat="1" ht="12.75" customHeight="1">
      <c r="A102" s="93" t="s">
        <v>22</v>
      </c>
      <c r="B102" s="89">
        <v>0</v>
      </c>
      <c r="C102" s="90">
        <v>0</v>
      </c>
      <c r="D102" s="91">
        <v>0</v>
      </c>
      <c r="E102" s="90">
        <v>0</v>
      </c>
      <c r="F102" s="91">
        <v>0</v>
      </c>
      <c r="G102" s="205">
        <f t="shared" si="7"/>
        <v>0</v>
      </c>
    </row>
    <row r="103" spans="1:256" s="102" customFormat="1" ht="12.75" customHeight="1">
      <c r="A103" s="98" t="s">
        <v>14</v>
      </c>
      <c r="B103" s="99">
        <f>SUM(B97:B102)</f>
        <v>0</v>
      </c>
      <c r="C103" s="100">
        <f>SUM(C97:C102)</f>
        <v>0</v>
      </c>
      <c r="D103" s="101">
        <f>SUM(D97:D102)</f>
        <v>0</v>
      </c>
      <c r="E103" s="100">
        <f>SUM(E97:E102)</f>
        <v>0</v>
      </c>
      <c r="F103" s="101">
        <f>SUM(F97:F102)</f>
        <v>0</v>
      </c>
      <c r="G103" s="205">
        <f t="shared" ref="G103" si="8">SUM(B103:F103)</f>
        <v>0</v>
      </c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97"/>
      <c r="BR103" s="97"/>
      <c r="BS103" s="97"/>
      <c r="BT103" s="97"/>
      <c r="BU103" s="97"/>
      <c r="BV103" s="97"/>
      <c r="BW103" s="97"/>
      <c r="BX103" s="97"/>
      <c r="BY103" s="97"/>
      <c r="BZ103" s="97"/>
      <c r="CA103" s="97"/>
      <c r="CB103" s="97"/>
      <c r="CC103" s="97"/>
      <c r="CD103" s="97"/>
      <c r="CE103" s="97"/>
      <c r="CF103" s="97"/>
      <c r="CG103" s="97"/>
      <c r="CH103" s="97"/>
      <c r="CI103" s="97"/>
      <c r="CJ103" s="97"/>
      <c r="CK103" s="97"/>
      <c r="CL103" s="97"/>
      <c r="CM103" s="97"/>
      <c r="CN103" s="97"/>
      <c r="CO103" s="97"/>
      <c r="CP103" s="97"/>
      <c r="CQ103" s="97"/>
      <c r="CR103" s="97"/>
      <c r="CS103" s="97"/>
      <c r="CT103" s="97"/>
      <c r="CU103" s="97"/>
      <c r="CV103" s="97"/>
      <c r="CW103" s="97"/>
      <c r="CX103" s="97"/>
      <c r="CY103" s="97"/>
      <c r="CZ103" s="97"/>
      <c r="DA103" s="97"/>
      <c r="DB103" s="97"/>
      <c r="DC103" s="97"/>
      <c r="DD103" s="97"/>
      <c r="DE103" s="97"/>
      <c r="DF103" s="97"/>
      <c r="DG103" s="97"/>
      <c r="DH103" s="97"/>
      <c r="DI103" s="97"/>
      <c r="DJ103" s="97"/>
      <c r="DK103" s="97"/>
      <c r="DL103" s="97"/>
      <c r="DM103" s="97"/>
      <c r="DN103" s="97"/>
      <c r="DO103" s="97"/>
      <c r="DP103" s="97"/>
      <c r="DQ103" s="97"/>
      <c r="DR103" s="97"/>
      <c r="DS103" s="97"/>
      <c r="DT103" s="97"/>
      <c r="DU103" s="97"/>
      <c r="DV103" s="97"/>
      <c r="DW103" s="97"/>
      <c r="DX103" s="97"/>
      <c r="DY103" s="97"/>
      <c r="DZ103" s="97"/>
      <c r="EA103" s="97"/>
      <c r="EB103" s="97"/>
      <c r="EC103" s="97"/>
      <c r="ED103" s="97"/>
      <c r="EE103" s="97"/>
      <c r="EF103" s="97"/>
      <c r="EG103" s="97"/>
      <c r="EH103" s="97"/>
      <c r="EI103" s="97"/>
      <c r="EJ103" s="97"/>
      <c r="EK103" s="97"/>
      <c r="EL103" s="97"/>
      <c r="EM103" s="97"/>
      <c r="EN103" s="97"/>
      <c r="EO103" s="97"/>
      <c r="EP103" s="97"/>
      <c r="EQ103" s="97"/>
      <c r="ER103" s="97"/>
      <c r="ES103" s="97"/>
      <c r="ET103" s="97"/>
      <c r="EU103" s="97"/>
      <c r="EV103" s="97"/>
      <c r="EW103" s="97"/>
      <c r="EX103" s="97"/>
      <c r="EY103" s="97"/>
      <c r="EZ103" s="97"/>
      <c r="FA103" s="97"/>
      <c r="FB103" s="97"/>
      <c r="FC103" s="97"/>
      <c r="FD103" s="97"/>
      <c r="FE103" s="97"/>
      <c r="FF103" s="97"/>
      <c r="FG103" s="97"/>
      <c r="FH103" s="97"/>
      <c r="FI103" s="97"/>
      <c r="FJ103" s="97"/>
      <c r="FK103" s="97"/>
      <c r="FL103" s="97"/>
      <c r="FM103" s="97"/>
      <c r="FN103" s="97"/>
      <c r="FO103" s="97"/>
      <c r="FP103" s="97"/>
      <c r="FQ103" s="97"/>
      <c r="FR103" s="97"/>
      <c r="FS103" s="97"/>
      <c r="FT103" s="97"/>
      <c r="FU103" s="97"/>
      <c r="FV103" s="97"/>
      <c r="FW103" s="97"/>
      <c r="FX103" s="97"/>
      <c r="FY103" s="97"/>
      <c r="FZ103" s="97"/>
      <c r="GA103" s="97"/>
      <c r="GB103" s="97"/>
      <c r="GC103" s="97"/>
      <c r="GD103" s="97"/>
      <c r="GE103" s="97"/>
      <c r="GF103" s="97"/>
      <c r="GG103" s="97"/>
      <c r="GH103" s="97"/>
      <c r="GI103" s="97"/>
      <c r="GJ103" s="97"/>
      <c r="GK103" s="97"/>
      <c r="GL103" s="97"/>
      <c r="GM103" s="97"/>
      <c r="GN103" s="97"/>
      <c r="GO103" s="97"/>
      <c r="GP103" s="97"/>
      <c r="GQ103" s="97"/>
      <c r="GR103" s="97"/>
      <c r="GS103" s="97"/>
      <c r="GT103" s="97"/>
      <c r="GU103" s="97"/>
      <c r="GV103" s="97"/>
      <c r="GW103" s="97"/>
      <c r="GX103" s="97"/>
      <c r="GY103" s="97"/>
      <c r="GZ103" s="97"/>
      <c r="HA103" s="97"/>
      <c r="HB103" s="97"/>
      <c r="HC103" s="97"/>
      <c r="HD103" s="97"/>
      <c r="HE103" s="97"/>
      <c r="HF103" s="97"/>
      <c r="HG103" s="97"/>
      <c r="HH103" s="97"/>
      <c r="HI103" s="97"/>
      <c r="HJ103" s="97"/>
      <c r="HK103" s="97"/>
      <c r="HL103" s="97"/>
      <c r="HM103" s="97"/>
      <c r="HN103" s="97"/>
      <c r="HO103" s="97"/>
      <c r="HP103" s="97"/>
      <c r="HQ103" s="97"/>
      <c r="HR103" s="97"/>
      <c r="HS103" s="97"/>
      <c r="HT103" s="97"/>
      <c r="HU103" s="97"/>
      <c r="HV103" s="97"/>
      <c r="HW103" s="97"/>
      <c r="HX103" s="97"/>
      <c r="HY103" s="97"/>
      <c r="HZ103" s="97"/>
      <c r="IA103" s="97"/>
      <c r="IB103" s="97"/>
      <c r="IC103" s="97"/>
      <c r="ID103" s="97"/>
      <c r="IE103" s="97"/>
      <c r="IF103" s="97"/>
      <c r="IG103" s="97"/>
      <c r="IH103" s="97"/>
      <c r="II103" s="97"/>
      <c r="IJ103" s="97"/>
      <c r="IK103" s="97"/>
      <c r="IL103" s="97"/>
      <c r="IM103" s="97"/>
      <c r="IN103" s="97"/>
      <c r="IO103" s="97"/>
      <c r="IP103" s="97"/>
      <c r="IQ103" s="97"/>
      <c r="IR103" s="97"/>
      <c r="IS103" s="97"/>
      <c r="IT103" s="97"/>
      <c r="IU103" s="97"/>
      <c r="IV103" s="97"/>
    </row>
    <row r="104" spans="1:256" s="103" customFormat="1" ht="13.5" customHeight="1">
      <c r="A104" s="49" t="s">
        <v>42</v>
      </c>
      <c r="B104" s="12"/>
      <c r="C104" s="12"/>
      <c r="D104" s="12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103" customFormat="1" ht="13.5" customHeight="1">
      <c r="A105" s="70" t="s">
        <v>43</v>
      </c>
      <c r="B105" s="11" t="s">
        <v>9</v>
      </c>
      <c r="C105" s="11" t="s">
        <v>10</v>
      </c>
      <c r="D105" s="11" t="s">
        <v>11</v>
      </c>
      <c r="E105" s="11" t="s">
        <v>12</v>
      </c>
      <c r="F105" s="11" t="s">
        <v>13</v>
      </c>
      <c r="G105" s="11" t="s">
        <v>14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107" customFormat="1" ht="22.5" customHeight="1">
      <c r="A106" s="104" t="s">
        <v>44</v>
      </c>
      <c r="B106" s="77">
        <v>0</v>
      </c>
      <c r="C106" s="105">
        <v>0</v>
      </c>
      <c r="D106" s="106">
        <v>0</v>
      </c>
      <c r="E106" s="105">
        <v>0</v>
      </c>
      <c r="F106" s="106">
        <v>0</v>
      </c>
      <c r="G106" s="78">
        <f>SUM(B106:F106)</f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ht="13.5" customHeight="1">
      <c r="A107" s="49" t="s">
        <v>45</v>
      </c>
      <c r="B107" s="108"/>
      <c r="C107" s="108"/>
      <c r="D107" s="108"/>
      <c r="E107" s="108"/>
      <c r="F107" s="108"/>
      <c r="G107" s="108"/>
    </row>
    <row r="108" spans="1:256" ht="13.5" customHeight="1">
      <c r="A108" s="49" t="s">
        <v>34</v>
      </c>
      <c r="B108" s="49"/>
      <c r="C108" s="49"/>
      <c r="D108" s="49"/>
      <c r="E108" s="49"/>
      <c r="F108" s="49"/>
      <c r="G108" s="49"/>
    </row>
    <row r="109" spans="1:256" ht="13.5" customHeight="1">
      <c r="A109" s="70" t="s">
        <v>46</v>
      </c>
      <c r="B109" s="71" t="s">
        <v>9</v>
      </c>
      <c r="C109" s="71" t="s">
        <v>10</v>
      </c>
      <c r="D109" s="71" t="s">
        <v>11</v>
      </c>
      <c r="E109" s="71" t="s">
        <v>12</v>
      </c>
      <c r="F109" s="71" t="s">
        <v>13</v>
      </c>
      <c r="G109" s="72" t="s">
        <v>14</v>
      </c>
    </row>
    <row r="110" spans="1:256" ht="12.75" customHeight="1">
      <c r="A110" s="13" t="s">
        <v>15</v>
      </c>
      <c r="B110" s="109">
        <v>0</v>
      </c>
      <c r="C110" s="15">
        <v>0</v>
      </c>
      <c r="D110" s="14">
        <v>0</v>
      </c>
      <c r="E110" s="15">
        <v>0</v>
      </c>
      <c r="F110" s="14">
        <v>0</v>
      </c>
      <c r="G110" s="30">
        <f>SUM(B110:F110)</f>
        <v>0</v>
      </c>
    </row>
    <row r="111" spans="1:256" ht="12.75" customHeight="1">
      <c r="A111" s="17" t="s">
        <v>16</v>
      </c>
      <c r="B111" s="18">
        <v>0</v>
      </c>
      <c r="C111" s="19">
        <v>0</v>
      </c>
      <c r="D111" s="20">
        <v>0</v>
      </c>
      <c r="E111" s="19">
        <v>0</v>
      </c>
      <c r="F111" s="20">
        <v>0</v>
      </c>
      <c r="G111" s="31">
        <f t="shared" ref="G111:G117" si="9">SUM(B111:F111)</f>
        <v>0</v>
      </c>
    </row>
    <row r="112" spans="1:256" ht="12.75" customHeight="1">
      <c r="A112" s="13" t="s">
        <v>17</v>
      </c>
      <c r="B112" s="18">
        <v>0</v>
      </c>
      <c r="C112" s="19">
        <v>0</v>
      </c>
      <c r="D112" s="20">
        <v>0</v>
      </c>
      <c r="E112" s="19">
        <v>0</v>
      </c>
      <c r="F112" s="20">
        <v>0</v>
      </c>
      <c r="G112" s="31">
        <f t="shared" si="9"/>
        <v>0</v>
      </c>
    </row>
    <row r="113" spans="1:256" s="114" customFormat="1" ht="12.75" customHeight="1">
      <c r="A113" s="110" t="s">
        <v>18</v>
      </c>
      <c r="B113" s="111">
        <v>0</v>
      </c>
      <c r="C113" s="112">
        <v>0</v>
      </c>
      <c r="D113" s="113">
        <v>0</v>
      </c>
      <c r="E113" s="112">
        <v>0</v>
      </c>
      <c r="F113" s="113">
        <v>0</v>
      </c>
      <c r="G113" s="31">
        <f t="shared" si="9"/>
        <v>0</v>
      </c>
      <c r="I113" s="115"/>
    </row>
    <row r="114" spans="1:256" ht="12.75" customHeight="1">
      <c r="A114" s="13" t="s">
        <v>19</v>
      </c>
      <c r="B114" s="18">
        <v>0</v>
      </c>
      <c r="C114" s="19">
        <v>0</v>
      </c>
      <c r="D114" s="20">
        <v>0</v>
      </c>
      <c r="E114" s="19">
        <v>0</v>
      </c>
      <c r="F114" s="20">
        <v>0</v>
      </c>
      <c r="G114" s="31">
        <f t="shared" si="9"/>
        <v>0</v>
      </c>
    </row>
    <row r="115" spans="1:256" ht="12.75" customHeight="1">
      <c r="A115" s="13" t="s">
        <v>20</v>
      </c>
      <c r="B115" s="18">
        <v>0</v>
      </c>
      <c r="C115" s="19">
        <v>0</v>
      </c>
      <c r="D115" s="20">
        <v>0</v>
      </c>
      <c r="E115" s="19">
        <v>0</v>
      </c>
      <c r="F115" s="20">
        <v>0</v>
      </c>
      <c r="G115" s="31">
        <f t="shared" si="9"/>
        <v>0</v>
      </c>
    </row>
    <row r="116" spans="1:256" ht="12.75" customHeight="1">
      <c r="A116" s="13" t="s">
        <v>21</v>
      </c>
      <c r="B116" s="94">
        <v>0</v>
      </c>
      <c r="C116" s="95">
        <v>0</v>
      </c>
      <c r="D116" s="96">
        <v>0</v>
      </c>
      <c r="E116" s="95">
        <v>0</v>
      </c>
      <c r="F116" s="96">
        <v>0</v>
      </c>
      <c r="G116" s="31">
        <f t="shared" si="9"/>
        <v>0</v>
      </c>
    </row>
    <row r="117" spans="1:256" ht="12.75" customHeight="1">
      <c r="A117" s="13" t="s">
        <v>22</v>
      </c>
      <c r="B117" s="18">
        <v>0</v>
      </c>
      <c r="C117" s="19">
        <v>0</v>
      </c>
      <c r="D117" s="20">
        <v>0</v>
      </c>
      <c r="E117" s="19">
        <v>0</v>
      </c>
      <c r="F117" s="20">
        <v>0</v>
      </c>
      <c r="G117" s="32">
        <f t="shared" si="9"/>
        <v>0</v>
      </c>
    </row>
    <row r="118" spans="1:256" s="26" customFormat="1" ht="12.75" customHeight="1">
      <c r="A118" s="23" t="s">
        <v>14</v>
      </c>
      <c r="B118" s="116">
        <f>SUM(B110:B117)</f>
        <v>0</v>
      </c>
      <c r="C118" s="117">
        <f>SUM(C110:C117)</f>
        <v>0</v>
      </c>
      <c r="D118" s="24">
        <f>SUM(D110:D117)</f>
        <v>0</v>
      </c>
      <c r="E118" s="117">
        <f>SUM(E110:E117)</f>
        <v>0</v>
      </c>
      <c r="F118" s="24">
        <f>SUM(F110:F117)</f>
        <v>0</v>
      </c>
      <c r="G118" s="32">
        <f t="shared" ref="G118" si="10">SUM(B118:F118)</f>
        <v>0</v>
      </c>
      <c r="H118" s="1"/>
      <c r="I118" s="1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ht="25.5" customHeight="1">
      <c r="A119" s="119" t="s">
        <v>47</v>
      </c>
      <c r="B119" s="120" t="s">
        <v>9</v>
      </c>
      <c r="C119" s="121" t="s">
        <v>10</v>
      </c>
      <c r="D119" s="120" t="s">
        <v>11</v>
      </c>
      <c r="E119" s="121" t="s">
        <v>12</v>
      </c>
      <c r="F119" s="120" t="s">
        <v>13</v>
      </c>
      <c r="G119" s="122" t="s">
        <v>14</v>
      </c>
    </row>
    <row r="120" spans="1:256">
      <c r="A120" s="123" t="s">
        <v>15</v>
      </c>
      <c r="B120" s="199">
        <v>0</v>
      </c>
      <c r="C120" s="200">
        <v>0</v>
      </c>
      <c r="D120" s="199">
        <v>0</v>
      </c>
      <c r="E120" s="200">
        <v>0</v>
      </c>
      <c r="F120" s="206">
        <v>0</v>
      </c>
      <c r="G120" s="201">
        <f>SUM(B120:F120)</f>
        <v>0</v>
      </c>
    </row>
    <row r="121" spans="1:256">
      <c r="A121" s="124" t="s">
        <v>16</v>
      </c>
      <c r="B121" s="202">
        <v>0</v>
      </c>
      <c r="C121" s="203">
        <v>0</v>
      </c>
      <c r="D121" s="202">
        <v>0</v>
      </c>
      <c r="E121" s="203">
        <v>0</v>
      </c>
      <c r="F121" s="207">
        <v>0</v>
      </c>
      <c r="G121" s="204">
        <f t="shared" ref="G121:G127" si="11">SUM(B121:F121)</f>
        <v>0</v>
      </c>
    </row>
    <row r="122" spans="1:256">
      <c r="A122" s="123" t="s">
        <v>17</v>
      </c>
      <c r="B122" s="125">
        <v>0</v>
      </c>
      <c r="C122" s="126">
        <v>0</v>
      </c>
      <c r="D122" s="125">
        <v>0</v>
      </c>
      <c r="E122" s="126">
        <v>0</v>
      </c>
      <c r="F122" s="208">
        <v>0</v>
      </c>
      <c r="G122" s="204">
        <f t="shared" si="11"/>
        <v>0</v>
      </c>
    </row>
    <row r="123" spans="1:256" s="114" customFormat="1">
      <c r="A123" s="123" t="s">
        <v>18</v>
      </c>
      <c r="B123" s="125">
        <v>0</v>
      </c>
      <c r="C123" s="126">
        <v>0</v>
      </c>
      <c r="D123" s="125">
        <v>0</v>
      </c>
      <c r="E123" s="126">
        <v>0</v>
      </c>
      <c r="F123" s="208">
        <v>0</v>
      </c>
      <c r="G123" s="204">
        <f t="shared" si="11"/>
        <v>0</v>
      </c>
      <c r="I123" s="115"/>
    </row>
    <row r="124" spans="1:256">
      <c r="A124" s="123" t="s">
        <v>19</v>
      </c>
      <c r="B124" s="125">
        <v>0</v>
      </c>
      <c r="C124" s="126">
        <v>0</v>
      </c>
      <c r="D124" s="125">
        <v>0</v>
      </c>
      <c r="E124" s="126">
        <v>0</v>
      </c>
      <c r="F124" s="208">
        <v>0</v>
      </c>
      <c r="G124" s="204">
        <f t="shared" si="11"/>
        <v>0</v>
      </c>
    </row>
    <row r="125" spans="1:256">
      <c r="A125" s="123" t="s">
        <v>20</v>
      </c>
      <c r="B125" s="127">
        <v>0</v>
      </c>
      <c r="C125" s="128">
        <v>0</v>
      </c>
      <c r="D125" s="127">
        <v>0</v>
      </c>
      <c r="E125" s="128">
        <v>0</v>
      </c>
      <c r="F125" s="209">
        <v>0</v>
      </c>
      <c r="G125" s="204">
        <f t="shared" si="11"/>
        <v>0</v>
      </c>
    </row>
    <row r="126" spans="1:256">
      <c r="A126" s="123" t="s">
        <v>21</v>
      </c>
      <c r="B126" s="125">
        <v>0</v>
      </c>
      <c r="C126" s="126">
        <v>0</v>
      </c>
      <c r="D126" s="125">
        <v>0</v>
      </c>
      <c r="E126" s="126">
        <v>0</v>
      </c>
      <c r="F126" s="208">
        <v>0</v>
      </c>
      <c r="G126" s="204">
        <f t="shared" si="11"/>
        <v>0</v>
      </c>
    </row>
    <row r="127" spans="1:256">
      <c r="A127" s="123" t="s">
        <v>22</v>
      </c>
      <c r="B127" s="125">
        <v>0</v>
      </c>
      <c r="C127" s="126">
        <v>0</v>
      </c>
      <c r="D127" s="125">
        <v>0</v>
      </c>
      <c r="E127" s="126">
        <v>0</v>
      </c>
      <c r="F127" s="208">
        <v>0</v>
      </c>
      <c r="G127" s="210">
        <f t="shared" si="11"/>
        <v>0</v>
      </c>
    </row>
    <row r="128" spans="1:256" s="26" customFormat="1" ht="12.75" customHeight="1">
      <c r="A128" s="130" t="s">
        <v>14</v>
      </c>
      <c r="B128" s="131">
        <f>SUM(B120:B127)</f>
        <v>0</v>
      </c>
      <c r="C128" s="132">
        <f>SUM(C120:C127)</f>
        <v>0</v>
      </c>
      <c r="D128" s="131">
        <f>SUM(D120:D127)</f>
        <v>0</v>
      </c>
      <c r="E128" s="132">
        <f>SUM(E120:E127)</f>
        <v>0</v>
      </c>
      <c r="F128" s="131">
        <f>SUM(F120:F127)</f>
        <v>0</v>
      </c>
      <c r="G128" s="129">
        <f t="shared" ref="G128" si="12">SUM(B128:F128)</f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ht="25.5" customHeight="1">
      <c r="A129" s="34" t="s">
        <v>48</v>
      </c>
      <c r="B129" s="133" t="s">
        <v>9</v>
      </c>
      <c r="C129" s="134" t="s">
        <v>10</v>
      </c>
      <c r="D129" s="133" t="s">
        <v>11</v>
      </c>
      <c r="E129" s="134" t="s">
        <v>12</v>
      </c>
      <c r="F129" s="133" t="s">
        <v>13</v>
      </c>
      <c r="G129" s="135" t="s">
        <v>14</v>
      </c>
    </row>
    <row r="130" spans="1:256">
      <c r="A130" s="136" t="s">
        <v>15</v>
      </c>
      <c r="B130" s="137">
        <f>ROUND(+(B61+B74+B87+B97+B110)*0.7%,2)</f>
        <v>0</v>
      </c>
      <c r="C130" s="138"/>
      <c r="D130" s="137"/>
      <c r="E130" s="138"/>
      <c r="F130" s="137"/>
      <c r="G130" s="139">
        <f>ROUND(SUM(B130:F130),2)</f>
        <v>0</v>
      </c>
    </row>
    <row r="131" spans="1:256">
      <c r="A131" s="17" t="s">
        <v>16</v>
      </c>
      <c r="B131" s="140">
        <f>ROUND(+(B62+B75+B88+B98+B111)*0.7%,2)</f>
        <v>0</v>
      </c>
      <c r="C131" s="141"/>
      <c r="D131" s="140"/>
      <c r="E131" s="141"/>
      <c r="F131" s="140"/>
      <c r="G131" s="142">
        <f>ROUND(SUM(B131:F131),2)</f>
        <v>0</v>
      </c>
    </row>
    <row r="132" spans="1:256">
      <c r="A132" s="74" t="s">
        <v>17</v>
      </c>
      <c r="B132" s="90">
        <f>ROUND(+(B76+B89+B99+B112)*1%,2)</f>
        <v>0</v>
      </c>
      <c r="C132" s="91">
        <f>ROUND(+C76*1%+C89*1.25%+C99*2.5%+C112*5%,2)</f>
        <v>0</v>
      </c>
      <c r="D132" s="90">
        <f>ROUND(+D76*1%+D89*6.25%+D99*12.5%+D112*25%,2)</f>
        <v>0</v>
      </c>
      <c r="E132" s="91">
        <f>ROUND(+E76*1%+E89*15%+E99*30%+E112*60%,2)</f>
        <v>0</v>
      </c>
      <c r="F132" s="90">
        <f>ROUND(+F76*1%+F89*30%+F99*60%+F112*100%,2)</f>
        <v>0</v>
      </c>
      <c r="G132" s="143">
        <f>ROUND(SUM(B132:F132),2)</f>
        <v>0</v>
      </c>
    </row>
    <row r="133" spans="1:256" s="150" customFormat="1">
      <c r="A133" s="144" t="s">
        <v>18</v>
      </c>
      <c r="B133" s="145">
        <f>ROUND(+(B77+B90+B100+B113)*1%,2)</f>
        <v>0</v>
      </c>
      <c r="C133" s="146">
        <f>ROUND(+C77*1%+C90*1.25%+C100*2.5%+C113*5%,2)</f>
        <v>0</v>
      </c>
      <c r="D133" s="145">
        <f>ROUND(+D77*1%+D90*6.25%+D100*12.5%+D113*25%,2)</f>
        <v>0</v>
      </c>
      <c r="E133" s="146">
        <f>ROUND(+E77*1%+E90*15%+E100*30%+E113*60%,2)</f>
        <v>0</v>
      </c>
      <c r="F133" s="145">
        <f>ROUND(+F77*1%+F90*30%+F100*60%+F113*100%,2)</f>
        <v>0</v>
      </c>
      <c r="G133" s="147">
        <f>ROUND(SUM(B133:F133),2)</f>
        <v>0</v>
      </c>
      <c r="H133" s="148"/>
      <c r="I133" s="149"/>
    </row>
    <row r="134" spans="1:256" s="114" customFormat="1">
      <c r="A134" s="74" t="s">
        <v>19</v>
      </c>
      <c r="B134" s="90">
        <f>ROUND(+(B78+B91+B101+B114)*1%,2)</f>
        <v>0</v>
      </c>
      <c r="C134" s="91">
        <f>ROUND(+C78*1%+C91*1.25%+C101*2.5%+C114*5%,2)</f>
        <v>0</v>
      </c>
      <c r="D134" s="90">
        <f>ROUND(+D78*1%+D91*6.25%+D101*12.5%+D114*25%,2)</f>
        <v>0</v>
      </c>
      <c r="E134" s="91">
        <f>ROUND(+E78*1%+E91*15%+E101*30%+E114*60%,2)</f>
        <v>0</v>
      </c>
      <c r="F134" s="90">
        <f>ROUND(+F78*1%+F91*30%+F101*60%+F114*100%,2)</f>
        <v>0</v>
      </c>
      <c r="G134" s="143">
        <f>ROUND(SUM(B134:F134),2)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s="114" customFormat="1">
      <c r="A135" s="74" t="s">
        <v>20</v>
      </c>
      <c r="B135" s="90">
        <f>ROUND(+(B79+B115)*1%,2)</f>
        <v>0</v>
      </c>
      <c r="C135" s="91">
        <f>ROUND(+C79*1%+C115*5%,2)</f>
        <v>0</v>
      </c>
      <c r="D135" s="90">
        <f>ROUND(+D79*1%+D115*25%,2)</f>
        <v>0</v>
      </c>
      <c r="E135" s="91">
        <f>ROUND(+E79*1%+E115*60%,2)</f>
        <v>0</v>
      </c>
      <c r="F135" s="90">
        <f>ROUND(+F79*1%+F115*100%,2)</f>
        <v>0</v>
      </c>
      <c r="G135" s="143">
        <f>ROUND(SUM(B135:F135),2)</f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>
      <c r="A136" s="151" t="s">
        <v>49</v>
      </c>
      <c r="B136" s="90">
        <f>ROUND(+(B80+B116)*1%,2)</f>
        <v>0</v>
      </c>
      <c r="C136" s="91">
        <f>ROUND(+C80*1%+C116*5%,2)</f>
        <v>0</v>
      </c>
      <c r="D136" s="90">
        <f>ROUND(+D80*1%+D116*25%,2)</f>
        <v>0</v>
      </c>
      <c r="E136" s="91">
        <f>ROUND(+E80*1%+E116*60%,2)</f>
        <v>0</v>
      </c>
      <c r="F136" s="90">
        <f>ROUND(+F80*1%+F116*100%,2)</f>
        <v>0</v>
      </c>
      <c r="G136" s="143">
        <f>ROUND(SUM(B136:F136),2)</f>
        <v>0</v>
      </c>
    </row>
    <row r="137" spans="1:256">
      <c r="A137" s="74" t="s">
        <v>22</v>
      </c>
      <c r="B137" s="152">
        <f>ROUND(+(B81+B92+B102+B117)*0.7%,2)</f>
        <v>0</v>
      </c>
      <c r="C137" s="91">
        <f>ROUND(+C81*1%+C92*1.25%+C102*2.5%+C117*5%,2)</f>
        <v>0</v>
      </c>
      <c r="D137" s="90">
        <f>ROUND(+D81*1%+D92*6.25%+D102*12.5%+D117*25%,2)</f>
        <v>0</v>
      </c>
      <c r="E137" s="91">
        <f>ROUND(+E81*1%+E92*15%+E102*30%+E117*60%,2)</f>
        <v>0</v>
      </c>
      <c r="F137" s="90">
        <f>ROUND(+F81*1%+F92*30%+F102*60%+F117*100%,2)</f>
        <v>0</v>
      </c>
      <c r="G137" s="153">
        <f>ROUND(SUM(B137:F137),2)</f>
        <v>0</v>
      </c>
    </row>
    <row r="138" spans="1:256" s="155" customFormat="1">
      <c r="A138" s="154" t="s">
        <v>14</v>
      </c>
      <c r="B138" s="100">
        <f>SUM(B130:B137)</f>
        <v>0</v>
      </c>
      <c r="C138" s="101">
        <f>ROUND(SUM(C130:C137),2)</f>
        <v>0</v>
      </c>
      <c r="D138" s="100">
        <f>ROUND(SUM(D130:D137),2)</f>
        <v>0</v>
      </c>
      <c r="E138" s="101">
        <f>ROUND(SUM(E130:E137),2)</f>
        <v>0</v>
      </c>
      <c r="F138" s="100">
        <f>ROUND(SUM(F130:F137),2)</f>
        <v>0</v>
      </c>
      <c r="G138" s="211">
        <f>ROUND(SUM(B138:F138),2)</f>
        <v>0</v>
      </c>
    </row>
    <row r="139" spans="1:256" ht="18.75" customHeight="1">
      <c r="A139" s="156" t="s">
        <v>50</v>
      </c>
      <c r="B139" s="134" t="s">
        <v>9</v>
      </c>
      <c r="C139" s="37" t="s">
        <v>10</v>
      </c>
      <c r="D139" s="134" t="s">
        <v>11</v>
      </c>
      <c r="E139" s="37" t="s">
        <v>12</v>
      </c>
      <c r="F139" s="134" t="s">
        <v>13</v>
      </c>
      <c r="G139" s="37" t="s">
        <v>14</v>
      </c>
    </row>
    <row r="140" spans="1:256" ht="18.75" customHeight="1">
      <c r="A140" s="74" t="s">
        <v>15</v>
      </c>
      <c r="B140" s="15">
        <f>+B120-B130</f>
        <v>0</v>
      </c>
      <c r="C140" s="14">
        <f>+C120-C130</f>
        <v>0</v>
      </c>
      <c r="D140" s="15">
        <f>+D120-D130</f>
        <v>0</v>
      </c>
      <c r="E140" s="14">
        <f>+E120-E130</f>
        <v>0</v>
      </c>
      <c r="F140" s="109">
        <f>+F120-F130</f>
        <v>0</v>
      </c>
      <c r="G140" s="30">
        <f>SUM(B140:F140)</f>
        <v>0</v>
      </c>
    </row>
    <row r="141" spans="1:256" ht="18.75" customHeight="1">
      <c r="A141" s="17" t="s">
        <v>16</v>
      </c>
      <c r="B141" s="19">
        <f t="shared" ref="B141:F147" si="13">+B121-B131</f>
        <v>0</v>
      </c>
      <c r="C141" s="20">
        <f t="shared" si="13"/>
        <v>0</v>
      </c>
      <c r="D141" s="19">
        <f t="shared" si="13"/>
        <v>0</v>
      </c>
      <c r="E141" s="20">
        <f t="shared" si="13"/>
        <v>0</v>
      </c>
      <c r="F141" s="18">
        <f t="shared" si="13"/>
        <v>0</v>
      </c>
      <c r="G141" s="31">
        <f t="shared" ref="G141:G148" si="14">SUM(B141:F141)</f>
        <v>0</v>
      </c>
    </row>
    <row r="142" spans="1:256" ht="18.75" customHeight="1">
      <c r="A142" s="74" t="s">
        <v>17</v>
      </c>
      <c r="B142" s="19">
        <f t="shared" si="13"/>
        <v>0</v>
      </c>
      <c r="C142" s="20">
        <f t="shared" si="13"/>
        <v>0</v>
      </c>
      <c r="D142" s="19">
        <f t="shared" si="13"/>
        <v>0</v>
      </c>
      <c r="E142" s="20">
        <f t="shared" si="13"/>
        <v>0</v>
      </c>
      <c r="F142" s="18">
        <f t="shared" si="13"/>
        <v>0</v>
      </c>
      <c r="G142" s="31">
        <f t="shared" si="14"/>
        <v>0</v>
      </c>
    </row>
    <row r="143" spans="1:256" ht="18.75" customHeight="1">
      <c r="A143" s="74" t="s">
        <v>18</v>
      </c>
      <c r="B143" s="19">
        <f t="shared" si="13"/>
        <v>0</v>
      </c>
      <c r="C143" s="20">
        <f t="shared" si="13"/>
        <v>0</v>
      </c>
      <c r="D143" s="19">
        <f t="shared" si="13"/>
        <v>0</v>
      </c>
      <c r="E143" s="20">
        <f t="shared" si="13"/>
        <v>0</v>
      </c>
      <c r="F143" s="18">
        <f t="shared" si="13"/>
        <v>0</v>
      </c>
      <c r="G143" s="31">
        <f t="shared" si="14"/>
        <v>0</v>
      </c>
    </row>
    <row r="144" spans="1:256" ht="18.75" customHeight="1">
      <c r="A144" s="74" t="s">
        <v>19</v>
      </c>
      <c r="B144" s="19">
        <f t="shared" si="13"/>
        <v>0</v>
      </c>
      <c r="C144" s="20">
        <f t="shared" si="13"/>
        <v>0</v>
      </c>
      <c r="D144" s="19">
        <f t="shared" si="13"/>
        <v>0</v>
      </c>
      <c r="E144" s="20">
        <f t="shared" si="13"/>
        <v>0</v>
      </c>
      <c r="F144" s="18">
        <f t="shared" si="13"/>
        <v>0</v>
      </c>
      <c r="G144" s="31">
        <f t="shared" si="14"/>
        <v>0</v>
      </c>
    </row>
    <row r="145" spans="1:256" ht="18.75" customHeight="1">
      <c r="A145" s="74" t="s">
        <v>20</v>
      </c>
      <c r="B145" s="19">
        <f t="shared" si="13"/>
        <v>0</v>
      </c>
      <c r="C145" s="20">
        <f t="shared" si="13"/>
        <v>0</v>
      </c>
      <c r="D145" s="19">
        <f t="shared" si="13"/>
        <v>0</v>
      </c>
      <c r="E145" s="20">
        <f t="shared" si="13"/>
        <v>0</v>
      </c>
      <c r="F145" s="18">
        <f t="shared" si="13"/>
        <v>0</v>
      </c>
      <c r="G145" s="31">
        <f t="shared" si="14"/>
        <v>0</v>
      </c>
    </row>
    <row r="146" spans="1:256" ht="18.75" customHeight="1">
      <c r="A146" s="74" t="s">
        <v>21</v>
      </c>
      <c r="B146" s="19">
        <f t="shared" si="13"/>
        <v>0</v>
      </c>
      <c r="C146" s="20">
        <f t="shared" si="13"/>
        <v>0</v>
      </c>
      <c r="D146" s="19">
        <f t="shared" si="13"/>
        <v>0</v>
      </c>
      <c r="E146" s="20">
        <f t="shared" si="13"/>
        <v>0</v>
      </c>
      <c r="F146" s="18">
        <f t="shared" si="13"/>
        <v>0</v>
      </c>
      <c r="G146" s="31">
        <f t="shared" si="14"/>
        <v>0</v>
      </c>
    </row>
    <row r="147" spans="1:256" s="26" customFormat="1">
      <c r="A147" s="74" t="s">
        <v>22</v>
      </c>
      <c r="B147" s="157">
        <f t="shared" si="13"/>
        <v>0</v>
      </c>
      <c r="C147" s="158">
        <f t="shared" si="13"/>
        <v>0</v>
      </c>
      <c r="D147" s="157">
        <f t="shared" si="13"/>
        <v>0</v>
      </c>
      <c r="E147" s="158">
        <f t="shared" si="13"/>
        <v>0</v>
      </c>
      <c r="F147" s="159">
        <f t="shared" si="13"/>
        <v>0</v>
      </c>
      <c r="G147" s="32">
        <f t="shared" si="14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s="5" customFormat="1">
      <c r="A148" s="23" t="s">
        <v>14</v>
      </c>
      <c r="B148" s="157">
        <f>SUM(B140:B147)</f>
        <v>0</v>
      </c>
      <c r="C148" s="157">
        <f>SUM(C140:C147)</f>
        <v>0</v>
      </c>
      <c r="D148" s="157">
        <f>SUM(D140:D147)</f>
        <v>0</v>
      </c>
      <c r="E148" s="157">
        <f>SUM(E140:E147)</f>
        <v>0</v>
      </c>
      <c r="F148" s="157">
        <f>SUM(F140:F147)</f>
        <v>0</v>
      </c>
      <c r="G148" s="33">
        <f t="shared" si="14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50" spans="1:256" s="5" customFormat="1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ht="25.5">
      <c r="A151" s="160" t="s">
        <v>51</v>
      </c>
      <c r="B151" s="160"/>
      <c r="C151" s="160"/>
      <c r="D151" s="160"/>
      <c r="E151" s="160"/>
      <c r="F151" s="161"/>
      <c r="G151" s="161"/>
    </row>
    <row r="153" spans="1:256" s="163" customFormat="1">
      <c r="A153" s="162" t="s">
        <v>52</v>
      </c>
      <c r="B153" s="106"/>
      <c r="C153" s="106"/>
      <c r="D153" s="106"/>
      <c r="E153" s="6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s="166" customFormat="1" ht="23.25" customHeight="1">
      <c r="A154" s="164"/>
      <c r="B154" s="165" t="s">
        <v>53</v>
      </c>
      <c r="C154" s="165" t="s">
        <v>54</v>
      </c>
      <c r="D154" s="165" t="s">
        <v>55</v>
      </c>
      <c r="E154" s="165" t="s">
        <v>56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s="166" customFormat="1">
      <c r="A155" s="167" t="s">
        <v>57</v>
      </c>
      <c r="B155" s="162"/>
      <c r="C155" s="168"/>
      <c r="D155" s="162"/>
      <c r="E155" s="16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s="166" customFormat="1" ht="46.5" customHeight="1">
      <c r="A156" s="169" t="s">
        <v>58</v>
      </c>
      <c r="B156" s="170"/>
      <c r="C156" s="171">
        <f>+B156</f>
        <v>0</v>
      </c>
      <c r="D156" s="172"/>
      <c r="E156" s="1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>
      <c r="A157" s="173" t="s">
        <v>59</v>
      </c>
      <c r="B157" s="174"/>
      <c r="C157" s="175"/>
      <c r="D157" s="174"/>
      <c r="E157" s="174"/>
    </row>
    <row r="158" spans="1:256" s="166" customFormat="1" ht="29.25" customHeight="1">
      <c r="A158" s="212" t="s">
        <v>60</v>
      </c>
      <c r="B158" s="214">
        <v>0</v>
      </c>
      <c r="C158" s="216">
        <f>+B158*0</f>
        <v>0</v>
      </c>
      <c r="D158" s="214">
        <v>0</v>
      </c>
      <c r="E158" s="218">
        <v>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>
      <c r="A159" s="213"/>
      <c r="B159" s="215"/>
      <c r="C159" s="217"/>
      <c r="D159" s="215"/>
      <c r="E159" s="219"/>
    </row>
    <row r="160" spans="1:256" ht="25.5">
      <c r="A160" s="176" t="s">
        <v>61</v>
      </c>
      <c r="B160" s="177">
        <v>0</v>
      </c>
      <c r="C160" s="178">
        <f>+B160*50%</f>
        <v>0</v>
      </c>
      <c r="D160" s="177">
        <v>0</v>
      </c>
      <c r="E160" s="179">
        <v>0</v>
      </c>
    </row>
    <row r="161" spans="1:256" ht="25.5">
      <c r="A161" s="176" t="s">
        <v>62</v>
      </c>
      <c r="B161" s="177">
        <v>0</v>
      </c>
      <c r="C161" s="178">
        <f>+B161*100%</f>
        <v>0</v>
      </c>
      <c r="D161" s="177">
        <v>0</v>
      </c>
      <c r="E161" s="179">
        <v>0</v>
      </c>
    </row>
    <row r="162" spans="1:256">
      <c r="A162" s="180" t="s">
        <v>63</v>
      </c>
      <c r="B162" s="181">
        <f>+B156++B158+B160+B161</f>
        <v>0</v>
      </c>
      <c r="C162" s="182">
        <f>+C156+C158+C160+C161</f>
        <v>0</v>
      </c>
      <c r="D162" s="183">
        <f>+D156+D158+D160</f>
        <v>0</v>
      </c>
      <c r="E162" s="184">
        <f>+E156+E158+E160+E161</f>
        <v>0</v>
      </c>
    </row>
    <row r="163" spans="1:256" s="188" customFormat="1" ht="39.75" customHeight="1">
      <c r="A163" s="185" t="s">
        <v>64</v>
      </c>
      <c r="B163" s="186"/>
      <c r="C163" s="186"/>
      <c r="D163" s="186"/>
      <c r="E163" s="18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s="191" customFormat="1" ht="38.25">
      <c r="A164" s="189"/>
      <c r="B164" s="190"/>
      <c r="C164" s="190" t="s">
        <v>65</v>
      </c>
      <c r="D164" s="190" t="s">
        <v>66</v>
      </c>
      <c r="E164" s="190" t="s">
        <v>67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s="5" customFormat="1">
      <c r="A165" s="192" t="s">
        <v>14</v>
      </c>
      <c r="B165" s="193"/>
      <c r="C165" s="194">
        <f>+C57+G82+G93+G103+G106+G118</f>
        <v>0</v>
      </c>
      <c r="D165" s="194">
        <f>+B128</f>
        <v>0</v>
      </c>
      <c r="E165" s="170">
        <f>+ROUND(+G128,2) - ROUND(B128,2)</f>
        <v>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s="5" customFormat="1">
      <c r="A166" s="114"/>
      <c r="B166" s="114"/>
      <c r="C166" s="114"/>
      <c r="D166" s="114"/>
      <c r="E166" s="11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s="5" customFormat="1">
      <c r="A167" s="114"/>
      <c r="B167" s="114"/>
      <c r="C167" s="114"/>
      <c r="D167" s="114"/>
      <c r="E167" s="11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s="5" customFormat="1">
      <c r="A168" s="114"/>
      <c r="B168" s="114"/>
      <c r="C168" s="114"/>
      <c r="D168" s="114"/>
      <c r="E168" s="11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s="5" customFormat="1">
      <c r="A169" s="114"/>
      <c r="B169" s="114"/>
      <c r="C169" s="114"/>
      <c r="D169" s="114"/>
      <c r="E169" s="11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>
      <c r="A170" s="114"/>
      <c r="B170" s="114"/>
      <c r="C170" s="114"/>
      <c r="D170" s="114"/>
      <c r="E170" s="114"/>
    </row>
    <row r="171" spans="1:256">
      <c r="A171" s="195" t="s">
        <v>68</v>
      </c>
      <c r="C171" s="196"/>
      <c r="D171" s="197" t="s">
        <v>68</v>
      </c>
      <c r="G171" s="195" t="s">
        <v>68</v>
      </c>
    </row>
    <row r="172" spans="1:256">
      <c r="A172" s="197" t="s">
        <v>69</v>
      </c>
      <c r="C172" s="197"/>
      <c r="D172" s="197" t="s">
        <v>70</v>
      </c>
      <c r="G172" s="195" t="s">
        <v>70</v>
      </c>
    </row>
    <row r="173" spans="1:256">
      <c r="A173" s="197" t="s">
        <v>71</v>
      </c>
      <c r="C173" s="196"/>
      <c r="D173" s="197" t="s">
        <v>72</v>
      </c>
      <c r="G173" s="198" t="s">
        <v>72</v>
      </c>
    </row>
    <row r="174" spans="1:256">
      <c r="A174" s="114"/>
      <c r="B174" s="114"/>
      <c r="C174" s="114"/>
      <c r="D174" s="114"/>
    </row>
    <row r="175" spans="1:256">
      <c r="A175" s="114"/>
      <c r="B175" s="114"/>
      <c r="C175" s="114"/>
      <c r="D175" s="114"/>
    </row>
    <row r="176" spans="1:256">
      <c r="A176" s="114"/>
      <c r="B176" s="114"/>
      <c r="C176" s="114"/>
      <c r="D176" s="114"/>
    </row>
    <row r="177" spans="1:4">
      <c r="A177" s="114"/>
      <c r="B177" s="114"/>
      <c r="C177" s="114"/>
      <c r="D177" s="114"/>
    </row>
    <row r="178" spans="1:4">
      <c r="A178" s="114"/>
      <c r="B178" s="114"/>
      <c r="C178" s="114"/>
      <c r="D178" s="114"/>
    </row>
    <row r="179" spans="1:4">
      <c r="A179" s="114"/>
      <c r="B179" s="114"/>
      <c r="C179" s="114"/>
      <c r="D179" s="114"/>
    </row>
  </sheetData>
  <mergeCells count="10">
    <mergeCell ref="A1:G1"/>
    <mergeCell ref="A2:G2"/>
    <mergeCell ref="A6:G6"/>
    <mergeCell ref="A7:G7"/>
    <mergeCell ref="A9:G9"/>
    <mergeCell ref="A158:A159"/>
    <mergeCell ref="B158:B159"/>
    <mergeCell ref="C158:C159"/>
    <mergeCell ref="D158:D159"/>
    <mergeCell ref="E158:E159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Cabrera</dc:creator>
  <cp:lastModifiedBy>ConExt</cp:lastModifiedBy>
  <dcterms:created xsi:type="dcterms:W3CDTF">2019-03-28T14:51:40Z</dcterms:created>
  <dcterms:modified xsi:type="dcterms:W3CDTF">2019-08-21T01:41:07Z</dcterms:modified>
</cp:coreProperties>
</file>