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otros" sheetId="7" r:id="rId1"/>
    <sheet name="sept" sheetId="1" r:id="rId2"/>
    <sheet name="oct" sheetId="2" r:id="rId3"/>
    <sheet name="noviem" sheetId="3" r:id="rId4"/>
    <sheet name="dic" sheetId="4" r:id="rId5"/>
    <sheet name="2018" sheetId="5" r:id="rId6"/>
    <sheet name="prestamos" sheetId="6" r:id="rId7"/>
  </sheets>
  <calcPr calcId="144525"/>
</workbook>
</file>

<file path=xl/calcChain.xml><?xml version="1.0" encoding="utf-8"?>
<calcChain xmlns="http://schemas.openxmlformats.org/spreadsheetml/2006/main">
  <c r="O4" i="3" l="1"/>
  <c r="O4" i="2"/>
  <c r="O4" i="1"/>
  <c r="M10" i="1"/>
  <c r="M7" i="1"/>
  <c r="M14" i="1"/>
  <c r="M13" i="1"/>
  <c r="M12" i="1"/>
  <c r="M13" i="7"/>
  <c r="M12" i="7"/>
  <c r="M11" i="7"/>
  <c r="M10" i="7"/>
  <c r="O39" i="4"/>
  <c r="O38" i="4"/>
  <c r="O37" i="4"/>
  <c r="B28" i="4"/>
  <c r="E27" i="4"/>
  <c r="B28" i="3"/>
  <c r="E27" i="3"/>
  <c r="B28" i="2"/>
  <c r="B29" i="2" s="1"/>
  <c r="E27" i="2"/>
  <c r="K30" i="4"/>
  <c r="H30" i="4"/>
  <c r="M29" i="4"/>
  <c r="B29" i="4"/>
  <c r="O4" i="4" s="1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30" i="4" s="1"/>
  <c r="K30" i="3"/>
  <c r="H30" i="3"/>
  <c r="M29" i="3"/>
  <c r="B29" i="3"/>
  <c r="E28" i="3" s="1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0" i="3" s="1"/>
  <c r="K30" i="2"/>
  <c r="H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30" i="2" s="1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D3" i="6"/>
  <c r="K30" i="7"/>
  <c r="H30" i="7"/>
  <c r="C3" i="6" s="1"/>
  <c r="E3" i="6" s="1"/>
  <c r="M29" i="7"/>
  <c r="E29" i="7"/>
  <c r="B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9" i="7"/>
  <c r="M8" i="7"/>
  <c r="M7" i="7"/>
  <c r="M6" i="7"/>
  <c r="M5" i="7"/>
  <c r="K30" i="1"/>
  <c r="D4" i="6" s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1" i="1"/>
  <c r="M9" i="1"/>
  <c r="M8" i="1"/>
  <c r="M6" i="1"/>
  <c r="M5" i="1"/>
  <c r="H30" i="1"/>
  <c r="B28" i="1" s="1"/>
  <c r="B29" i="1" s="1"/>
  <c r="E28" i="1" s="1"/>
  <c r="E28" i="4" l="1"/>
  <c r="E29" i="4" s="1"/>
  <c r="D31" i="4" s="1"/>
  <c r="E28" i="2"/>
  <c r="E29" i="2" s="1"/>
  <c r="D31" i="2" s="1"/>
  <c r="D25" i="6"/>
  <c r="E27" i="1"/>
  <c r="E29" i="1" s="1"/>
  <c r="D31" i="1" s="1"/>
  <c r="C4" i="6"/>
  <c r="C25" i="6" s="1"/>
  <c r="E29" i="3"/>
  <c r="D31" i="3" s="1"/>
  <c r="M30" i="7"/>
  <c r="M30" i="1"/>
  <c r="E25" i="6" l="1"/>
  <c r="E4" i="6"/>
</calcChain>
</file>

<file path=xl/comments1.xml><?xml version="1.0" encoding="utf-8"?>
<comments xmlns="http://schemas.openxmlformats.org/spreadsheetml/2006/main">
  <authors>
    <author>oskrjag@outlook.es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oskrjag@outlook.es</author>
  </authors>
  <commentList>
    <comment ref="J5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oskrjag@outlook.es</author>
  </authors>
  <commentList>
    <comment ref="J5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oskrjag@outlook.es</author>
  </authors>
  <commentList>
    <comment ref="J5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oskrjag@outlook.es</author>
  </authors>
  <commentList>
    <comment ref="J5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oskrjag@outlook.es: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<sst xmlns="http://schemas.openxmlformats.org/spreadsheetml/2006/main" count="155" uniqueCount="49">
  <si>
    <t>valor</t>
  </si>
  <si>
    <t>descripcion</t>
  </si>
  <si>
    <t>entradas</t>
  </si>
  <si>
    <t>prestamos</t>
  </si>
  <si>
    <t>salida</t>
  </si>
  <si>
    <t>derly</t>
  </si>
  <si>
    <t>tia</t>
  </si>
  <si>
    <t>arriendo</t>
  </si>
  <si>
    <t>router</t>
  </si>
  <si>
    <t>leonel</t>
  </si>
  <si>
    <t>jesus</t>
  </si>
  <si>
    <t>fecha</t>
  </si>
  <si>
    <t>papa</t>
  </si>
  <si>
    <t>fer medellin</t>
  </si>
  <si>
    <t>fer mama</t>
  </si>
  <si>
    <t>total</t>
  </si>
  <si>
    <t>pasajes</t>
  </si>
  <si>
    <t>regalo abuela</t>
  </si>
  <si>
    <t>pago</t>
  </si>
  <si>
    <t>debe</t>
  </si>
  <si>
    <t>tia isabel</t>
  </si>
  <si>
    <t>fernando</t>
  </si>
  <si>
    <t>stella</t>
  </si>
  <si>
    <t>jonathan</t>
  </si>
  <si>
    <t>diezmo</t>
  </si>
  <si>
    <t>alimentacion</t>
  </si>
  <si>
    <t xml:space="preserve">prestamos </t>
  </si>
  <si>
    <t>mes</t>
  </si>
  <si>
    <t>otros</t>
  </si>
  <si>
    <t>mama fabian</t>
  </si>
  <si>
    <t>dderly moto</t>
  </si>
  <si>
    <t>fabian</t>
  </si>
  <si>
    <t>tio luis</t>
  </si>
  <si>
    <t>sept</t>
  </si>
  <si>
    <t>moya</t>
  </si>
  <si>
    <t>trans</t>
  </si>
  <si>
    <t>sueldo de sept</t>
  </si>
  <si>
    <t>comida</t>
  </si>
  <si>
    <t>transporte</t>
  </si>
  <si>
    <t>viaje</t>
  </si>
  <si>
    <t>cadena</t>
  </si>
  <si>
    <t>riom</t>
  </si>
  <si>
    <t>pagos prestamos</t>
  </si>
  <si>
    <t>pago oct</t>
  </si>
  <si>
    <t>mama cadena</t>
  </si>
  <si>
    <t>pago jony</t>
  </si>
  <si>
    <t>banco</t>
  </si>
  <si>
    <t>prima</t>
  </si>
  <si>
    <t>diezmo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</si>
</sst>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30"/>
  <sheetViews>
    <sheetView workbookViewId="0">
      <selection activeCell="K14" sqref="K14"/>
    </sheetView>
  </sheetViews>
  <sheetFormatPr baseColWidth="10" defaultRowHeight="15" x14ac:dyDescent="0.25"/>
  <cols>
    <col min="3" max="3" width="13.7109375" customWidth="1"/>
    <col min="6" max="6" width="15.42578125" customWidth="1"/>
  </cols>
  <sheetData>
    <row r="3" spans="2:17" x14ac:dyDescent="0.25">
      <c r="B3" s="5" t="s">
        <v>2</v>
      </c>
      <c r="C3" s="5"/>
      <c r="E3" s="5" t="s">
        <v>4</v>
      </c>
      <c r="F3" s="5"/>
      <c r="H3" s="5" t="s">
        <v>3</v>
      </c>
      <c r="I3" s="5"/>
      <c r="J3" s="5"/>
      <c r="K3" s="5"/>
      <c r="L3" s="5"/>
      <c r="M3" s="5"/>
      <c r="O3" s="1" t="s">
        <v>24</v>
      </c>
      <c r="P3" s="1" t="s">
        <v>18</v>
      </c>
      <c r="Q3" s="1" t="s">
        <v>15</v>
      </c>
    </row>
    <row r="4" spans="2:17" x14ac:dyDescent="0.25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J4" s="1" t="s">
        <v>11</v>
      </c>
      <c r="K4" s="1" t="s">
        <v>18</v>
      </c>
      <c r="L4" s="1" t="s">
        <v>11</v>
      </c>
      <c r="M4" s="1" t="s">
        <v>19</v>
      </c>
      <c r="O4" s="1"/>
      <c r="P4" s="1"/>
      <c r="Q4" s="1"/>
    </row>
    <row r="5" spans="2:17" x14ac:dyDescent="0.25">
      <c r="B5" s="2"/>
      <c r="C5" s="1"/>
      <c r="E5" s="2"/>
      <c r="F5" s="1"/>
      <c r="H5" s="2">
        <v>50000</v>
      </c>
      <c r="I5" s="1" t="s">
        <v>23</v>
      </c>
      <c r="J5" s="3">
        <v>43240</v>
      </c>
      <c r="K5" s="1"/>
      <c r="L5" s="1"/>
      <c r="M5" s="2">
        <f>+H5-K5</f>
        <v>50000</v>
      </c>
    </row>
    <row r="6" spans="2:17" x14ac:dyDescent="0.25">
      <c r="B6" s="2"/>
      <c r="C6" s="1"/>
      <c r="E6" s="2"/>
      <c r="F6" s="1"/>
      <c r="H6" s="2">
        <v>50000</v>
      </c>
      <c r="I6" s="1" t="s">
        <v>31</v>
      </c>
      <c r="J6" s="3">
        <v>43317</v>
      </c>
      <c r="K6" s="1"/>
      <c r="L6" s="1"/>
      <c r="M6" s="2">
        <f t="shared" ref="M6:M29" si="0">+H6-K6</f>
        <v>50000</v>
      </c>
    </row>
    <row r="7" spans="2:17" x14ac:dyDescent="0.25">
      <c r="B7" s="2"/>
      <c r="C7" s="1"/>
      <c r="E7" s="2"/>
      <c r="F7" s="1"/>
      <c r="H7" s="2">
        <v>480000</v>
      </c>
      <c r="I7" s="1" t="s">
        <v>9</v>
      </c>
      <c r="J7" s="3">
        <v>43303</v>
      </c>
      <c r="K7" s="1"/>
      <c r="L7" s="1"/>
      <c r="M7" s="2">
        <f t="shared" si="0"/>
        <v>480000</v>
      </c>
    </row>
    <row r="8" spans="2:17" x14ac:dyDescent="0.25">
      <c r="B8" s="2"/>
      <c r="C8" s="1"/>
      <c r="E8" s="2"/>
      <c r="F8" s="1"/>
      <c r="H8" s="2">
        <v>700000</v>
      </c>
      <c r="I8" s="1" t="s">
        <v>32</v>
      </c>
      <c r="J8" s="3">
        <v>43225</v>
      </c>
      <c r="K8" s="1"/>
      <c r="L8" s="1"/>
      <c r="M8" s="2">
        <f t="shared" si="0"/>
        <v>700000</v>
      </c>
    </row>
    <row r="9" spans="2:17" x14ac:dyDescent="0.25">
      <c r="B9" s="2"/>
      <c r="C9" s="1"/>
      <c r="E9" s="2"/>
      <c r="F9" s="1"/>
      <c r="H9" s="2">
        <v>240000</v>
      </c>
      <c r="I9" s="1" t="s">
        <v>48</v>
      </c>
      <c r="J9" s="3"/>
      <c r="K9" s="1"/>
      <c r="L9" s="1"/>
      <c r="M9" s="2">
        <f t="shared" si="0"/>
        <v>240000</v>
      </c>
    </row>
    <row r="10" spans="2:17" x14ac:dyDescent="0.25">
      <c r="B10" s="2"/>
      <c r="C10" s="1"/>
      <c r="E10" s="2"/>
      <c r="F10" s="1"/>
      <c r="H10" s="2">
        <v>35000</v>
      </c>
      <c r="I10" s="1" t="s">
        <v>30</v>
      </c>
      <c r="J10" s="3">
        <v>43348</v>
      </c>
      <c r="K10" s="1"/>
      <c r="L10" s="1"/>
      <c r="M10" s="2">
        <f t="shared" si="0"/>
        <v>35000</v>
      </c>
    </row>
    <row r="11" spans="2:17" x14ac:dyDescent="0.25">
      <c r="B11" s="2"/>
      <c r="C11" s="1"/>
      <c r="E11" s="2"/>
      <c r="F11" s="1"/>
      <c r="H11" s="2">
        <v>90000</v>
      </c>
      <c r="I11" s="1" t="s">
        <v>14</v>
      </c>
      <c r="J11" s="3">
        <v>43350</v>
      </c>
      <c r="K11" s="1"/>
      <c r="L11" s="1"/>
      <c r="M11" s="2">
        <f t="shared" si="0"/>
        <v>90000</v>
      </c>
    </row>
    <row r="12" spans="2:17" x14ac:dyDescent="0.25">
      <c r="B12" s="2"/>
      <c r="C12" s="1"/>
      <c r="E12" s="2"/>
      <c r="F12" s="1"/>
      <c r="H12" s="2">
        <v>50000</v>
      </c>
      <c r="I12" s="1" t="s">
        <v>29</v>
      </c>
      <c r="J12" s="3">
        <v>43363</v>
      </c>
      <c r="K12" s="1"/>
      <c r="L12" s="1"/>
      <c r="M12" s="2">
        <f t="shared" si="0"/>
        <v>50000</v>
      </c>
    </row>
    <row r="13" spans="2:17" x14ac:dyDescent="0.25">
      <c r="B13" s="2"/>
      <c r="C13" s="1"/>
      <c r="E13" s="2"/>
      <c r="F13" s="1"/>
      <c r="H13" s="2">
        <v>200000</v>
      </c>
      <c r="I13" s="1" t="s">
        <v>44</v>
      </c>
      <c r="J13" s="3">
        <v>43348</v>
      </c>
      <c r="K13" s="1">
        <v>100000</v>
      </c>
      <c r="L13" s="1"/>
      <c r="M13" s="2">
        <f t="shared" si="0"/>
        <v>100000</v>
      </c>
    </row>
    <row r="14" spans="2:17" x14ac:dyDescent="0.25">
      <c r="B14" s="2"/>
      <c r="C14" s="1"/>
      <c r="E14" s="2"/>
      <c r="F14" s="1"/>
      <c r="H14" s="2"/>
      <c r="I14" s="1"/>
      <c r="J14" s="3"/>
      <c r="K14" s="1"/>
      <c r="L14" s="1"/>
      <c r="M14" s="2">
        <f t="shared" si="0"/>
        <v>0</v>
      </c>
    </row>
    <row r="15" spans="2:17" x14ac:dyDescent="0.25">
      <c r="B15" s="2"/>
      <c r="C15" s="1"/>
      <c r="E15" s="2"/>
      <c r="F15" s="1"/>
      <c r="H15" s="2"/>
      <c r="I15" s="1"/>
      <c r="J15" s="3"/>
      <c r="K15" s="1"/>
      <c r="L15" s="1"/>
      <c r="M15" s="2">
        <f t="shared" si="0"/>
        <v>0</v>
      </c>
    </row>
    <row r="16" spans="2:17" x14ac:dyDescent="0.25">
      <c r="B16" s="2"/>
      <c r="C16" s="1"/>
      <c r="E16" s="2"/>
      <c r="F16" s="1"/>
      <c r="H16" s="2"/>
      <c r="I16" s="1"/>
      <c r="J16" s="3"/>
      <c r="K16" s="1"/>
      <c r="L16" s="1"/>
      <c r="M16" s="2">
        <f t="shared" si="0"/>
        <v>0</v>
      </c>
    </row>
    <row r="17" spans="2:13" x14ac:dyDescent="0.25">
      <c r="B17" s="2"/>
      <c r="C17" s="1"/>
      <c r="E17" s="2"/>
      <c r="F17" s="1"/>
      <c r="H17" s="2"/>
      <c r="I17" s="1"/>
      <c r="J17" s="3"/>
      <c r="K17" s="1"/>
      <c r="L17" s="1"/>
      <c r="M17" s="2">
        <f t="shared" si="0"/>
        <v>0</v>
      </c>
    </row>
    <row r="18" spans="2:13" x14ac:dyDescent="0.25">
      <c r="B18" s="2"/>
      <c r="C18" s="1"/>
      <c r="E18" s="2"/>
      <c r="F18" s="1"/>
      <c r="H18" s="2"/>
      <c r="I18" s="1"/>
      <c r="J18" s="3"/>
      <c r="K18" s="1"/>
      <c r="L18" s="1"/>
      <c r="M18" s="2">
        <f t="shared" si="0"/>
        <v>0</v>
      </c>
    </row>
    <row r="19" spans="2:13" x14ac:dyDescent="0.25">
      <c r="B19" s="2"/>
      <c r="C19" s="1"/>
      <c r="E19" s="2"/>
      <c r="F19" s="1"/>
      <c r="H19" s="2"/>
      <c r="I19" s="1"/>
      <c r="J19" s="3"/>
      <c r="K19" s="1"/>
      <c r="L19" s="1"/>
      <c r="M19" s="2">
        <f t="shared" si="0"/>
        <v>0</v>
      </c>
    </row>
    <row r="20" spans="2:13" x14ac:dyDescent="0.25">
      <c r="B20" s="2"/>
      <c r="C20" s="1"/>
      <c r="E20" s="2"/>
      <c r="F20" s="1"/>
      <c r="H20" s="2"/>
      <c r="I20" s="1"/>
      <c r="J20" s="3"/>
      <c r="K20" s="1"/>
      <c r="L20" s="1"/>
      <c r="M20" s="2">
        <f t="shared" si="0"/>
        <v>0</v>
      </c>
    </row>
    <row r="21" spans="2:13" x14ac:dyDescent="0.25">
      <c r="B21" s="2"/>
      <c r="C21" s="1"/>
      <c r="E21" s="2"/>
      <c r="F21" s="1"/>
      <c r="H21" s="2"/>
      <c r="I21" s="1"/>
      <c r="J21" s="3"/>
      <c r="K21" s="1"/>
      <c r="L21" s="1"/>
      <c r="M21" s="2">
        <f t="shared" si="0"/>
        <v>0</v>
      </c>
    </row>
    <row r="22" spans="2:13" x14ac:dyDescent="0.25">
      <c r="B22" s="2"/>
      <c r="C22" s="1"/>
      <c r="E22" s="2"/>
      <c r="F22" s="1"/>
      <c r="H22" s="2"/>
      <c r="I22" s="1"/>
      <c r="J22" s="3"/>
      <c r="K22" s="1"/>
      <c r="L22" s="1"/>
      <c r="M22" s="2">
        <f t="shared" si="0"/>
        <v>0</v>
      </c>
    </row>
    <row r="23" spans="2:13" x14ac:dyDescent="0.25">
      <c r="B23" s="2"/>
      <c r="C23" s="1"/>
      <c r="E23" s="2"/>
      <c r="F23" s="1"/>
      <c r="H23" s="2"/>
      <c r="I23" s="1"/>
      <c r="J23" s="3"/>
      <c r="K23" s="1"/>
      <c r="L23" s="1"/>
      <c r="M23" s="2">
        <f t="shared" si="0"/>
        <v>0</v>
      </c>
    </row>
    <row r="24" spans="2:13" x14ac:dyDescent="0.25">
      <c r="B24" s="2"/>
      <c r="C24" s="1"/>
      <c r="E24" s="2"/>
      <c r="F24" s="1"/>
      <c r="H24" s="2"/>
      <c r="I24" s="1"/>
      <c r="J24" s="3"/>
      <c r="K24" s="1"/>
      <c r="L24" s="1"/>
      <c r="M24" s="2">
        <f t="shared" si="0"/>
        <v>0</v>
      </c>
    </row>
    <row r="25" spans="2:13" x14ac:dyDescent="0.25">
      <c r="B25" s="2"/>
      <c r="C25" s="1"/>
      <c r="E25" s="2"/>
      <c r="F25" s="1"/>
      <c r="H25" s="2"/>
      <c r="I25" s="1"/>
      <c r="J25" s="3"/>
      <c r="K25" s="1"/>
      <c r="L25" s="1"/>
      <c r="M25" s="2">
        <f t="shared" si="0"/>
        <v>0</v>
      </c>
    </row>
    <row r="26" spans="2:13" x14ac:dyDescent="0.25">
      <c r="B26" s="2"/>
      <c r="C26" s="1"/>
      <c r="E26" s="2"/>
      <c r="F26" s="1"/>
      <c r="H26" s="2"/>
      <c r="I26" s="1"/>
      <c r="J26" s="3"/>
      <c r="K26" s="1"/>
      <c r="L26" s="1"/>
      <c r="M26" s="2">
        <f t="shared" si="0"/>
        <v>0</v>
      </c>
    </row>
    <row r="27" spans="2:13" x14ac:dyDescent="0.25">
      <c r="B27" s="2"/>
      <c r="C27" s="1"/>
      <c r="E27" s="2"/>
      <c r="F27" s="1"/>
      <c r="H27" s="2"/>
      <c r="I27" s="1"/>
      <c r="J27" s="3"/>
      <c r="K27" s="1"/>
      <c r="L27" s="1"/>
      <c r="M27" s="2">
        <f t="shared" si="0"/>
        <v>0</v>
      </c>
    </row>
    <row r="28" spans="2:13" x14ac:dyDescent="0.25">
      <c r="B28" s="2"/>
      <c r="C28" s="1"/>
      <c r="E28" s="2"/>
      <c r="F28" s="1"/>
      <c r="H28" s="2"/>
      <c r="I28" s="1"/>
      <c r="J28" s="3"/>
      <c r="K28" s="1"/>
      <c r="L28" s="1"/>
      <c r="M28" s="2">
        <f t="shared" si="0"/>
        <v>0</v>
      </c>
    </row>
    <row r="29" spans="2:13" x14ac:dyDescent="0.25">
      <c r="B29" s="2">
        <f>SUM(B5:B28)</f>
        <v>0</v>
      </c>
      <c r="C29" s="1"/>
      <c r="E29" s="2">
        <f>SUM(E5:E28)</f>
        <v>0</v>
      </c>
      <c r="F29" s="1"/>
      <c r="H29" s="2"/>
      <c r="I29" s="1"/>
      <c r="J29" s="3"/>
      <c r="K29" s="1"/>
      <c r="L29" s="1"/>
      <c r="M29" s="2">
        <f t="shared" si="0"/>
        <v>0</v>
      </c>
    </row>
    <row r="30" spans="2:13" x14ac:dyDescent="0.25">
      <c r="H30" s="2">
        <f>SUM(H5:H29)</f>
        <v>1895000</v>
      </c>
      <c r="I30" s="5" t="s">
        <v>15</v>
      </c>
      <c r="J30" s="5"/>
      <c r="K30" s="2">
        <f>SUM(K5:K29)</f>
        <v>100000</v>
      </c>
      <c r="L30" s="1"/>
      <c r="M30" s="2">
        <f>SUM(M5:M29)</f>
        <v>1795000</v>
      </c>
    </row>
  </sheetData>
  <mergeCells count="4">
    <mergeCell ref="B3:C3"/>
    <mergeCell ref="E3:F3"/>
    <mergeCell ref="H3:M3"/>
    <mergeCell ref="I30:J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31"/>
  <sheetViews>
    <sheetView topLeftCell="A7" workbookViewId="0">
      <selection activeCell="E12" sqref="E12"/>
    </sheetView>
  </sheetViews>
  <sheetFormatPr baseColWidth="10" defaultRowHeight="15" x14ac:dyDescent="0.25"/>
  <cols>
    <col min="3" max="3" width="13.7109375" customWidth="1"/>
    <col min="6" max="6" width="15.42578125" customWidth="1"/>
    <col min="9" max="9" width="13.42578125" customWidth="1"/>
  </cols>
  <sheetData>
    <row r="3" spans="2:17" x14ac:dyDescent="0.25">
      <c r="B3" s="5" t="s">
        <v>2</v>
      </c>
      <c r="C3" s="5"/>
      <c r="E3" s="5" t="s">
        <v>4</v>
      </c>
      <c r="F3" s="5"/>
      <c r="H3" s="5" t="s">
        <v>3</v>
      </c>
      <c r="I3" s="5"/>
      <c r="J3" s="5"/>
      <c r="K3" s="5"/>
      <c r="L3" s="5"/>
      <c r="M3" s="5"/>
      <c r="O3" s="1" t="s">
        <v>24</v>
      </c>
      <c r="P3" s="1" t="s">
        <v>18</v>
      </c>
      <c r="Q3" s="1" t="s">
        <v>15</v>
      </c>
    </row>
    <row r="4" spans="2:17" x14ac:dyDescent="0.25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J4" s="1" t="s">
        <v>11</v>
      </c>
      <c r="K4" s="1" t="s">
        <v>18</v>
      </c>
      <c r="L4" s="1" t="s">
        <v>11</v>
      </c>
      <c r="M4" s="1" t="s">
        <v>19</v>
      </c>
      <c r="O4" s="2">
        <f>+(B29-H30)*0.1</f>
        <v>50000</v>
      </c>
      <c r="P4" s="1"/>
      <c r="Q4" s="1"/>
    </row>
    <row r="5" spans="2:17" x14ac:dyDescent="0.25">
      <c r="B5" s="2">
        <v>50000</v>
      </c>
      <c r="C5" s="1" t="s">
        <v>17</v>
      </c>
      <c r="E5" s="2">
        <v>370000</v>
      </c>
      <c r="F5" s="1" t="s">
        <v>7</v>
      </c>
      <c r="H5" s="2">
        <v>120000</v>
      </c>
      <c r="I5" s="1" t="s">
        <v>5</v>
      </c>
      <c r="J5" s="3">
        <v>43362</v>
      </c>
      <c r="K5" s="1"/>
      <c r="L5" s="1"/>
      <c r="M5" s="2">
        <f t="shared" ref="M5:M11" si="0">+H5-K5</f>
        <v>120000</v>
      </c>
    </row>
    <row r="6" spans="2:17" x14ac:dyDescent="0.25">
      <c r="B6" s="2">
        <v>100000</v>
      </c>
      <c r="C6" s="1" t="s">
        <v>20</v>
      </c>
      <c r="E6" s="2">
        <v>65000</v>
      </c>
      <c r="F6" s="1" t="s">
        <v>8</v>
      </c>
      <c r="H6" s="2">
        <v>300000</v>
      </c>
      <c r="I6" s="1" t="s">
        <v>6</v>
      </c>
      <c r="J6" s="3">
        <v>43358</v>
      </c>
      <c r="K6" s="1"/>
      <c r="L6" s="1"/>
      <c r="M6" s="2">
        <f t="shared" si="0"/>
        <v>300000</v>
      </c>
    </row>
    <row r="7" spans="2:17" x14ac:dyDescent="0.25">
      <c r="B7" s="2">
        <v>100000</v>
      </c>
      <c r="C7" s="1" t="s">
        <v>21</v>
      </c>
      <c r="E7" s="2">
        <v>210000</v>
      </c>
      <c r="F7" s="1" t="s">
        <v>16</v>
      </c>
      <c r="H7" s="2">
        <v>150000</v>
      </c>
      <c r="I7" s="1" t="s">
        <v>12</v>
      </c>
      <c r="J7" s="3">
        <v>43364</v>
      </c>
      <c r="K7" s="1"/>
      <c r="L7" s="1"/>
      <c r="M7" s="2">
        <f t="shared" si="0"/>
        <v>150000</v>
      </c>
    </row>
    <row r="8" spans="2:17" x14ac:dyDescent="0.25">
      <c r="B8" s="2">
        <v>50000</v>
      </c>
      <c r="C8" s="1" t="s">
        <v>22</v>
      </c>
      <c r="E8" s="2">
        <v>100000</v>
      </c>
      <c r="F8" s="1" t="s">
        <v>25</v>
      </c>
      <c r="H8" s="2">
        <v>80000</v>
      </c>
      <c r="I8" s="1" t="s">
        <v>13</v>
      </c>
      <c r="J8" s="3">
        <v>43362</v>
      </c>
      <c r="K8" s="1"/>
      <c r="L8" s="1"/>
      <c r="M8" s="2">
        <f t="shared" si="0"/>
        <v>80000</v>
      </c>
    </row>
    <row r="9" spans="2:17" x14ac:dyDescent="0.25">
      <c r="B9" s="2">
        <v>200000</v>
      </c>
      <c r="C9" s="1" t="s">
        <v>34</v>
      </c>
      <c r="E9" s="2">
        <v>90000</v>
      </c>
      <c r="F9" s="1" t="s">
        <v>35</v>
      </c>
      <c r="H9" s="2">
        <v>130000</v>
      </c>
      <c r="I9" s="1" t="s">
        <v>10</v>
      </c>
      <c r="J9" s="3">
        <v>43360</v>
      </c>
      <c r="K9" s="1"/>
      <c r="L9" s="1"/>
      <c r="M9" s="2">
        <f t="shared" si="0"/>
        <v>130000</v>
      </c>
    </row>
    <row r="10" spans="2:17" x14ac:dyDescent="0.25">
      <c r="B10" s="2"/>
      <c r="C10" s="1"/>
      <c r="E10" s="2">
        <v>50000</v>
      </c>
      <c r="F10" s="1" t="s">
        <v>45</v>
      </c>
      <c r="H10" s="2"/>
      <c r="I10" s="1"/>
      <c r="J10" s="3"/>
      <c r="K10" s="1"/>
      <c r="L10" s="1"/>
      <c r="M10" s="2">
        <f t="shared" si="0"/>
        <v>0</v>
      </c>
    </row>
    <row r="11" spans="2:17" x14ac:dyDescent="0.25">
      <c r="B11" s="2"/>
      <c r="C11" s="1"/>
      <c r="E11" s="2">
        <v>20000</v>
      </c>
      <c r="F11" s="1" t="s">
        <v>46</v>
      </c>
      <c r="H11" s="2"/>
      <c r="I11" s="1"/>
      <c r="J11" s="3"/>
      <c r="K11" s="1"/>
      <c r="L11" s="1"/>
      <c r="M11" s="2">
        <f t="shared" si="0"/>
        <v>0</v>
      </c>
    </row>
    <row r="12" spans="2:17" x14ac:dyDescent="0.25">
      <c r="B12" s="2"/>
      <c r="C12" s="1"/>
      <c r="E12" s="2"/>
      <c r="F12" s="1"/>
      <c r="H12" s="1"/>
      <c r="I12" s="1"/>
      <c r="J12" s="1"/>
      <c r="K12" s="1"/>
      <c r="L12" s="1"/>
      <c r="M12" s="2">
        <f t="shared" ref="M12:M14" si="1">+H12-K12</f>
        <v>0</v>
      </c>
    </row>
    <row r="13" spans="2:17" x14ac:dyDescent="0.25">
      <c r="B13" s="2"/>
      <c r="C13" s="1"/>
      <c r="E13" s="2"/>
      <c r="F13" s="1"/>
      <c r="H13" s="1"/>
      <c r="I13" s="1"/>
      <c r="J13" s="1"/>
      <c r="K13" s="1"/>
      <c r="L13" s="1"/>
      <c r="M13" s="2">
        <f t="shared" si="1"/>
        <v>0</v>
      </c>
    </row>
    <row r="14" spans="2:17" x14ac:dyDescent="0.25">
      <c r="B14" s="2"/>
      <c r="C14" s="1"/>
      <c r="E14" s="2"/>
      <c r="F14" s="1"/>
      <c r="H14" s="2"/>
      <c r="I14" s="1"/>
      <c r="J14" s="3"/>
      <c r="K14" s="1"/>
      <c r="L14" s="1"/>
      <c r="M14" s="2">
        <f t="shared" si="1"/>
        <v>0</v>
      </c>
    </row>
    <row r="15" spans="2:17" x14ac:dyDescent="0.25">
      <c r="B15" s="2"/>
      <c r="C15" s="1"/>
      <c r="E15" s="2"/>
      <c r="F15" s="1"/>
      <c r="H15" s="2"/>
      <c r="I15" s="1"/>
      <c r="J15" s="3"/>
      <c r="K15" s="1"/>
      <c r="L15" s="1"/>
      <c r="M15" s="2">
        <f t="shared" ref="M15:M29" si="2">+H15-K15</f>
        <v>0</v>
      </c>
    </row>
    <row r="16" spans="2:17" x14ac:dyDescent="0.25">
      <c r="B16" s="2"/>
      <c r="C16" s="1"/>
      <c r="E16" s="2"/>
      <c r="F16" s="1"/>
      <c r="H16" s="2"/>
      <c r="I16" s="1"/>
      <c r="J16" s="3"/>
      <c r="K16" s="1"/>
      <c r="L16" s="1"/>
      <c r="M16" s="2">
        <f t="shared" si="2"/>
        <v>0</v>
      </c>
    </row>
    <row r="17" spans="2:13" x14ac:dyDescent="0.25">
      <c r="B17" s="2"/>
      <c r="C17" s="1"/>
      <c r="E17" s="2"/>
      <c r="F17" s="1"/>
      <c r="H17" s="2"/>
      <c r="I17" s="1"/>
      <c r="J17" s="3"/>
      <c r="K17" s="1"/>
      <c r="L17" s="1"/>
      <c r="M17" s="2">
        <f t="shared" si="2"/>
        <v>0</v>
      </c>
    </row>
    <row r="18" spans="2:13" x14ac:dyDescent="0.25">
      <c r="B18" s="2"/>
      <c r="C18" s="1"/>
      <c r="E18" s="2"/>
      <c r="F18" s="1"/>
      <c r="H18" s="2"/>
      <c r="I18" s="1"/>
      <c r="J18" s="3"/>
      <c r="K18" s="1"/>
      <c r="L18" s="1"/>
      <c r="M18" s="2">
        <f t="shared" si="2"/>
        <v>0</v>
      </c>
    </row>
    <row r="19" spans="2:13" x14ac:dyDescent="0.25">
      <c r="B19" s="2"/>
      <c r="C19" s="1"/>
      <c r="E19" s="2"/>
      <c r="F19" s="1"/>
      <c r="H19" s="2"/>
      <c r="I19" s="1"/>
      <c r="J19" s="3"/>
      <c r="K19" s="1"/>
      <c r="L19" s="1"/>
      <c r="M19" s="2">
        <f t="shared" si="2"/>
        <v>0</v>
      </c>
    </row>
    <row r="20" spans="2:13" x14ac:dyDescent="0.25">
      <c r="B20" s="2"/>
      <c r="C20" s="1"/>
      <c r="E20" s="2"/>
      <c r="F20" s="1"/>
      <c r="H20" s="2"/>
      <c r="I20" s="1"/>
      <c r="J20" s="3"/>
      <c r="K20" s="1"/>
      <c r="L20" s="1"/>
      <c r="M20" s="2">
        <f t="shared" si="2"/>
        <v>0</v>
      </c>
    </row>
    <row r="21" spans="2:13" x14ac:dyDescent="0.25">
      <c r="B21" s="2"/>
      <c r="C21" s="1"/>
      <c r="E21" s="2"/>
      <c r="F21" s="1"/>
      <c r="H21" s="2"/>
      <c r="I21" s="1"/>
      <c r="J21" s="3"/>
      <c r="K21" s="1"/>
      <c r="L21" s="1"/>
      <c r="M21" s="2">
        <f t="shared" si="2"/>
        <v>0</v>
      </c>
    </row>
    <row r="22" spans="2:13" x14ac:dyDescent="0.25">
      <c r="B22" s="2"/>
      <c r="C22" s="1"/>
      <c r="E22" s="2"/>
      <c r="F22" s="1"/>
      <c r="H22" s="2"/>
      <c r="I22" s="1"/>
      <c r="J22" s="3"/>
      <c r="K22" s="1"/>
      <c r="L22" s="1"/>
      <c r="M22" s="2">
        <f t="shared" si="2"/>
        <v>0</v>
      </c>
    </row>
    <row r="23" spans="2:13" x14ac:dyDescent="0.25">
      <c r="B23" s="2"/>
      <c r="C23" s="1"/>
      <c r="E23" s="2"/>
      <c r="F23" s="1"/>
      <c r="H23" s="2"/>
      <c r="I23" s="1"/>
      <c r="J23" s="3"/>
      <c r="K23" s="1"/>
      <c r="L23" s="1"/>
      <c r="M23" s="2">
        <f t="shared" si="2"/>
        <v>0</v>
      </c>
    </row>
    <row r="24" spans="2:13" x14ac:dyDescent="0.25">
      <c r="B24" s="2"/>
      <c r="C24" s="1"/>
      <c r="E24" s="2"/>
      <c r="F24" s="1"/>
      <c r="H24" s="2"/>
      <c r="I24" s="1"/>
      <c r="J24" s="3"/>
      <c r="K24" s="1"/>
      <c r="L24" s="1"/>
      <c r="M24" s="2">
        <f t="shared" si="2"/>
        <v>0</v>
      </c>
    </row>
    <row r="25" spans="2:13" x14ac:dyDescent="0.25">
      <c r="B25" s="2"/>
      <c r="C25" s="1"/>
      <c r="E25" s="2"/>
      <c r="F25" s="1"/>
      <c r="H25" s="2"/>
      <c r="I25" s="1"/>
      <c r="J25" s="3"/>
      <c r="K25" s="1"/>
      <c r="L25" s="1"/>
      <c r="M25" s="2">
        <f t="shared" si="2"/>
        <v>0</v>
      </c>
    </row>
    <row r="26" spans="2:13" x14ac:dyDescent="0.25">
      <c r="B26" s="2"/>
      <c r="C26" s="1"/>
      <c r="E26" s="2"/>
      <c r="F26" s="1"/>
      <c r="H26" s="2"/>
      <c r="I26" s="1"/>
      <c r="J26" s="3"/>
      <c r="K26" s="1"/>
      <c r="L26" s="1"/>
      <c r="M26" s="2">
        <f t="shared" si="2"/>
        <v>0</v>
      </c>
    </row>
    <row r="27" spans="2:13" x14ac:dyDescent="0.25">
      <c r="B27" s="2"/>
      <c r="C27" s="1"/>
      <c r="E27" s="2">
        <f>+K30</f>
        <v>0</v>
      </c>
      <c r="F27" s="1" t="s">
        <v>42</v>
      </c>
      <c r="H27" s="2"/>
      <c r="I27" s="1"/>
      <c r="J27" s="3"/>
      <c r="K27" s="1"/>
      <c r="L27" s="1"/>
      <c r="M27" s="2">
        <f t="shared" si="2"/>
        <v>0</v>
      </c>
    </row>
    <row r="28" spans="2:13" x14ac:dyDescent="0.25">
      <c r="B28" s="2">
        <f>+H30</f>
        <v>780000</v>
      </c>
      <c r="C28" s="1" t="s">
        <v>3</v>
      </c>
      <c r="E28" s="2">
        <f>+O4</f>
        <v>50000</v>
      </c>
      <c r="F28" s="1" t="s">
        <v>24</v>
      </c>
      <c r="H28" s="2"/>
      <c r="I28" s="1"/>
      <c r="J28" s="3"/>
      <c r="K28" s="1"/>
      <c r="L28" s="1"/>
      <c r="M28" s="2">
        <f t="shared" si="2"/>
        <v>0</v>
      </c>
    </row>
    <row r="29" spans="2:13" x14ac:dyDescent="0.25">
      <c r="B29" s="2">
        <f>SUM(B5:B28)</f>
        <v>1280000</v>
      </c>
      <c r="C29" s="1"/>
      <c r="E29" s="2">
        <f>SUM(E5:E28)</f>
        <v>955000</v>
      </c>
      <c r="F29" s="1"/>
      <c r="H29" s="2"/>
      <c r="I29" s="1"/>
      <c r="J29" s="3"/>
      <c r="K29" s="1"/>
      <c r="L29" s="1"/>
      <c r="M29" s="2">
        <f t="shared" si="2"/>
        <v>0</v>
      </c>
    </row>
    <row r="30" spans="2:13" x14ac:dyDescent="0.25">
      <c r="H30" s="2">
        <f>SUM(H5:H29)</f>
        <v>780000</v>
      </c>
      <c r="I30" s="5" t="s">
        <v>15</v>
      </c>
      <c r="J30" s="5"/>
      <c r="K30" s="2">
        <f>SUM(K5:K29)</f>
        <v>0</v>
      </c>
      <c r="L30" s="1"/>
      <c r="M30" s="2">
        <f>SUM(M5:M29)</f>
        <v>780000</v>
      </c>
    </row>
    <row r="31" spans="2:13" x14ac:dyDescent="0.25">
      <c r="D31" s="4">
        <f>+B29-E29</f>
        <v>325000</v>
      </c>
      <c r="E31" s="4"/>
    </row>
  </sheetData>
  <mergeCells count="4">
    <mergeCell ref="B3:C3"/>
    <mergeCell ref="E3:F3"/>
    <mergeCell ref="I30:J30"/>
    <mergeCell ref="H3:M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31"/>
  <sheetViews>
    <sheetView tabSelected="1" topLeftCell="A22" workbookViewId="0">
      <selection activeCell="F10" sqref="F10"/>
    </sheetView>
  </sheetViews>
  <sheetFormatPr baseColWidth="10" defaultRowHeight="15" x14ac:dyDescent="0.25"/>
  <cols>
    <col min="3" max="3" width="13.7109375" customWidth="1"/>
    <col min="6" max="6" width="15.42578125" customWidth="1"/>
  </cols>
  <sheetData>
    <row r="3" spans="2:17" x14ac:dyDescent="0.25">
      <c r="B3" s="5" t="s">
        <v>2</v>
      </c>
      <c r="C3" s="5"/>
      <c r="E3" s="5" t="s">
        <v>4</v>
      </c>
      <c r="F3" s="5"/>
      <c r="H3" s="5" t="s">
        <v>3</v>
      </c>
      <c r="I3" s="5"/>
      <c r="J3" s="5"/>
      <c r="K3" s="5"/>
      <c r="L3" s="5"/>
      <c r="M3" s="5"/>
      <c r="O3" s="1" t="s">
        <v>24</v>
      </c>
      <c r="P3" s="1" t="s">
        <v>18</v>
      </c>
      <c r="Q3" s="1" t="s">
        <v>15</v>
      </c>
    </row>
    <row r="4" spans="2:17" x14ac:dyDescent="0.25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J4" s="1" t="s">
        <v>11</v>
      </c>
      <c r="K4" s="1" t="s">
        <v>18</v>
      </c>
      <c r="L4" s="1" t="s">
        <v>11</v>
      </c>
      <c r="M4" s="1" t="s">
        <v>19</v>
      </c>
      <c r="O4" s="2">
        <f>+(B29-H30)*0.15</f>
        <v>247500</v>
      </c>
      <c r="P4" s="1"/>
      <c r="Q4" s="1"/>
    </row>
    <row r="5" spans="2:17" x14ac:dyDescent="0.25">
      <c r="B5" s="2">
        <v>750000</v>
      </c>
      <c r="C5" s="1" t="s">
        <v>36</v>
      </c>
      <c r="E5" s="2">
        <v>370000</v>
      </c>
      <c r="F5" s="1" t="s">
        <v>7</v>
      </c>
      <c r="H5" s="2"/>
      <c r="I5" s="1"/>
      <c r="J5" s="3"/>
      <c r="K5" s="1"/>
      <c r="L5" s="1"/>
      <c r="M5" s="2">
        <f>+H5-K5</f>
        <v>0</v>
      </c>
    </row>
    <row r="6" spans="2:17" x14ac:dyDescent="0.25">
      <c r="B6" s="2">
        <v>600000</v>
      </c>
      <c r="C6" s="1" t="s">
        <v>34</v>
      </c>
      <c r="E6" s="2">
        <v>200000</v>
      </c>
      <c r="F6" s="1" t="s">
        <v>37</v>
      </c>
      <c r="H6" s="2"/>
      <c r="I6" s="1"/>
      <c r="J6" s="3"/>
      <c r="K6" s="1"/>
      <c r="L6" s="1"/>
      <c r="M6" s="2">
        <f t="shared" ref="M6:M29" si="0">+H6-K6</f>
        <v>0</v>
      </c>
    </row>
    <row r="7" spans="2:17" x14ac:dyDescent="0.25">
      <c r="B7" s="2">
        <v>300000</v>
      </c>
      <c r="C7" s="1" t="s">
        <v>41</v>
      </c>
      <c r="E7" s="2">
        <v>120000</v>
      </c>
      <c r="F7" s="1" t="s">
        <v>38</v>
      </c>
      <c r="H7" s="2"/>
      <c r="I7" s="1"/>
      <c r="J7" s="3"/>
      <c r="K7" s="1"/>
      <c r="L7" s="1"/>
      <c r="M7" s="2">
        <f t="shared" si="0"/>
        <v>0</v>
      </c>
    </row>
    <row r="8" spans="2:17" x14ac:dyDescent="0.25">
      <c r="B8" s="2"/>
      <c r="C8" s="1"/>
      <c r="E8" s="2">
        <v>200000</v>
      </c>
      <c r="F8" s="1" t="s">
        <v>39</v>
      </c>
      <c r="H8" s="2"/>
      <c r="I8" s="1"/>
      <c r="J8" s="3"/>
      <c r="K8" s="1"/>
      <c r="L8" s="1"/>
      <c r="M8" s="2">
        <f t="shared" si="0"/>
        <v>0</v>
      </c>
    </row>
    <row r="9" spans="2:17" x14ac:dyDescent="0.25">
      <c r="B9" s="2"/>
      <c r="C9" s="1"/>
      <c r="E9" s="2">
        <v>200000</v>
      </c>
      <c r="F9" s="1" t="s">
        <v>40</v>
      </c>
      <c r="H9" s="2"/>
      <c r="I9" s="1"/>
      <c r="J9" s="3"/>
      <c r="K9" s="1"/>
      <c r="L9" s="1"/>
      <c r="M9" s="2">
        <f t="shared" si="0"/>
        <v>0</v>
      </c>
    </row>
    <row r="10" spans="2:17" x14ac:dyDescent="0.25">
      <c r="B10" s="2"/>
      <c r="C10" s="1"/>
      <c r="E10" s="2">
        <v>350000</v>
      </c>
      <c r="F10" s="1" t="s">
        <v>5</v>
      </c>
      <c r="H10" s="2"/>
      <c r="I10" s="1"/>
      <c r="J10" s="3"/>
      <c r="K10" s="1"/>
      <c r="L10" s="1"/>
      <c r="M10" s="2">
        <f t="shared" si="0"/>
        <v>0</v>
      </c>
    </row>
    <row r="11" spans="2:17" x14ac:dyDescent="0.25">
      <c r="B11" s="2"/>
      <c r="C11" s="1"/>
      <c r="E11" s="2"/>
      <c r="F11" s="1"/>
      <c r="H11" s="2"/>
      <c r="I11" s="1"/>
      <c r="J11" s="3"/>
      <c r="K11" s="1"/>
      <c r="L11" s="1"/>
      <c r="M11" s="2">
        <f t="shared" si="0"/>
        <v>0</v>
      </c>
    </row>
    <row r="12" spans="2:17" x14ac:dyDescent="0.25">
      <c r="B12" s="2"/>
      <c r="C12" s="1"/>
      <c r="E12" s="2"/>
      <c r="F12" s="1"/>
      <c r="H12" s="2"/>
      <c r="I12" s="1"/>
      <c r="J12" s="3"/>
      <c r="K12" s="1"/>
      <c r="L12" s="1"/>
      <c r="M12" s="2">
        <f t="shared" si="0"/>
        <v>0</v>
      </c>
    </row>
    <row r="13" spans="2:17" x14ac:dyDescent="0.25">
      <c r="B13" s="2"/>
      <c r="C13" s="1"/>
      <c r="E13" s="2"/>
      <c r="F13" s="1"/>
      <c r="H13" s="2"/>
      <c r="I13" s="1"/>
      <c r="J13" s="3"/>
      <c r="K13" s="1"/>
      <c r="L13" s="1"/>
      <c r="M13" s="2">
        <f t="shared" si="0"/>
        <v>0</v>
      </c>
    </row>
    <row r="14" spans="2:17" x14ac:dyDescent="0.25">
      <c r="B14" s="2"/>
      <c r="C14" s="1"/>
      <c r="E14" s="2"/>
      <c r="F14" s="1"/>
      <c r="H14" s="2"/>
      <c r="I14" s="1"/>
      <c r="J14" s="3"/>
      <c r="K14" s="1"/>
      <c r="L14" s="1"/>
      <c r="M14" s="2">
        <f t="shared" si="0"/>
        <v>0</v>
      </c>
    </row>
    <row r="15" spans="2:17" x14ac:dyDescent="0.25">
      <c r="B15" s="2"/>
      <c r="C15" s="1"/>
      <c r="E15" s="2"/>
      <c r="F15" s="1"/>
      <c r="H15" s="2"/>
      <c r="I15" s="1"/>
      <c r="J15" s="3"/>
      <c r="K15" s="1"/>
      <c r="L15" s="1"/>
      <c r="M15" s="2">
        <f t="shared" si="0"/>
        <v>0</v>
      </c>
    </row>
    <row r="16" spans="2:17" x14ac:dyDescent="0.25">
      <c r="B16" s="2"/>
      <c r="C16" s="1"/>
      <c r="E16" s="2"/>
      <c r="F16" s="1"/>
      <c r="H16" s="2"/>
      <c r="I16" s="1"/>
      <c r="J16" s="3"/>
      <c r="K16" s="1"/>
      <c r="L16" s="1"/>
      <c r="M16" s="2">
        <f t="shared" si="0"/>
        <v>0</v>
      </c>
    </row>
    <row r="17" spans="2:13" x14ac:dyDescent="0.25">
      <c r="B17" s="2"/>
      <c r="C17" s="1"/>
      <c r="E17" s="2"/>
      <c r="F17" s="1"/>
      <c r="H17" s="2"/>
      <c r="I17" s="1"/>
      <c r="J17" s="3"/>
      <c r="K17" s="1"/>
      <c r="L17" s="1"/>
      <c r="M17" s="2">
        <f t="shared" si="0"/>
        <v>0</v>
      </c>
    </row>
    <row r="18" spans="2:13" x14ac:dyDescent="0.25">
      <c r="B18" s="2"/>
      <c r="C18" s="1"/>
      <c r="E18" s="2"/>
      <c r="F18" s="1"/>
      <c r="H18" s="2"/>
      <c r="I18" s="1"/>
      <c r="J18" s="3"/>
      <c r="K18" s="1"/>
      <c r="L18" s="1"/>
      <c r="M18" s="2">
        <f t="shared" si="0"/>
        <v>0</v>
      </c>
    </row>
    <row r="19" spans="2:13" x14ac:dyDescent="0.25">
      <c r="B19" s="2"/>
      <c r="C19" s="1"/>
      <c r="E19" s="2"/>
      <c r="F19" s="1"/>
      <c r="H19" s="2"/>
      <c r="I19" s="1"/>
      <c r="J19" s="3"/>
      <c r="K19" s="1"/>
      <c r="L19" s="1"/>
      <c r="M19" s="2">
        <f t="shared" si="0"/>
        <v>0</v>
      </c>
    </row>
    <row r="20" spans="2:13" x14ac:dyDescent="0.25">
      <c r="B20" s="2"/>
      <c r="C20" s="1"/>
      <c r="E20" s="2"/>
      <c r="F20" s="1"/>
      <c r="H20" s="2"/>
      <c r="I20" s="1"/>
      <c r="J20" s="3"/>
      <c r="K20" s="1"/>
      <c r="L20" s="1"/>
      <c r="M20" s="2">
        <f t="shared" si="0"/>
        <v>0</v>
      </c>
    </row>
    <row r="21" spans="2:13" x14ac:dyDescent="0.25">
      <c r="B21" s="2"/>
      <c r="C21" s="1"/>
      <c r="E21" s="2"/>
      <c r="F21" s="1"/>
      <c r="H21" s="2"/>
      <c r="I21" s="1"/>
      <c r="J21" s="3"/>
      <c r="K21" s="1"/>
      <c r="L21" s="1"/>
      <c r="M21" s="2">
        <f t="shared" si="0"/>
        <v>0</v>
      </c>
    </row>
    <row r="22" spans="2:13" x14ac:dyDescent="0.25">
      <c r="B22" s="2"/>
      <c r="C22" s="1"/>
      <c r="E22" s="2"/>
      <c r="F22" s="1"/>
      <c r="H22" s="2"/>
      <c r="I22" s="1"/>
      <c r="J22" s="3"/>
      <c r="K22" s="1"/>
      <c r="L22" s="1"/>
      <c r="M22" s="2">
        <f t="shared" si="0"/>
        <v>0</v>
      </c>
    </row>
    <row r="23" spans="2:13" x14ac:dyDescent="0.25">
      <c r="B23" s="2"/>
      <c r="C23" s="1"/>
      <c r="E23" s="2"/>
      <c r="F23" s="1"/>
      <c r="H23" s="2"/>
      <c r="I23" s="1"/>
      <c r="J23" s="3"/>
      <c r="K23" s="1"/>
      <c r="L23" s="1"/>
      <c r="M23" s="2">
        <f t="shared" si="0"/>
        <v>0</v>
      </c>
    </row>
    <row r="24" spans="2:13" x14ac:dyDescent="0.25">
      <c r="B24" s="2"/>
      <c r="C24" s="1"/>
      <c r="E24" s="2"/>
      <c r="F24" s="1"/>
      <c r="H24" s="2"/>
      <c r="I24" s="1"/>
      <c r="J24" s="3"/>
      <c r="K24" s="1"/>
      <c r="L24" s="1"/>
      <c r="M24" s="2">
        <f t="shared" si="0"/>
        <v>0</v>
      </c>
    </row>
    <row r="25" spans="2:13" x14ac:dyDescent="0.25">
      <c r="B25" s="2"/>
      <c r="C25" s="1"/>
      <c r="E25" s="2"/>
      <c r="F25" s="1"/>
      <c r="H25" s="2"/>
      <c r="I25" s="1"/>
      <c r="J25" s="3"/>
      <c r="K25" s="1"/>
      <c r="L25" s="1"/>
      <c r="M25" s="2">
        <f t="shared" si="0"/>
        <v>0</v>
      </c>
    </row>
    <row r="26" spans="2:13" x14ac:dyDescent="0.25">
      <c r="B26" s="2"/>
      <c r="C26" s="1"/>
      <c r="E26" s="2"/>
      <c r="F26" s="1"/>
      <c r="H26" s="2"/>
      <c r="I26" s="1"/>
      <c r="J26" s="3"/>
      <c r="K26" s="1"/>
      <c r="L26" s="1"/>
      <c r="M26" s="2">
        <f t="shared" si="0"/>
        <v>0</v>
      </c>
    </row>
    <row r="27" spans="2:13" x14ac:dyDescent="0.25">
      <c r="B27" s="2"/>
      <c r="C27" s="1"/>
      <c r="E27" s="2">
        <f>+K30</f>
        <v>0</v>
      </c>
      <c r="F27" s="1" t="s">
        <v>42</v>
      </c>
      <c r="H27" s="2"/>
      <c r="I27" s="1"/>
      <c r="J27" s="3"/>
      <c r="K27" s="1"/>
      <c r="L27" s="1"/>
      <c r="M27" s="2">
        <f t="shared" si="0"/>
        <v>0</v>
      </c>
    </row>
    <row r="28" spans="2:13" x14ac:dyDescent="0.25">
      <c r="B28" s="2">
        <f>+H30</f>
        <v>0</v>
      </c>
      <c r="C28" s="1" t="s">
        <v>3</v>
      </c>
      <c r="E28" s="2">
        <f>+O4</f>
        <v>247500</v>
      </c>
      <c r="F28" s="1" t="s">
        <v>24</v>
      </c>
      <c r="H28" s="2"/>
      <c r="I28" s="1"/>
      <c r="J28" s="3"/>
      <c r="K28" s="1"/>
      <c r="L28" s="1"/>
      <c r="M28" s="2">
        <f t="shared" si="0"/>
        <v>0</v>
      </c>
    </row>
    <row r="29" spans="2:13" x14ac:dyDescent="0.25">
      <c r="B29" s="2">
        <f>SUM(B5:B28)</f>
        <v>1650000</v>
      </c>
      <c r="C29" s="1"/>
      <c r="E29" s="2">
        <f>SUM(E5:E28)</f>
        <v>1687500</v>
      </c>
      <c r="F29" s="1"/>
      <c r="H29" s="2"/>
      <c r="I29" s="1"/>
      <c r="J29" s="3"/>
      <c r="K29" s="1"/>
      <c r="L29" s="1"/>
      <c r="M29" s="2">
        <f t="shared" si="0"/>
        <v>0</v>
      </c>
    </row>
    <row r="30" spans="2:13" x14ac:dyDescent="0.25">
      <c r="H30" s="2">
        <f>SUM(H5:H29)</f>
        <v>0</v>
      </c>
      <c r="I30" s="5" t="s">
        <v>15</v>
      </c>
      <c r="J30" s="5"/>
      <c r="K30" s="2">
        <f>SUM(K5:K29)</f>
        <v>0</v>
      </c>
      <c r="L30" s="1"/>
      <c r="M30" s="2">
        <f>SUM(M5:M29)</f>
        <v>0</v>
      </c>
    </row>
    <row r="31" spans="2:13" x14ac:dyDescent="0.25">
      <c r="D31" s="4">
        <f>+B29-E29</f>
        <v>-37500</v>
      </c>
    </row>
  </sheetData>
  <mergeCells count="4">
    <mergeCell ref="B3:C3"/>
    <mergeCell ref="E3:F3"/>
    <mergeCell ref="H3:M3"/>
    <mergeCell ref="I30:J3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31"/>
  <sheetViews>
    <sheetView workbookViewId="0">
      <selection activeCell="F11" sqref="F11"/>
    </sheetView>
  </sheetViews>
  <sheetFormatPr baseColWidth="10" defaultRowHeight="15" x14ac:dyDescent="0.25"/>
  <cols>
    <col min="3" max="3" width="13.7109375" customWidth="1"/>
    <col min="6" max="6" width="15.42578125" customWidth="1"/>
  </cols>
  <sheetData>
    <row r="3" spans="2:17" x14ac:dyDescent="0.25">
      <c r="B3" s="5" t="s">
        <v>2</v>
      </c>
      <c r="C3" s="5"/>
      <c r="E3" s="5" t="s">
        <v>4</v>
      </c>
      <c r="F3" s="5"/>
      <c r="H3" s="5" t="s">
        <v>3</v>
      </c>
      <c r="I3" s="5"/>
      <c r="J3" s="5"/>
      <c r="K3" s="5"/>
      <c r="L3" s="5"/>
      <c r="M3" s="5"/>
      <c r="O3" s="1" t="s">
        <v>24</v>
      </c>
      <c r="P3" s="1" t="s">
        <v>18</v>
      </c>
      <c r="Q3" s="1" t="s">
        <v>15</v>
      </c>
    </row>
    <row r="4" spans="2:17" x14ac:dyDescent="0.25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J4" s="1" t="s">
        <v>11</v>
      </c>
      <c r="K4" s="1" t="s">
        <v>18</v>
      </c>
      <c r="L4" s="1" t="s">
        <v>11</v>
      </c>
      <c r="M4" s="1" t="s">
        <v>19</v>
      </c>
      <c r="O4" s="2">
        <f>+(B29-H30)*0.15</f>
        <v>345000</v>
      </c>
      <c r="P4" s="1"/>
      <c r="Q4" s="1"/>
    </row>
    <row r="5" spans="2:17" x14ac:dyDescent="0.25">
      <c r="B5" s="2">
        <v>1700000</v>
      </c>
      <c r="C5" s="1" t="s">
        <v>43</v>
      </c>
      <c r="E5" s="2">
        <v>370000</v>
      </c>
      <c r="F5" s="1" t="s">
        <v>7</v>
      </c>
      <c r="H5" s="2"/>
      <c r="I5" s="1"/>
      <c r="J5" s="3"/>
      <c r="K5" s="1"/>
      <c r="L5" s="1"/>
      <c r="M5" s="2">
        <f>+H5-K5</f>
        <v>0</v>
      </c>
    </row>
    <row r="6" spans="2:17" x14ac:dyDescent="0.25">
      <c r="B6" s="2">
        <v>600000</v>
      </c>
      <c r="C6" s="1" t="s">
        <v>34</v>
      </c>
      <c r="E6" s="2">
        <v>200000</v>
      </c>
      <c r="F6" s="1" t="s">
        <v>37</v>
      </c>
      <c r="H6" s="2"/>
      <c r="I6" s="1"/>
      <c r="J6" s="3"/>
      <c r="K6" s="1"/>
      <c r="L6" s="1"/>
      <c r="M6" s="2">
        <f t="shared" ref="M6:M29" si="0">+H6-K6</f>
        <v>0</v>
      </c>
    </row>
    <row r="7" spans="2:17" x14ac:dyDescent="0.25">
      <c r="B7" s="2"/>
      <c r="C7" s="1"/>
      <c r="E7" s="2">
        <v>120000</v>
      </c>
      <c r="F7" s="1" t="s">
        <v>38</v>
      </c>
      <c r="H7" s="2"/>
      <c r="I7" s="1"/>
      <c r="J7" s="3"/>
      <c r="K7" s="1"/>
      <c r="L7" s="1"/>
      <c r="M7" s="2">
        <f t="shared" si="0"/>
        <v>0</v>
      </c>
    </row>
    <row r="8" spans="2:17" x14ac:dyDescent="0.25">
      <c r="B8" s="2"/>
      <c r="C8" s="1"/>
      <c r="E8" s="2">
        <v>200000</v>
      </c>
      <c r="F8" s="1" t="s">
        <v>39</v>
      </c>
      <c r="H8" s="2"/>
      <c r="I8" s="1"/>
      <c r="J8" s="3"/>
      <c r="K8" s="1"/>
      <c r="L8" s="1"/>
      <c r="M8" s="2">
        <f t="shared" si="0"/>
        <v>0</v>
      </c>
    </row>
    <row r="9" spans="2:17" x14ac:dyDescent="0.25">
      <c r="B9" s="2"/>
      <c r="C9" s="1"/>
      <c r="E9" s="2">
        <v>200000</v>
      </c>
      <c r="F9" s="1" t="s">
        <v>40</v>
      </c>
      <c r="H9" s="2"/>
      <c r="I9" s="1"/>
      <c r="J9" s="3"/>
      <c r="K9" s="1"/>
      <c r="L9" s="1"/>
      <c r="M9" s="2">
        <f t="shared" si="0"/>
        <v>0</v>
      </c>
    </row>
    <row r="10" spans="2:17" x14ac:dyDescent="0.25">
      <c r="B10" s="2"/>
      <c r="C10" s="1"/>
      <c r="E10" s="2">
        <v>350000</v>
      </c>
      <c r="F10" s="1" t="s">
        <v>5</v>
      </c>
      <c r="H10" s="2"/>
      <c r="I10" s="1"/>
      <c r="J10" s="3"/>
      <c r="K10" s="1"/>
      <c r="L10" s="1"/>
      <c r="M10" s="2">
        <f t="shared" si="0"/>
        <v>0</v>
      </c>
    </row>
    <row r="11" spans="2:17" x14ac:dyDescent="0.25">
      <c r="B11" s="2"/>
      <c r="C11" s="1"/>
      <c r="E11" s="2"/>
      <c r="F11" s="1"/>
      <c r="H11" s="2"/>
      <c r="I11" s="1"/>
      <c r="J11" s="3"/>
      <c r="K11" s="1"/>
      <c r="L11" s="1"/>
      <c r="M11" s="2">
        <f t="shared" si="0"/>
        <v>0</v>
      </c>
    </row>
    <row r="12" spans="2:17" x14ac:dyDescent="0.25">
      <c r="B12" s="2"/>
      <c r="C12" s="1"/>
      <c r="E12" s="2"/>
      <c r="F12" s="1"/>
      <c r="H12" s="2"/>
      <c r="I12" s="1"/>
      <c r="J12" s="3"/>
      <c r="K12" s="1"/>
      <c r="L12" s="1"/>
      <c r="M12" s="2">
        <f t="shared" si="0"/>
        <v>0</v>
      </c>
    </row>
    <row r="13" spans="2:17" x14ac:dyDescent="0.25">
      <c r="B13" s="2"/>
      <c r="C13" s="1"/>
      <c r="E13" s="2"/>
      <c r="F13" s="1"/>
      <c r="H13" s="2"/>
      <c r="I13" s="1"/>
      <c r="J13" s="3"/>
      <c r="K13" s="1"/>
      <c r="L13" s="1"/>
      <c r="M13" s="2">
        <f t="shared" si="0"/>
        <v>0</v>
      </c>
    </row>
    <row r="14" spans="2:17" x14ac:dyDescent="0.25">
      <c r="B14" s="2"/>
      <c r="C14" s="1"/>
      <c r="E14" s="2"/>
      <c r="F14" s="1"/>
      <c r="H14" s="2"/>
      <c r="I14" s="1"/>
      <c r="J14" s="3"/>
      <c r="K14" s="1"/>
      <c r="L14" s="1"/>
      <c r="M14" s="2">
        <f t="shared" si="0"/>
        <v>0</v>
      </c>
    </row>
    <row r="15" spans="2:17" x14ac:dyDescent="0.25">
      <c r="B15" s="2"/>
      <c r="C15" s="1"/>
      <c r="E15" s="2"/>
      <c r="F15" s="1"/>
      <c r="H15" s="2"/>
      <c r="I15" s="1"/>
      <c r="J15" s="3"/>
      <c r="K15" s="1"/>
      <c r="L15" s="1"/>
      <c r="M15" s="2">
        <f t="shared" si="0"/>
        <v>0</v>
      </c>
    </row>
    <row r="16" spans="2:17" x14ac:dyDescent="0.25">
      <c r="B16" s="2"/>
      <c r="C16" s="1"/>
      <c r="E16" s="2"/>
      <c r="F16" s="1"/>
      <c r="H16" s="2"/>
      <c r="I16" s="1"/>
      <c r="J16" s="3"/>
      <c r="K16" s="1"/>
      <c r="L16" s="1"/>
      <c r="M16" s="2">
        <f t="shared" si="0"/>
        <v>0</v>
      </c>
    </row>
    <row r="17" spans="2:13" x14ac:dyDescent="0.25">
      <c r="B17" s="2"/>
      <c r="C17" s="1"/>
      <c r="E17" s="2"/>
      <c r="F17" s="1"/>
      <c r="H17" s="2"/>
      <c r="I17" s="1"/>
      <c r="J17" s="3"/>
      <c r="K17" s="1"/>
      <c r="L17" s="1"/>
      <c r="M17" s="2">
        <f t="shared" si="0"/>
        <v>0</v>
      </c>
    </row>
    <row r="18" spans="2:13" x14ac:dyDescent="0.25">
      <c r="B18" s="2"/>
      <c r="C18" s="1"/>
      <c r="E18" s="2"/>
      <c r="F18" s="1"/>
      <c r="H18" s="2"/>
      <c r="I18" s="1"/>
      <c r="J18" s="3"/>
      <c r="K18" s="1"/>
      <c r="L18" s="1"/>
      <c r="M18" s="2">
        <f t="shared" si="0"/>
        <v>0</v>
      </c>
    </row>
    <row r="19" spans="2:13" x14ac:dyDescent="0.25">
      <c r="B19" s="2"/>
      <c r="C19" s="1"/>
      <c r="E19" s="2"/>
      <c r="F19" s="1"/>
      <c r="H19" s="2"/>
      <c r="I19" s="1"/>
      <c r="J19" s="3"/>
      <c r="K19" s="1"/>
      <c r="L19" s="1"/>
      <c r="M19" s="2">
        <f t="shared" si="0"/>
        <v>0</v>
      </c>
    </row>
    <row r="20" spans="2:13" x14ac:dyDescent="0.25">
      <c r="B20" s="2"/>
      <c r="C20" s="1"/>
      <c r="E20" s="2"/>
      <c r="F20" s="1"/>
      <c r="H20" s="2"/>
      <c r="I20" s="1"/>
      <c r="J20" s="3"/>
      <c r="K20" s="1"/>
      <c r="L20" s="1"/>
      <c r="M20" s="2">
        <f t="shared" si="0"/>
        <v>0</v>
      </c>
    </row>
    <row r="21" spans="2:13" x14ac:dyDescent="0.25">
      <c r="B21" s="2"/>
      <c r="C21" s="1"/>
      <c r="E21" s="2"/>
      <c r="F21" s="1"/>
      <c r="H21" s="2"/>
      <c r="I21" s="1"/>
      <c r="J21" s="3"/>
      <c r="K21" s="1"/>
      <c r="L21" s="1"/>
      <c r="M21" s="2">
        <f t="shared" si="0"/>
        <v>0</v>
      </c>
    </row>
    <row r="22" spans="2:13" x14ac:dyDescent="0.25">
      <c r="B22" s="2"/>
      <c r="C22" s="1"/>
      <c r="E22" s="2"/>
      <c r="F22" s="1"/>
      <c r="H22" s="2"/>
      <c r="I22" s="1"/>
      <c r="J22" s="3"/>
      <c r="K22" s="1"/>
      <c r="L22" s="1"/>
      <c r="M22" s="2">
        <f t="shared" si="0"/>
        <v>0</v>
      </c>
    </row>
    <row r="23" spans="2:13" x14ac:dyDescent="0.25">
      <c r="B23" s="2"/>
      <c r="C23" s="1"/>
      <c r="E23" s="2"/>
      <c r="F23" s="1"/>
      <c r="H23" s="2"/>
      <c r="I23" s="1"/>
      <c r="J23" s="3"/>
      <c r="K23" s="1"/>
      <c r="L23" s="1"/>
      <c r="M23" s="2">
        <f t="shared" si="0"/>
        <v>0</v>
      </c>
    </row>
    <row r="24" spans="2:13" x14ac:dyDescent="0.25">
      <c r="B24" s="2"/>
      <c r="C24" s="1"/>
      <c r="E24" s="2"/>
      <c r="F24" s="1"/>
      <c r="H24" s="2"/>
      <c r="I24" s="1"/>
      <c r="J24" s="3"/>
      <c r="K24" s="1"/>
      <c r="L24" s="1"/>
      <c r="M24" s="2">
        <f t="shared" si="0"/>
        <v>0</v>
      </c>
    </row>
    <row r="25" spans="2:13" x14ac:dyDescent="0.25">
      <c r="B25" s="2"/>
      <c r="C25" s="1"/>
      <c r="E25" s="2"/>
      <c r="F25" s="1"/>
      <c r="H25" s="2"/>
      <c r="I25" s="1"/>
      <c r="J25" s="3"/>
      <c r="K25" s="1"/>
      <c r="L25" s="1"/>
      <c r="M25" s="2">
        <f t="shared" si="0"/>
        <v>0</v>
      </c>
    </row>
    <row r="26" spans="2:13" x14ac:dyDescent="0.25">
      <c r="B26" s="2"/>
      <c r="C26" s="1"/>
      <c r="E26" s="2"/>
      <c r="F26" s="1"/>
      <c r="H26" s="2"/>
      <c r="I26" s="1"/>
      <c r="J26" s="3"/>
      <c r="K26" s="1"/>
      <c r="L26" s="1"/>
      <c r="M26" s="2">
        <f t="shared" si="0"/>
        <v>0</v>
      </c>
    </row>
    <row r="27" spans="2:13" x14ac:dyDescent="0.25">
      <c r="B27" s="2"/>
      <c r="C27" s="1"/>
      <c r="E27" s="2">
        <f>+K30</f>
        <v>0</v>
      </c>
      <c r="F27" s="1" t="s">
        <v>42</v>
      </c>
      <c r="H27" s="2"/>
      <c r="I27" s="1"/>
      <c r="J27" s="3"/>
      <c r="K27" s="1"/>
      <c r="L27" s="1"/>
      <c r="M27" s="2">
        <f t="shared" si="0"/>
        <v>0</v>
      </c>
    </row>
    <row r="28" spans="2:13" x14ac:dyDescent="0.25">
      <c r="B28" s="2">
        <f>+H30</f>
        <v>0</v>
      </c>
      <c r="C28" s="1" t="s">
        <v>3</v>
      </c>
      <c r="E28" s="2">
        <f>+O4</f>
        <v>345000</v>
      </c>
      <c r="F28" s="1" t="s">
        <v>24</v>
      </c>
      <c r="H28" s="2"/>
      <c r="I28" s="1"/>
      <c r="J28" s="3"/>
      <c r="K28" s="1"/>
      <c r="L28" s="1"/>
      <c r="M28" s="2">
        <f t="shared" si="0"/>
        <v>0</v>
      </c>
    </row>
    <row r="29" spans="2:13" x14ac:dyDescent="0.25">
      <c r="B29" s="2">
        <f>SUM(B5:B28)</f>
        <v>2300000</v>
      </c>
      <c r="C29" s="1"/>
      <c r="E29" s="2">
        <f>SUM(E5:E28)</f>
        <v>1785000</v>
      </c>
      <c r="F29" s="1"/>
      <c r="H29" s="2"/>
      <c r="I29" s="1"/>
      <c r="J29" s="3"/>
      <c r="K29" s="1"/>
      <c r="L29" s="1"/>
      <c r="M29" s="2">
        <f t="shared" si="0"/>
        <v>0</v>
      </c>
    </row>
    <row r="30" spans="2:13" x14ac:dyDescent="0.25">
      <c r="H30" s="2">
        <f>SUM(H5:H29)</f>
        <v>0</v>
      </c>
      <c r="I30" s="5" t="s">
        <v>15</v>
      </c>
      <c r="J30" s="5"/>
      <c r="K30" s="2">
        <f>SUM(K5:K29)</f>
        <v>0</v>
      </c>
      <c r="L30" s="1"/>
      <c r="M30" s="2">
        <f>SUM(M5:M29)</f>
        <v>0</v>
      </c>
    </row>
    <row r="31" spans="2:13" x14ac:dyDescent="0.25">
      <c r="D31" s="4">
        <f>+B29-E29</f>
        <v>515000</v>
      </c>
    </row>
  </sheetData>
  <mergeCells count="4">
    <mergeCell ref="B3:C3"/>
    <mergeCell ref="E3:F3"/>
    <mergeCell ref="H3:M3"/>
    <mergeCell ref="I30:J3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39"/>
  <sheetViews>
    <sheetView topLeftCell="A10" workbookViewId="0">
      <selection activeCell="D31" sqref="D31"/>
    </sheetView>
  </sheetViews>
  <sheetFormatPr baseColWidth="10" defaultRowHeight="15" x14ac:dyDescent="0.25"/>
  <cols>
    <col min="3" max="3" width="13.7109375" customWidth="1"/>
    <col min="6" max="6" width="15.42578125" customWidth="1"/>
  </cols>
  <sheetData>
    <row r="3" spans="2:17" x14ac:dyDescent="0.25">
      <c r="B3" s="5" t="s">
        <v>2</v>
      </c>
      <c r="C3" s="5"/>
      <c r="E3" s="5" t="s">
        <v>4</v>
      </c>
      <c r="F3" s="5"/>
      <c r="H3" s="5" t="s">
        <v>3</v>
      </c>
      <c r="I3" s="5"/>
      <c r="J3" s="5"/>
      <c r="K3" s="5"/>
      <c r="L3" s="5"/>
      <c r="M3" s="5"/>
      <c r="O3" s="1" t="s">
        <v>24</v>
      </c>
      <c r="P3" s="1" t="s">
        <v>18</v>
      </c>
      <c r="Q3" s="1" t="s">
        <v>15</v>
      </c>
    </row>
    <row r="4" spans="2:17" x14ac:dyDescent="0.25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J4" s="1" t="s">
        <v>11</v>
      </c>
      <c r="K4" s="1" t="s">
        <v>18</v>
      </c>
      <c r="L4" s="1" t="s">
        <v>11</v>
      </c>
      <c r="M4" s="1" t="s">
        <v>19</v>
      </c>
      <c r="O4" s="2">
        <f>+(B29-H30)*0.15</f>
        <v>403500</v>
      </c>
      <c r="P4" s="1"/>
      <c r="Q4" s="1"/>
    </row>
    <row r="5" spans="2:17" x14ac:dyDescent="0.25">
      <c r="B5" s="2">
        <v>1700000</v>
      </c>
      <c r="C5" s="1" t="s">
        <v>43</v>
      </c>
      <c r="E5" s="2">
        <v>370000</v>
      </c>
      <c r="F5" s="1" t="s">
        <v>7</v>
      </c>
      <c r="H5" s="2"/>
      <c r="I5" s="1"/>
      <c r="J5" s="3"/>
      <c r="K5" s="1"/>
      <c r="L5" s="1"/>
      <c r="M5" s="2">
        <f>+H5-K5</f>
        <v>0</v>
      </c>
    </row>
    <row r="6" spans="2:17" x14ac:dyDescent="0.25">
      <c r="B6" s="2">
        <v>600000</v>
      </c>
      <c r="C6" s="1" t="s">
        <v>34</v>
      </c>
      <c r="E6" s="2">
        <v>200000</v>
      </c>
      <c r="F6" s="1" t="s">
        <v>37</v>
      </c>
      <c r="H6" s="2"/>
      <c r="I6" s="1"/>
      <c r="J6" s="3"/>
      <c r="K6" s="1"/>
      <c r="L6" s="1"/>
      <c r="M6" s="2">
        <f t="shared" ref="M6:M29" si="0">+H6-K6</f>
        <v>0</v>
      </c>
    </row>
    <row r="7" spans="2:17" x14ac:dyDescent="0.25">
      <c r="B7" s="2">
        <v>240000</v>
      </c>
      <c r="C7" s="1" t="s">
        <v>47</v>
      </c>
      <c r="E7" s="2">
        <v>120000</v>
      </c>
      <c r="F7" s="1" t="s">
        <v>38</v>
      </c>
      <c r="H7" s="2"/>
      <c r="I7" s="1"/>
      <c r="J7" s="3"/>
      <c r="K7" s="1"/>
      <c r="L7" s="1"/>
      <c r="M7" s="2">
        <f t="shared" si="0"/>
        <v>0</v>
      </c>
    </row>
    <row r="8" spans="2:17" x14ac:dyDescent="0.25">
      <c r="B8" s="2">
        <v>150000</v>
      </c>
      <c r="C8" s="1" t="s">
        <v>5</v>
      </c>
      <c r="E8" s="2">
        <v>200000</v>
      </c>
      <c r="F8" s="1" t="s">
        <v>39</v>
      </c>
      <c r="H8" s="2"/>
      <c r="I8" s="1"/>
      <c r="J8" s="3"/>
      <c r="K8" s="1"/>
      <c r="L8" s="1"/>
      <c r="M8" s="2">
        <f t="shared" si="0"/>
        <v>0</v>
      </c>
    </row>
    <row r="9" spans="2:17" x14ac:dyDescent="0.25">
      <c r="B9" s="2"/>
      <c r="C9" s="1"/>
      <c r="E9" s="2">
        <v>200000</v>
      </c>
      <c r="F9" s="1" t="s">
        <v>40</v>
      </c>
      <c r="H9" s="2"/>
      <c r="I9" s="1"/>
      <c r="J9" s="3"/>
      <c r="K9" s="1"/>
      <c r="L9" s="1"/>
      <c r="M9" s="2">
        <f t="shared" si="0"/>
        <v>0</v>
      </c>
    </row>
    <row r="10" spans="2:17" x14ac:dyDescent="0.25">
      <c r="B10" s="2"/>
      <c r="C10" s="1"/>
      <c r="E10" s="2"/>
      <c r="F10" s="1"/>
      <c r="H10" s="2"/>
      <c r="I10" s="1"/>
      <c r="J10" s="3"/>
      <c r="K10" s="1"/>
      <c r="L10" s="1"/>
      <c r="M10" s="2">
        <f t="shared" si="0"/>
        <v>0</v>
      </c>
    </row>
    <row r="11" spans="2:17" x14ac:dyDescent="0.25">
      <c r="B11" s="2"/>
      <c r="C11" s="1"/>
      <c r="E11" s="2"/>
      <c r="F11" s="1"/>
      <c r="H11" s="2"/>
      <c r="I11" s="1"/>
      <c r="J11" s="3"/>
      <c r="K11" s="1"/>
      <c r="L11" s="1"/>
      <c r="M11" s="2">
        <f t="shared" si="0"/>
        <v>0</v>
      </c>
    </row>
    <row r="12" spans="2:17" x14ac:dyDescent="0.25">
      <c r="B12" s="2"/>
      <c r="C12" s="1"/>
      <c r="E12" s="2"/>
      <c r="F12" s="1"/>
      <c r="H12" s="2"/>
      <c r="I12" s="1"/>
      <c r="J12" s="3"/>
      <c r="K12" s="1"/>
      <c r="L12" s="1"/>
      <c r="M12" s="2">
        <f t="shared" si="0"/>
        <v>0</v>
      </c>
    </row>
    <row r="13" spans="2:17" x14ac:dyDescent="0.25">
      <c r="B13" s="2"/>
      <c r="C13" s="1"/>
      <c r="E13" s="2"/>
      <c r="F13" s="1"/>
      <c r="H13" s="2"/>
      <c r="I13" s="1"/>
      <c r="J13" s="3"/>
      <c r="K13" s="1"/>
      <c r="L13" s="1"/>
      <c r="M13" s="2">
        <f t="shared" si="0"/>
        <v>0</v>
      </c>
    </row>
    <row r="14" spans="2:17" x14ac:dyDescent="0.25">
      <c r="B14" s="2"/>
      <c r="C14" s="1"/>
      <c r="E14" s="2"/>
      <c r="F14" s="1"/>
      <c r="H14" s="2"/>
      <c r="I14" s="1"/>
      <c r="J14" s="3"/>
      <c r="K14" s="1"/>
      <c r="L14" s="1"/>
      <c r="M14" s="2">
        <f t="shared" si="0"/>
        <v>0</v>
      </c>
    </row>
    <row r="15" spans="2:17" x14ac:dyDescent="0.25">
      <c r="B15" s="2"/>
      <c r="C15" s="1"/>
      <c r="E15" s="2"/>
      <c r="F15" s="1"/>
      <c r="H15" s="2"/>
      <c r="I15" s="1"/>
      <c r="J15" s="3"/>
      <c r="K15" s="1"/>
      <c r="L15" s="1"/>
      <c r="M15" s="2">
        <f t="shared" si="0"/>
        <v>0</v>
      </c>
    </row>
    <row r="16" spans="2:17" x14ac:dyDescent="0.25">
      <c r="B16" s="2"/>
      <c r="C16" s="1"/>
      <c r="E16" s="2"/>
      <c r="F16" s="1"/>
      <c r="H16" s="2"/>
      <c r="I16" s="1"/>
      <c r="J16" s="3"/>
      <c r="K16" s="1"/>
      <c r="L16" s="1"/>
      <c r="M16" s="2">
        <f t="shared" si="0"/>
        <v>0</v>
      </c>
    </row>
    <row r="17" spans="2:13" x14ac:dyDescent="0.25">
      <c r="B17" s="2"/>
      <c r="C17" s="1"/>
      <c r="E17" s="2"/>
      <c r="F17" s="1"/>
      <c r="H17" s="2"/>
      <c r="I17" s="1"/>
      <c r="J17" s="3"/>
      <c r="K17" s="1"/>
      <c r="L17" s="1"/>
      <c r="M17" s="2">
        <f t="shared" si="0"/>
        <v>0</v>
      </c>
    </row>
    <row r="18" spans="2:13" x14ac:dyDescent="0.25">
      <c r="B18" s="2"/>
      <c r="C18" s="1"/>
      <c r="E18" s="2"/>
      <c r="F18" s="1"/>
      <c r="H18" s="2"/>
      <c r="I18" s="1"/>
      <c r="J18" s="3"/>
      <c r="K18" s="1"/>
      <c r="L18" s="1"/>
      <c r="M18" s="2">
        <f t="shared" si="0"/>
        <v>0</v>
      </c>
    </row>
    <row r="19" spans="2:13" x14ac:dyDescent="0.25">
      <c r="B19" s="2"/>
      <c r="C19" s="1"/>
      <c r="E19" s="2"/>
      <c r="F19" s="1"/>
      <c r="H19" s="2"/>
      <c r="I19" s="1"/>
      <c r="J19" s="3"/>
      <c r="K19" s="1"/>
      <c r="L19" s="1"/>
      <c r="M19" s="2">
        <f t="shared" si="0"/>
        <v>0</v>
      </c>
    </row>
    <row r="20" spans="2:13" x14ac:dyDescent="0.25">
      <c r="B20" s="2"/>
      <c r="C20" s="1"/>
      <c r="E20" s="2"/>
      <c r="F20" s="1"/>
      <c r="H20" s="2"/>
      <c r="I20" s="1"/>
      <c r="J20" s="3"/>
      <c r="K20" s="1"/>
      <c r="L20" s="1"/>
      <c r="M20" s="2">
        <f t="shared" si="0"/>
        <v>0</v>
      </c>
    </row>
    <row r="21" spans="2:13" x14ac:dyDescent="0.25">
      <c r="B21" s="2"/>
      <c r="C21" s="1"/>
      <c r="E21" s="2"/>
      <c r="F21" s="1"/>
      <c r="H21" s="2"/>
      <c r="I21" s="1"/>
      <c r="J21" s="3"/>
      <c r="K21" s="1"/>
      <c r="L21" s="1"/>
      <c r="M21" s="2">
        <f t="shared" si="0"/>
        <v>0</v>
      </c>
    </row>
    <row r="22" spans="2:13" x14ac:dyDescent="0.25">
      <c r="B22" s="2"/>
      <c r="C22" s="1"/>
      <c r="E22" s="2"/>
      <c r="F22" s="1"/>
      <c r="H22" s="2"/>
      <c r="I22" s="1"/>
      <c r="J22" s="3"/>
      <c r="K22" s="1"/>
      <c r="L22" s="1"/>
      <c r="M22" s="2">
        <f t="shared" si="0"/>
        <v>0</v>
      </c>
    </row>
    <row r="23" spans="2:13" x14ac:dyDescent="0.25">
      <c r="B23" s="2"/>
      <c r="C23" s="1"/>
      <c r="E23" s="2"/>
      <c r="F23" s="1"/>
      <c r="H23" s="2"/>
      <c r="I23" s="1"/>
      <c r="J23" s="3"/>
      <c r="K23" s="1"/>
      <c r="L23" s="1"/>
      <c r="M23" s="2">
        <f t="shared" si="0"/>
        <v>0</v>
      </c>
    </row>
    <row r="24" spans="2:13" x14ac:dyDescent="0.25">
      <c r="B24" s="2"/>
      <c r="C24" s="1"/>
      <c r="E24" s="2"/>
      <c r="F24" s="1"/>
      <c r="H24" s="2"/>
      <c r="I24" s="1"/>
      <c r="J24" s="3"/>
      <c r="K24" s="1"/>
      <c r="L24" s="1"/>
      <c r="M24" s="2">
        <f t="shared" si="0"/>
        <v>0</v>
      </c>
    </row>
    <row r="25" spans="2:13" x14ac:dyDescent="0.25">
      <c r="B25" s="2"/>
      <c r="C25" s="1"/>
      <c r="E25" s="2"/>
      <c r="F25" s="1"/>
      <c r="H25" s="2"/>
      <c r="I25" s="1"/>
      <c r="J25" s="3"/>
      <c r="K25" s="1"/>
      <c r="L25" s="1"/>
      <c r="M25" s="2">
        <f t="shared" si="0"/>
        <v>0</v>
      </c>
    </row>
    <row r="26" spans="2:13" x14ac:dyDescent="0.25">
      <c r="B26" s="2"/>
      <c r="C26" s="1"/>
      <c r="E26" s="2"/>
      <c r="F26" s="1"/>
      <c r="H26" s="2"/>
      <c r="I26" s="1"/>
      <c r="J26" s="3"/>
      <c r="K26" s="1"/>
      <c r="L26" s="1"/>
      <c r="M26" s="2">
        <f t="shared" si="0"/>
        <v>0</v>
      </c>
    </row>
    <row r="27" spans="2:13" x14ac:dyDescent="0.25">
      <c r="B27" s="2"/>
      <c r="C27" s="1"/>
      <c r="E27" s="2">
        <f>+K30</f>
        <v>0</v>
      </c>
      <c r="F27" s="1" t="s">
        <v>42</v>
      </c>
      <c r="H27" s="2"/>
      <c r="I27" s="1"/>
      <c r="J27" s="3"/>
      <c r="K27" s="1"/>
      <c r="L27" s="1"/>
      <c r="M27" s="2">
        <f t="shared" si="0"/>
        <v>0</v>
      </c>
    </row>
    <row r="28" spans="2:13" x14ac:dyDescent="0.25">
      <c r="B28" s="2">
        <f>+H30</f>
        <v>0</v>
      </c>
      <c r="C28" s="1" t="s">
        <v>3</v>
      </c>
      <c r="E28" s="2">
        <f>+O4</f>
        <v>403500</v>
      </c>
      <c r="F28" s="1" t="s">
        <v>24</v>
      </c>
      <c r="H28" s="2"/>
      <c r="I28" s="1"/>
      <c r="J28" s="3"/>
      <c r="K28" s="1"/>
      <c r="L28" s="1"/>
      <c r="M28" s="2">
        <f t="shared" si="0"/>
        <v>0</v>
      </c>
    </row>
    <row r="29" spans="2:13" x14ac:dyDescent="0.25">
      <c r="B29" s="2">
        <f>SUM(B5:B28)</f>
        <v>2690000</v>
      </c>
      <c r="C29" s="1"/>
      <c r="E29" s="2">
        <f>SUM(E5:E28)</f>
        <v>1493500</v>
      </c>
      <c r="F29" s="1"/>
      <c r="H29" s="2"/>
      <c r="I29" s="1"/>
      <c r="J29" s="3"/>
      <c r="K29" s="1"/>
      <c r="L29" s="1"/>
      <c r="M29" s="2">
        <f t="shared" si="0"/>
        <v>0</v>
      </c>
    </row>
    <row r="30" spans="2:13" x14ac:dyDescent="0.25">
      <c r="H30" s="2">
        <f>SUM(H5:H29)</f>
        <v>0</v>
      </c>
      <c r="I30" s="5" t="s">
        <v>15</v>
      </c>
      <c r="J30" s="5"/>
      <c r="K30" s="2">
        <f>SUM(K5:K29)</f>
        <v>0</v>
      </c>
      <c r="L30" s="1"/>
      <c r="M30" s="2">
        <f>SUM(M5:M29)</f>
        <v>0</v>
      </c>
    </row>
    <row r="31" spans="2:13" x14ac:dyDescent="0.25">
      <c r="D31" s="4">
        <f>+B29-E29</f>
        <v>1196500</v>
      </c>
    </row>
    <row r="37" spans="15:15" x14ac:dyDescent="0.25">
      <c r="O37">
        <f>1700000/12</f>
        <v>141666.66666666666</v>
      </c>
    </row>
    <row r="38" spans="15:15" x14ac:dyDescent="0.25">
      <c r="O38">
        <f>+O37/2</f>
        <v>70833.333333333328</v>
      </c>
    </row>
    <row r="39" spans="15:15" x14ac:dyDescent="0.25">
      <c r="O39">
        <f>+O38*3.5</f>
        <v>247916.66666666666</v>
      </c>
    </row>
  </sheetData>
  <mergeCells count="4">
    <mergeCell ref="B3:C3"/>
    <mergeCell ref="E3:F3"/>
    <mergeCell ref="H3:M3"/>
    <mergeCell ref="I30:J30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10" workbookViewId="0">
      <selection activeCell="E25" sqref="E25"/>
    </sheetView>
  </sheetViews>
  <sheetFormatPr baseColWidth="10" defaultRowHeight="15" x14ac:dyDescent="0.25"/>
  <sheetData>
    <row r="2" spans="2:5" x14ac:dyDescent="0.25">
      <c r="B2" s="1" t="s">
        <v>27</v>
      </c>
      <c r="C2" s="1" t="s">
        <v>26</v>
      </c>
      <c r="D2" s="1" t="s">
        <v>18</v>
      </c>
      <c r="E2" s="1" t="s">
        <v>19</v>
      </c>
    </row>
    <row r="3" spans="2:5" x14ac:dyDescent="0.25">
      <c r="B3" s="1" t="s">
        <v>28</v>
      </c>
      <c r="C3" s="1">
        <f>+otros!H30</f>
        <v>1895000</v>
      </c>
      <c r="D3" s="1">
        <f>+otros!K30</f>
        <v>100000</v>
      </c>
      <c r="E3" s="1">
        <f>+C3-D3</f>
        <v>1795000</v>
      </c>
    </row>
    <row r="4" spans="2:5" x14ac:dyDescent="0.25">
      <c r="B4" s="1" t="s">
        <v>33</v>
      </c>
      <c r="C4" s="1">
        <f>+sept!H30</f>
        <v>780000</v>
      </c>
      <c r="D4" s="1">
        <f>+sept!K30</f>
        <v>0</v>
      </c>
      <c r="E4" s="1">
        <f>+C4-D4</f>
        <v>780000</v>
      </c>
    </row>
    <row r="5" spans="2:5" x14ac:dyDescent="0.25">
      <c r="B5" s="1"/>
      <c r="C5" s="1"/>
      <c r="D5" s="1"/>
      <c r="E5" s="1">
        <f t="shared" ref="E5:E25" si="0">+C5-D5</f>
        <v>0</v>
      </c>
    </row>
    <row r="6" spans="2:5" x14ac:dyDescent="0.25">
      <c r="B6" s="1"/>
      <c r="C6" s="1"/>
      <c r="D6" s="1"/>
      <c r="E6" s="1">
        <f t="shared" si="0"/>
        <v>0</v>
      </c>
    </row>
    <row r="7" spans="2:5" x14ac:dyDescent="0.25">
      <c r="B7" s="1"/>
      <c r="C7" s="1"/>
      <c r="D7" s="1"/>
      <c r="E7" s="1">
        <f t="shared" si="0"/>
        <v>0</v>
      </c>
    </row>
    <row r="8" spans="2:5" x14ac:dyDescent="0.25">
      <c r="B8" s="1"/>
      <c r="C8" s="1"/>
      <c r="D8" s="1"/>
      <c r="E8" s="1">
        <f t="shared" si="0"/>
        <v>0</v>
      </c>
    </row>
    <row r="9" spans="2:5" x14ac:dyDescent="0.25">
      <c r="B9" s="1"/>
      <c r="C9" s="1"/>
      <c r="D9" s="1"/>
      <c r="E9" s="1">
        <f t="shared" si="0"/>
        <v>0</v>
      </c>
    </row>
    <row r="10" spans="2:5" x14ac:dyDescent="0.25">
      <c r="B10" s="1"/>
      <c r="C10" s="1"/>
      <c r="D10" s="1"/>
      <c r="E10" s="1">
        <f t="shared" si="0"/>
        <v>0</v>
      </c>
    </row>
    <row r="11" spans="2:5" x14ac:dyDescent="0.25">
      <c r="B11" s="1"/>
      <c r="C11" s="1"/>
      <c r="D11" s="1"/>
      <c r="E11" s="1">
        <f t="shared" si="0"/>
        <v>0</v>
      </c>
    </row>
    <row r="12" spans="2:5" x14ac:dyDescent="0.25">
      <c r="B12" s="1"/>
      <c r="C12" s="1"/>
      <c r="D12" s="1"/>
      <c r="E12" s="1">
        <f t="shared" si="0"/>
        <v>0</v>
      </c>
    </row>
    <row r="13" spans="2:5" x14ac:dyDescent="0.25">
      <c r="B13" s="1"/>
      <c r="C13" s="1"/>
      <c r="D13" s="1"/>
      <c r="E13" s="1">
        <f t="shared" si="0"/>
        <v>0</v>
      </c>
    </row>
    <row r="14" spans="2:5" x14ac:dyDescent="0.25">
      <c r="B14" s="1"/>
      <c r="C14" s="1"/>
      <c r="D14" s="1"/>
      <c r="E14" s="1">
        <f t="shared" si="0"/>
        <v>0</v>
      </c>
    </row>
    <row r="15" spans="2:5" x14ac:dyDescent="0.25">
      <c r="B15" s="1"/>
      <c r="C15" s="1"/>
      <c r="D15" s="1"/>
      <c r="E15" s="1">
        <f t="shared" si="0"/>
        <v>0</v>
      </c>
    </row>
    <row r="16" spans="2:5" x14ac:dyDescent="0.25">
      <c r="B16" s="1"/>
      <c r="C16" s="1"/>
      <c r="D16" s="1"/>
      <c r="E16" s="1">
        <f t="shared" si="0"/>
        <v>0</v>
      </c>
    </row>
    <row r="17" spans="2:5" x14ac:dyDescent="0.25">
      <c r="B17" s="1"/>
      <c r="C17" s="1"/>
      <c r="D17" s="1"/>
      <c r="E17" s="1">
        <f t="shared" si="0"/>
        <v>0</v>
      </c>
    </row>
    <row r="18" spans="2:5" x14ac:dyDescent="0.25">
      <c r="B18" s="1"/>
      <c r="C18" s="1"/>
      <c r="D18" s="1"/>
      <c r="E18" s="1">
        <f t="shared" si="0"/>
        <v>0</v>
      </c>
    </row>
    <row r="19" spans="2:5" x14ac:dyDescent="0.25">
      <c r="B19" s="1"/>
      <c r="C19" s="1"/>
      <c r="D19" s="1"/>
      <c r="E19" s="1">
        <f t="shared" si="0"/>
        <v>0</v>
      </c>
    </row>
    <row r="20" spans="2:5" x14ac:dyDescent="0.25">
      <c r="B20" s="1"/>
      <c r="C20" s="1"/>
      <c r="D20" s="1"/>
      <c r="E20" s="1">
        <f t="shared" si="0"/>
        <v>0</v>
      </c>
    </row>
    <row r="21" spans="2:5" x14ac:dyDescent="0.25">
      <c r="B21" s="1"/>
      <c r="C21" s="1"/>
      <c r="D21" s="1"/>
      <c r="E21" s="1">
        <f t="shared" si="0"/>
        <v>0</v>
      </c>
    </row>
    <row r="22" spans="2:5" x14ac:dyDescent="0.25">
      <c r="B22" s="1"/>
      <c r="C22" s="1"/>
      <c r="D22" s="1"/>
      <c r="E22" s="1">
        <f t="shared" si="0"/>
        <v>0</v>
      </c>
    </row>
    <row r="23" spans="2:5" x14ac:dyDescent="0.25">
      <c r="B23" s="1"/>
      <c r="C23" s="1"/>
      <c r="D23" s="1"/>
      <c r="E23" s="1">
        <f t="shared" si="0"/>
        <v>0</v>
      </c>
    </row>
    <row r="24" spans="2:5" x14ac:dyDescent="0.25">
      <c r="B24" s="1"/>
      <c r="C24" s="1"/>
      <c r="D24" s="1"/>
      <c r="E24" s="1">
        <f t="shared" si="0"/>
        <v>0</v>
      </c>
    </row>
    <row r="25" spans="2:5" x14ac:dyDescent="0.25">
      <c r="B25" s="1"/>
      <c r="C25" s="1">
        <f>SUM(C3:C23)</f>
        <v>2675000</v>
      </c>
      <c r="D25" s="1">
        <f>SUM(D3:D23)</f>
        <v>100000</v>
      </c>
      <c r="E25" s="1">
        <f t="shared" si="0"/>
        <v>2575000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otros</vt:lpstr>
      <vt:lpstr>sept</vt:lpstr>
      <vt:lpstr>oct</vt:lpstr>
      <vt:lpstr>noviem</vt:lpstr>
      <vt:lpstr>dic</vt:lpstr>
      <vt:lpstr>2018</vt:lpstr>
      <vt:lpstr>prestamos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oskrjag@outlook.es</dc:creator>
  <cp:lastModifiedBy>oskrjag@outlook.es</cp:lastModifiedBy>
  <dcterms:created xsi:type="dcterms:W3CDTF">2018-09-19T06:04:54Z</dcterms:created>
  <dcterms:modified xsi:type="dcterms:W3CDTF">2018-09-19T08:22:33Z</dcterms:modified>
</cp:coreProperties>
</file>