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7755" activeTab="2"/>
  </bookViews>
  <sheets>
    <sheet name="Planned Vs Actual" sheetId="1" r:id="rId1"/>
    <sheet name="Plan for 2017" sheetId="2" r:id="rId2"/>
    <sheet name="RACI Matrix" sheetId="3" r:id="rId3"/>
  </sheets>
  <calcPr calcId="144525"/>
</workbook>
</file>

<file path=xl/calcChain.xml><?xml version="1.0" encoding="utf-8"?>
<calcChain xmlns="http://schemas.openxmlformats.org/spreadsheetml/2006/main">
  <c r="D8" i="2" l="1"/>
  <c r="D7" i="2"/>
  <c r="M6" i="2"/>
  <c r="D6" i="2"/>
  <c r="D5" i="2"/>
</calcChain>
</file>

<file path=xl/sharedStrings.xml><?xml version="1.0" encoding="utf-8"?>
<sst xmlns="http://schemas.openxmlformats.org/spreadsheetml/2006/main" count="345" uniqueCount="135">
  <si>
    <t>Line Items</t>
  </si>
  <si>
    <t>Units</t>
  </si>
  <si>
    <t>Planned</t>
  </si>
  <si>
    <t>Actuals</t>
  </si>
  <si>
    <t>Comments</t>
  </si>
  <si>
    <t>Musical Evening</t>
  </si>
  <si>
    <t>Nos</t>
  </si>
  <si>
    <t>CareCell Team</t>
  </si>
  <si>
    <t xml:space="preserve">Activities </t>
  </si>
  <si>
    <t>Jernaus</t>
  </si>
  <si>
    <t>Johnson Daniel</t>
  </si>
  <si>
    <t>Others</t>
  </si>
  <si>
    <t>A</t>
  </si>
  <si>
    <t>R</t>
  </si>
  <si>
    <t>C,I</t>
  </si>
  <si>
    <t>I</t>
  </si>
  <si>
    <t>CareCell Schedule/Planning</t>
  </si>
  <si>
    <t>R,C</t>
  </si>
  <si>
    <t>House visit planning</t>
  </si>
  <si>
    <t>CareCell Report</t>
  </si>
  <si>
    <t>Concall Prayer</t>
  </si>
  <si>
    <t>C, I</t>
  </si>
  <si>
    <t>Open air meeting</t>
  </si>
  <si>
    <t>Bildoss</t>
  </si>
  <si>
    <t>CareCell Celebration</t>
  </si>
  <si>
    <t>R, C</t>
  </si>
  <si>
    <t>CareCell Training</t>
  </si>
  <si>
    <t>Enabling people for Baptism</t>
  </si>
  <si>
    <t>Identifying new CareCell/Local Leaaders</t>
  </si>
  <si>
    <t>Pastor would do the needful along with CC head</t>
  </si>
  <si>
    <t>Flim show</t>
  </si>
  <si>
    <t>Follow up CareCell Members</t>
  </si>
  <si>
    <t>Enabling people to come to Church</t>
  </si>
  <si>
    <t>Respective Care Cell Leaders</t>
  </si>
  <si>
    <t>Prayer point collection</t>
  </si>
  <si>
    <t>Members in  Existing Carecells</t>
  </si>
  <si>
    <t>Members in  New Carecells</t>
  </si>
  <si>
    <t>New members to church from Existing CC</t>
  </si>
  <si>
    <t>New members to church from New CC</t>
  </si>
  <si>
    <t>New members to be baptized from Existing CC</t>
  </si>
  <si>
    <t>New members  to be baptized from New CC</t>
  </si>
  <si>
    <t xml:space="preserve">LG fund  collection to support needy people </t>
  </si>
  <si>
    <t>Care cell Leaders Meet</t>
  </si>
  <si>
    <t>Region Leaders Con-Call</t>
  </si>
  <si>
    <t>Care Cell Celebration</t>
  </si>
  <si>
    <t>No of CareCell</t>
  </si>
  <si>
    <t>No of Members</t>
  </si>
  <si>
    <t>Total Amount</t>
  </si>
  <si>
    <t>No of Meetings</t>
  </si>
  <si>
    <t>MAD Program</t>
  </si>
  <si>
    <t>No of Program</t>
  </si>
  <si>
    <t>Total New CareCells</t>
  </si>
  <si>
    <t>Total Existing CareCells</t>
  </si>
  <si>
    <t>Existing Count</t>
  </si>
  <si>
    <t>Total CareCells</t>
  </si>
  <si>
    <t>No of Con-Calls</t>
  </si>
  <si>
    <t>No of Celebrations</t>
  </si>
  <si>
    <t>Q1</t>
  </si>
  <si>
    <t>Q2</t>
  </si>
  <si>
    <t>Q3</t>
  </si>
  <si>
    <t>Q4</t>
  </si>
  <si>
    <t>Few Carecells Got Closed</t>
  </si>
  <si>
    <t>Vinnarasi</t>
  </si>
  <si>
    <t>Peter</t>
  </si>
  <si>
    <t>David</t>
  </si>
  <si>
    <t>Sheeba</t>
  </si>
  <si>
    <t>Valli PERUM</t>
  </si>
  <si>
    <t>Andrew</t>
  </si>
  <si>
    <t>Sudha</t>
  </si>
  <si>
    <t>Yabez</t>
  </si>
  <si>
    <t>Prakash</t>
  </si>
  <si>
    <t>Arun</t>
  </si>
  <si>
    <t>Jecintha</t>
  </si>
  <si>
    <t>Jothi</t>
  </si>
  <si>
    <t>Benita</t>
  </si>
  <si>
    <t>Valli MED</t>
  </si>
  <si>
    <t>Sudha MED</t>
  </si>
  <si>
    <t>Jeeva</t>
  </si>
  <si>
    <t>Rajam</t>
  </si>
  <si>
    <t>Seeli</t>
  </si>
  <si>
    <t>Reena</t>
  </si>
  <si>
    <t>Ranjith</t>
  </si>
  <si>
    <t>Lidiya</t>
  </si>
  <si>
    <t>Achivements in 2016</t>
  </si>
  <si>
    <t xml:space="preserve">Planned </t>
  </si>
  <si>
    <t>Carecell House visited</t>
  </si>
  <si>
    <t>Bringing people to Church</t>
  </si>
  <si>
    <t>Regular Members</t>
  </si>
  <si>
    <t>Overall we achieved around 20 % here</t>
  </si>
  <si>
    <t xml:space="preserve">Concall </t>
  </si>
  <si>
    <t>Individual carecell concall we achived 60 %</t>
  </si>
  <si>
    <t>Physical Prayer</t>
  </si>
  <si>
    <t>we have achived 40 %  (4)</t>
  </si>
  <si>
    <t>New Carecells</t>
  </si>
  <si>
    <t>Few carecells got closed and we open 5 new more carcells</t>
  </si>
  <si>
    <t>Total carecells</t>
  </si>
  <si>
    <t>MAD programs</t>
  </si>
  <si>
    <t>5 MAD</t>
  </si>
  <si>
    <t>CareCell Fund</t>
  </si>
  <si>
    <t>8500 as Carecell Fund</t>
  </si>
  <si>
    <t>Babtism</t>
  </si>
  <si>
    <t>Around 10 people got Baptized</t>
  </si>
  <si>
    <t>Leaders involved</t>
  </si>
  <si>
    <t>we Have utilized around 70 Leaders</t>
  </si>
  <si>
    <t>Every miracle eveningwe bought more than 125 people (45% of People Men side, and more than 60% from women side)</t>
  </si>
  <si>
    <t>we have reached more than 296 People</t>
  </si>
  <si>
    <t>Plan for 2017</t>
  </si>
  <si>
    <t>176+150</t>
  </si>
  <si>
    <t>Sheeba Akka</t>
  </si>
  <si>
    <t>Princy</t>
  </si>
  <si>
    <t>Christy</t>
  </si>
  <si>
    <t>Glady</t>
  </si>
  <si>
    <t>Kirija</t>
  </si>
  <si>
    <t>Elizabeth</t>
  </si>
  <si>
    <t>Monthly Review/Prayer Meet</t>
  </si>
  <si>
    <t>C</t>
  </si>
  <si>
    <t>Bible Study Team will Give them the training</t>
  </si>
  <si>
    <t>Follow Up Team will work with the Group Leaders (Gayathri for Women, Rubin for Men)</t>
  </si>
  <si>
    <r>
      <t>All leaders have to be avilable (</t>
    </r>
    <r>
      <rPr>
        <b/>
        <sz val="11"/>
        <color rgb="FF0000FF"/>
        <rFont val="Calibri"/>
        <family val="2"/>
        <scheme val="minor"/>
      </rPr>
      <t>Kirija</t>
    </r>
    <r>
      <rPr>
        <sz val="11"/>
        <color rgb="FFFF0000"/>
        <rFont val="Calibri"/>
        <family val="2"/>
        <scheme val="minor"/>
      </rPr>
      <t xml:space="preserve"> will be coordinating it</t>
    </r>
    <r>
      <rPr>
        <sz val="11"/>
        <color rgb="FF000000"/>
        <rFont val="Calibri"/>
        <family val="2"/>
        <scheme val="minor"/>
      </rPr>
      <t>)</t>
    </r>
  </si>
  <si>
    <r>
      <rPr>
        <b/>
        <sz val="11"/>
        <color rgb="FF0000FF"/>
        <rFont val="Calibri"/>
        <family val="2"/>
        <scheme val="minor"/>
      </rPr>
      <t>Jecintha</t>
    </r>
    <r>
      <rPr>
        <sz val="11"/>
        <color rgb="FFFF0000"/>
        <rFont val="Calibri"/>
        <family val="2"/>
        <scheme val="minor"/>
      </rPr>
      <t xml:space="preserve"> will be monitoring that</t>
    </r>
  </si>
  <si>
    <r>
      <rPr>
        <b/>
        <sz val="11"/>
        <color rgb="FF0000FF"/>
        <rFont val="Calibri"/>
        <family val="2"/>
        <scheme val="minor"/>
      </rPr>
      <t>Elizabeth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will be monitoring this across the GL's</t>
    </r>
  </si>
  <si>
    <r>
      <rPr>
        <b/>
        <sz val="11"/>
        <color rgb="FF0000FF"/>
        <rFont val="Calibri"/>
        <family val="2"/>
        <scheme val="minor"/>
      </rPr>
      <t>Reena</t>
    </r>
    <r>
      <rPr>
        <sz val="11"/>
        <color rgb="FFFF0000"/>
        <rFont val="Calibri"/>
        <family val="2"/>
        <scheme val="minor"/>
      </rPr>
      <t xml:space="preserve"> will be Organizing the training </t>
    </r>
  </si>
  <si>
    <r>
      <t>GL will work with ML / SL for the plan and get it Reviweed with CC Head(</t>
    </r>
    <r>
      <rPr>
        <b/>
        <sz val="11"/>
        <color rgb="FF0000FF"/>
        <rFont val="Calibri"/>
        <family val="2"/>
        <scheme val="minor"/>
      </rPr>
      <t>Princy</t>
    </r>
    <r>
      <rPr>
        <sz val="11"/>
        <color rgb="FFFF0000"/>
        <rFont val="Calibri"/>
        <family val="2"/>
        <scheme val="minor"/>
      </rPr>
      <t xml:space="preserve"> will work with all GL's</t>
    </r>
    <r>
      <rPr>
        <sz val="11"/>
        <color rgb="FF000000"/>
        <rFont val="Calibri"/>
        <family val="2"/>
        <scheme val="minor"/>
      </rPr>
      <t>)</t>
    </r>
  </si>
  <si>
    <r>
      <rPr>
        <b/>
        <sz val="11"/>
        <color rgb="FF0000FF"/>
        <rFont val="Calibri"/>
        <family val="2"/>
        <scheme val="minor"/>
      </rPr>
      <t>Christy</t>
    </r>
    <r>
      <rPr>
        <sz val="11"/>
        <color rgb="FF0000FF"/>
        <rFont val="Calibri"/>
        <family val="2"/>
        <scheme val="minor"/>
      </rPr>
      <t xml:space="preserve"> &amp; </t>
    </r>
    <r>
      <rPr>
        <b/>
        <sz val="11"/>
        <color rgb="FF0000FF"/>
        <rFont val="Calibri"/>
        <family val="2"/>
        <scheme val="minor"/>
      </rPr>
      <t>Glady</t>
    </r>
    <r>
      <rPr>
        <sz val="11"/>
        <color rgb="FFFF0000"/>
        <rFont val="Calibri"/>
        <family val="2"/>
        <scheme val="minor"/>
      </rPr>
      <t xml:space="preserve"> will work with GL's on carcell House visit</t>
    </r>
  </si>
  <si>
    <t>Pastor and CC Head would work with all leaders</t>
  </si>
  <si>
    <t>CC Head will  work with other GL's</t>
  </si>
  <si>
    <t>Around 265 Houses are visited during the Church Carol Rounds</t>
  </si>
  <si>
    <t>Christmas Carols</t>
  </si>
  <si>
    <t>Houses</t>
  </si>
  <si>
    <t>Souls Met</t>
  </si>
  <si>
    <t>Totally we have 19 Carecells now</t>
  </si>
  <si>
    <t>CareCell Fund Collection( Chandha &amp; other)</t>
  </si>
  <si>
    <r>
      <rPr>
        <b/>
        <sz val="11"/>
        <color rgb="FFFF0000"/>
        <rFont val="Calibri"/>
        <family val="2"/>
        <scheme val="minor"/>
      </rPr>
      <t>Benita</t>
    </r>
    <r>
      <rPr>
        <sz val="11"/>
        <color rgb="FF000000"/>
        <rFont val="Calibri"/>
        <family val="2"/>
        <scheme val="minor"/>
      </rPr>
      <t xml:space="preserve"> wil be collecting the Carecell Prayer points for Prayer team</t>
    </r>
  </si>
  <si>
    <r>
      <rPr>
        <b/>
        <sz val="11"/>
        <color rgb="FFFF0000"/>
        <rFont val="Calibri"/>
        <family val="2"/>
        <scheme val="minor"/>
      </rPr>
      <t>Davis</t>
    </r>
    <r>
      <rPr>
        <sz val="11"/>
        <color rgb="FF000000"/>
        <rFont val="Calibri"/>
        <family val="2"/>
        <scheme val="minor"/>
      </rPr>
      <t xml:space="preserve"> would do the needful</t>
    </r>
  </si>
  <si>
    <r>
      <t>Mercy, Ninilin, Ranjith, Rajam, Sathesh, Nisha, Anish and  Jebaraj (</t>
    </r>
    <r>
      <rPr>
        <b/>
        <sz val="11"/>
        <color rgb="FF0000FF"/>
        <rFont val="Calibri"/>
        <family val="2"/>
        <scheme val="minor"/>
      </rPr>
      <t>Jeeva</t>
    </r>
    <r>
      <rPr>
        <sz val="11"/>
        <color rgb="FFFF0000"/>
        <rFont val="Calibri"/>
        <family val="2"/>
        <scheme val="minor"/>
      </rPr>
      <t xml:space="preserve"> will be working with GL's to get the Report</t>
    </r>
    <r>
      <rPr>
        <sz val="11"/>
        <color rgb="FF000000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</si>
</sst>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E7F3F4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0" fontId="3" fillId="3" borderId="5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top" wrapText="1" readingOrder="1"/>
    </xf>
    <xf numFmtId="0" fontId="4" fillId="5" borderId="1" xfId="0" applyFont="1" applyFill="1" applyBorder="1" applyAlignment="1">
      <alignment horizontal="center" vertical="top" wrapText="1" readingOrder="1"/>
    </xf>
    <xf numFmtId="0" fontId="4" fillId="6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top" wrapText="1" readingOrder="1"/>
    </xf>
    <xf numFmtId="0" fontId="5" fillId="3" borderId="5" xfId="0" applyFont="1" applyFill="1" applyBorder="1" applyAlignment="1">
      <alignment horizontal="left" vertical="center" wrapText="1" readingOrder="1"/>
    </xf>
    <xf numFmtId="0" fontId="5" fillId="9" borderId="1" xfId="0" applyFont="1" applyFill="1" applyBorder="1" applyAlignment="1">
      <alignment horizontal="center" vertical="center" wrapText="1" readingOrder="1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top" wrapText="1" readingOrder="1"/>
    </xf>
    <xf numFmtId="0" fontId="4" fillId="13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0" fillId="17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7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left" vertical="center" wrapText="1" readingOrder="1"/>
    </xf>
    <xf numFmtId="0" fontId="5" fillId="9" borderId="8" xfId="0" applyFont="1" applyFill="1" applyBorder="1" applyAlignment="1">
      <alignment horizontal="center" vertical="center" wrapText="1" readingOrder="1"/>
    </xf>
    <xf numFmtId="0" fontId="0" fillId="10" borderId="8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7" borderId="8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1" fillId="0" borderId="0" xfId="0" applyFont="1"/>
    <xf numFmtId="0" fontId="0" fillId="18" borderId="1" xfId="0" applyFill="1" applyBorder="1" applyAlignment="1">
      <alignment horizontal="center" vertical="center"/>
    </xf>
    <xf numFmtId="0" fontId="0" fillId="18" borderId="1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 readingOrder="1"/>
    </xf>
    <xf numFmtId="0" fontId="5" fillId="9" borderId="6" xfId="0" applyFont="1" applyFill="1" applyBorder="1" applyAlignment="1">
      <alignment horizontal="left" vertical="top" wrapText="1" readingOrder="1"/>
    </xf>
    <xf numFmtId="0" fontId="8" fillId="9" borderId="6" xfId="0" applyFont="1" applyFill="1" applyBorder="1" applyAlignment="1">
      <alignment horizontal="left" vertical="top" wrapText="1" readingOrder="1"/>
    </xf>
    <xf numFmtId="0" fontId="0" fillId="0" borderId="6" xfId="0" applyFont="1" applyBorder="1" applyAlignment="1">
      <alignment wrapText="1"/>
    </xf>
    <xf numFmtId="0" fontId="5" fillId="9" borderId="9" xfId="0" applyFont="1" applyFill="1" applyBorder="1" applyAlignment="1">
      <alignment horizontal="left" vertical="top" wrapText="1" readingOrder="1"/>
    </xf>
    <xf numFmtId="0" fontId="1" fillId="18" borderId="2" xfId="0" applyFont="1" applyFill="1" applyBorder="1" applyAlignment="1">
      <alignment horizontal="center" vertical="center" wrapText="1"/>
    </xf>
    <xf numFmtId="0" fontId="1" fillId="18" borderId="3" xfId="0" applyFont="1" applyFill="1" applyBorder="1" applyAlignment="1">
      <alignment horizontal="center" vertical="center" wrapText="1"/>
    </xf>
    <xf numFmtId="0" fontId="1" fillId="18" borderId="3" xfId="0" applyFont="1" applyFill="1" applyBorder="1" applyAlignment="1">
      <alignment horizontal="center" vertical="center"/>
    </xf>
    <xf numFmtId="0" fontId="1" fillId="18" borderId="4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7" fillId="19" borderId="2" xfId="0" applyFont="1" applyFill="1" applyBorder="1"/>
    <xf numFmtId="0" fontId="7" fillId="19" borderId="4" xfId="0" applyFont="1" applyFill="1" applyBorder="1"/>
    <xf numFmtId="0" fontId="0" fillId="0" borderId="6" xfId="0" applyBorder="1"/>
    <xf numFmtId="0" fontId="0" fillId="0" borderId="9" xfId="0" applyBorder="1"/>
    <xf numFmtId="0" fontId="1" fillId="18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7" fillId="19" borderId="3" xfId="0" applyFont="1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opLeftCell="A20" workbookViewId="0">
      <selection activeCell="B26" sqref="B26:D26"/>
    </sheetView>
  </sheetViews>
  <sheetFormatPr defaultRowHeight="15" x14ac:dyDescent="0.25"/>
  <cols>
    <col min="1" max="1" width="41.7109375" bestFit="1" customWidth="1"/>
    <col min="2" max="2" width="17.7109375" bestFit="1" customWidth="1"/>
    <col min="3" max="3" width="12.42578125" customWidth="1"/>
    <col min="4" max="4" width="11.5703125" customWidth="1"/>
    <col min="5" max="5" width="23.5703125" bestFit="1" customWidth="1"/>
    <col min="10" max="10" width="11.7109375" bestFit="1" customWidth="1"/>
    <col min="11" max="11" width="9.7109375" bestFit="1" customWidth="1"/>
  </cols>
  <sheetData>
    <row r="1" spans="1:12" x14ac:dyDescent="0.25">
      <c r="A1" s="60" t="s">
        <v>0</v>
      </c>
      <c r="B1" s="46" t="s">
        <v>1</v>
      </c>
      <c r="C1" s="46" t="s">
        <v>2</v>
      </c>
      <c r="D1" s="46" t="s">
        <v>3</v>
      </c>
      <c r="E1" s="47" t="s">
        <v>4</v>
      </c>
      <c r="K1" t="s">
        <v>129</v>
      </c>
      <c r="L1" t="s">
        <v>128</v>
      </c>
    </row>
    <row r="2" spans="1:12" x14ac:dyDescent="0.25">
      <c r="A2" s="48" t="s">
        <v>52</v>
      </c>
      <c r="B2" s="1" t="s">
        <v>45</v>
      </c>
      <c r="C2" s="33">
        <v>18</v>
      </c>
      <c r="D2" s="33">
        <v>14</v>
      </c>
      <c r="E2" s="58" t="s">
        <v>61</v>
      </c>
      <c r="H2" t="s">
        <v>62</v>
      </c>
      <c r="J2" t="s">
        <v>64</v>
      </c>
      <c r="K2">
        <v>15</v>
      </c>
      <c r="L2">
        <v>10</v>
      </c>
    </row>
    <row r="3" spans="1:12" x14ac:dyDescent="0.25">
      <c r="A3" s="48" t="s">
        <v>51</v>
      </c>
      <c r="B3" s="1" t="s">
        <v>45</v>
      </c>
      <c r="C3" s="33">
        <v>15</v>
      </c>
      <c r="D3" s="33">
        <v>5</v>
      </c>
      <c r="E3" s="58"/>
      <c r="H3" t="s">
        <v>63</v>
      </c>
      <c r="J3" s="36" t="s">
        <v>65</v>
      </c>
      <c r="K3">
        <v>40</v>
      </c>
      <c r="L3">
        <v>25</v>
      </c>
    </row>
    <row r="4" spans="1:12" x14ac:dyDescent="0.25">
      <c r="A4" s="48" t="s">
        <v>35</v>
      </c>
      <c r="B4" s="1" t="s">
        <v>46</v>
      </c>
      <c r="C4" s="33" t="s">
        <v>107</v>
      </c>
      <c r="D4" s="70">
        <v>296</v>
      </c>
      <c r="E4" s="58"/>
      <c r="H4" t="s">
        <v>70</v>
      </c>
      <c r="J4" t="s">
        <v>66</v>
      </c>
      <c r="K4">
        <v>6</v>
      </c>
      <c r="L4">
        <v>10</v>
      </c>
    </row>
    <row r="5" spans="1:12" x14ac:dyDescent="0.25">
      <c r="A5" s="48" t="s">
        <v>36</v>
      </c>
      <c r="B5" s="1" t="s">
        <v>46</v>
      </c>
      <c r="C5" s="33">
        <v>225</v>
      </c>
      <c r="D5" s="71"/>
      <c r="E5" s="58"/>
      <c r="J5" t="s">
        <v>67</v>
      </c>
      <c r="K5">
        <v>30</v>
      </c>
      <c r="L5">
        <v>25</v>
      </c>
    </row>
    <row r="6" spans="1:12" x14ac:dyDescent="0.25">
      <c r="A6" s="48" t="s">
        <v>37</v>
      </c>
      <c r="B6" s="1" t="s">
        <v>46</v>
      </c>
      <c r="C6" s="33">
        <v>124</v>
      </c>
      <c r="D6" s="70">
        <v>277</v>
      </c>
      <c r="E6" s="58"/>
      <c r="J6" t="s">
        <v>68</v>
      </c>
      <c r="K6">
        <v>10</v>
      </c>
      <c r="L6">
        <v>15</v>
      </c>
    </row>
    <row r="7" spans="1:12" x14ac:dyDescent="0.25">
      <c r="A7" s="48" t="s">
        <v>38</v>
      </c>
      <c r="B7" s="1" t="s">
        <v>46</v>
      </c>
      <c r="C7" s="33">
        <v>75</v>
      </c>
      <c r="D7" s="71"/>
      <c r="E7" s="58"/>
      <c r="J7" t="s">
        <v>69</v>
      </c>
      <c r="K7">
        <v>4</v>
      </c>
      <c r="L7">
        <v>8</v>
      </c>
    </row>
    <row r="8" spans="1:12" x14ac:dyDescent="0.25">
      <c r="A8" s="48" t="s">
        <v>39</v>
      </c>
      <c r="B8" s="1" t="s">
        <v>46</v>
      </c>
      <c r="C8" s="33">
        <v>45</v>
      </c>
      <c r="D8" s="70">
        <v>10</v>
      </c>
      <c r="E8" s="58"/>
      <c r="J8" t="s">
        <v>71</v>
      </c>
      <c r="K8">
        <v>15</v>
      </c>
      <c r="L8">
        <v>15</v>
      </c>
    </row>
    <row r="9" spans="1:12" x14ac:dyDescent="0.25">
      <c r="A9" s="48" t="s">
        <v>40</v>
      </c>
      <c r="B9" s="1" t="s">
        <v>46</v>
      </c>
      <c r="C9" s="33">
        <v>30</v>
      </c>
      <c r="D9" s="71"/>
      <c r="E9" s="58"/>
      <c r="J9" s="36" t="s">
        <v>72</v>
      </c>
      <c r="K9">
        <v>7</v>
      </c>
      <c r="L9">
        <v>10</v>
      </c>
    </row>
    <row r="10" spans="1:12" x14ac:dyDescent="0.25">
      <c r="A10" s="48" t="s">
        <v>41</v>
      </c>
      <c r="B10" s="1" t="s">
        <v>47</v>
      </c>
      <c r="C10" s="32">
        <v>60000</v>
      </c>
      <c r="D10" s="33">
        <v>8500</v>
      </c>
      <c r="E10" s="58"/>
      <c r="J10" t="s">
        <v>73</v>
      </c>
      <c r="K10">
        <v>45</v>
      </c>
      <c r="L10">
        <v>45</v>
      </c>
    </row>
    <row r="11" spans="1:12" x14ac:dyDescent="0.25">
      <c r="A11" s="48" t="s">
        <v>42</v>
      </c>
      <c r="B11" s="1" t="s">
        <v>48</v>
      </c>
      <c r="C11" s="32">
        <v>12</v>
      </c>
      <c r="D11" s="33">
        <v>4</v>
      </c>
      <c r="E11" s="58"/>
      <c r="H11">
        <v>20</v>
      </c>
      <c r="J11" s="36" t="s">
        <v>74</v>
      </c>
      <c r="K11">
        <v>0</v>
      </c>
      <c r="L11">
        <v>5</v>
      </c>
    </row>
    <row r="12" spans="1:12" x14ac:dyDescent="0.25">
      <c r="A12" s="48" t="s">
        <v>5</v>
      </c>
      <c r="B12" s="1" t="s">
        <v>48</v>
      </c>
      <c r="C12" s="32">
        <v>2</v>
      </c>
      <c r="D12" s="33">
        <v>0</v>
      </c>
      <c r="E12" s="58"/>
      <c r="H12">
        <v>20</v>
      </c>
      <c r="J12" t="s">
        <v>75</v>
      </c>
      <c r="K12">
        <v>10</v>
      </c>
      <c r="L12">
        <v>15</v>
      </c>
    </row>
    <row r="13" spans="1:12" x14ac:dyDescent="0.25">
      <c r="A13" s="48" t="s">
        <v>43</v>
      </c>
      <c r="B13" s="1" t="s">
        <v>55</v>
      </c>
      <c r="C13" s="33"/>
      <c r="D13" s="35">
        <v>0.6</v>
      </c>
      <c r="E13" s="58"/>
      <c r="H13">
        <v>10</v>
      </c>
      <c r="J13" t="s">
        <v>76</v>
      </c>
      <c r="K13">
        <v>20</v>
      </c>
      <c r="L13">
        <v>15</v>
      </c>
    </row>
    <row r="14" spans="1:12" x14ac:dyDescent="0.25">
      <c r="A14" s="48" t="s">
        <v>44</v>
      </c>
      <c r="B14" s="1" t="s">
        <v>56</v>
      </c>
      <c r="C14" s="33">
        <v>1</v>
      </c>
      <c r="D14" s="33">
        <v>0</v>
      </c>
      <c r="E14" s="58"/>
      <c r="H14">
        <v>20</v>
      </c>
      <c r="J14" s="36" t="s">
        <v>77</v>
      </c>
      <c r="K14">
        <v>15</v>
      </c>
      <c r="L14">
        <v>23</v>
      </c>
    </row>
    <row r="15" spans="1:12" ht="15.75" thickBot="1" x14ac:dyDescent="0.3">
      <c r="A15" s="51" t="s">
        <v>49</v>
      </c>
      <c r="B15" s="52" t="s">
        <v>50</v>
      </c>
      <c r="C15" s="53">
        <v>8</v>
      </c>
      <c r="D15" s="53">
        <v>5</v>
      </c>
      <c r="E15" s="59"/>
      <c r="H15">
        <v>45</v>
      </c>
      <c r="J15" s="36" t="s">
        <v>78</v>
      </c>
      <c r="K15">
        <v>10</v>
      </c>
      <c r="L15">
        <v>10</v>
      </c>
    </row>
    <row r="16" spans="1:12" x14ac:dyDescent="0.25">
      <c r="H16">
        <v>100</v>
      </c>
      <c r="J16" t="s">
        <v>23</v>
      </c>
      <c r="K16">
        <v>5</v>
      </c>
      <c r="L16">
        <v>5</v>
      </c>
    </row>
    <row r="17" spans="1:12" x14ac:dyDescent="0.25">
      <c r="H17">
        <v>40</v>
      </c>
      <c r="J17" t="s">
        <v>79</v>
      </c>
      <c r="K17">
        <v>20</v>
      </c>
      <c r="L17">
        <v>20</v>
      </c>
    </row>
    <row r="18" spans="1:12" x14ac:dyDescent="0.25">
      <c r="H18">
        <v>10</v>
      </c>
      <c r="J18" t="s">
        <v>80</v>
      </c>
      <c r="K18">
        <v>0</v>
      </c>
      <c r="L18">
        <v>5</v>
      </c>
    </row>
    <row r="19" spans="1:12" x14ac:dyDescent="0.25">
      <c r="J19" t="s">
        <v>81</v>
      </c>
      <c r="K19">
        <v>5</v>
      </c>
      <c r="L19">
        <v>15</v>
      </c>
    </row>
    <row r="20" spans="1:12" x14ac:dyDescent="0.25">
      <c r="J20" t="s">
        <v>82</v>
      </c>
      <c r="K20">
        <v>20</v>
      </c>
      <c r="L20">
        <v>20</v>
      </c>
    </row>
    <row r="23" spans="1:12" ht="15.75" thickBot="1" x14ac:dyDescent="0.3"/>
    <row r="24" spans="1:12" ht="21" x14ac:dyDescent="0.35">
      <c r="A24" s="56" t="s">
        <v>0</v>
      </c>
      <c r="B24" s="72" t="s">
        <v>83</v>
      </c>
      <c r="C24" s="72"/>
      <c r="D24" s="72"/>
      <c r="E24" s="57" t="s">
        <v>84</v>
      </c>
    </row>
    <row r="25" spans="1:12" x14ac:dyDescent="0.25">
      <c r="A25" s="61" t="s">
        <v>85</v>
      </c>
      <c r="B25" s="73" t="s">
        <v>105</v>
      </c>
      <c r="C25" s="73"/>
      <c r="D25" s="73"/>
      <c r="E25" s="62"/>
    </row>
    <row r="26" spans="1:12" ht="44.25" customHeight="1" x14ac:dyDescent="0.25">
      <c r="A26" s="61" t="s">
        <v>86</v>
      </c>
      <c r="B26" s="73" t="s">
        <v>104</v>
      </c>
      <c r="C26" s="73"/>
      <c r="D26" s="73"/>
      <c r="E26" s="66">
        <v>326</v>
      </c>
    </row>
    <row r="27" spans="1:12" x14ac:dyDescent="0.25">
      <c r="A27" s="61" t="s">
        <v>87</v>
      </c>
      <c r="B27" s="73" t="s">
        <v>88</v>
      </c>
      <c r="C27" s="73"/>
      <c r="D27" s="73"/>
      <c r="E27" s="49">
        <v>225</v>
      </c>
    </row>
    <row r="28" spans="1:12" x14ac:dyDescent="0.25">
      <c r="A28" s="61" t="s">
        <v>89</v>
      </c>
      <c r="B28" s="73" t="s">
        <v>90</v>
      </c>
      <c r="C28" s="73"/>
      <c r="D28" s="73"/>
      <c r="E28" s="49"/>
    </row>
    <row r="29" spans="1:12" x14ac:dyDescent="0.25">
      <c r="A29" s="61" t="s">
        <v>91</v>
      </c>
      <c r="B29" s="73" t="s">
        <v>92</v>
      </c>
      <c r="C29" s="73"/>
      <c r="D29" s="73"/>
      <c r="E29" s="49">
        <v>12</v>
      </c>
    </row>
    <row r="30" spans="1:12" x14ac:dyDescent="0.25">
      <c r="A30" s="61" t="s">
        <v>93</v>
      </c>
      <c r="B30" s="73" t="s">
        <v>94</v>
      </c>
      <c r="C30" s="73"/>
      <c r="D30" s="73"/>
      <c r="E30" s="49">
        <v>15</v>
      </c>
    </row>
    <row r="31" spans="1:12" x14ac:dyDescent="0.25">
      <c r="A31" s="61" t="s">
        <v>95</v>
      </c>
      <c r="B31" s="73" t="s">
        <v>130</v>
      </c>
      <c r="C31" s="73"/>
      <c r="D31" s="73"/>
      <c r="E31" s="49">
        <v>33</v>
      </c>
    </row>
    <row r="32" spans="1:12" x14ac:dyDescent="0.25">
      <c r="A32" s="61" t="s">
        <v>96</v>
      </c>
      <c r="B32" s="73" t="s">
        <v>97</v>
      </c>
      <c r="C32" s="73"/>
      <c r="D32" s="73"/>
      <c r="E32" s="49">
        <v>8</v>
      </c>
    </row>
    <row r="33" spans="1:5" x14ac:dyDescent="0.25">
      <c r="A33" s="61" t="s">
        <v>98</v>
      </c>
      <c r="B33" s="73" t="s">
        <v>99</v>
      </c>
      <c r="C33" s="73"/>
      <c r="D33" s="73"/>
      <c r="E33" s="49">
        <v>60000</v>
      </c>
    </row>
    <row r="34" spans="1:5" x14ac:dyDescent="0.25">
      <c r="A34" s="63" t="s">
        <v>100</v>
      </c>
      <c r="B34" s="73" t="s">
        <v>101</v>
      </c>
      <c r="C34" s="73"/>
      <c r="D34" s="73"/>
      <c r="E34" s="67">
        <v>30</v>
      </c>
    </row>
    <row r="35" spans="1:5" ht="29.25" customHeight="1" x14ac:dyDescent="0.25">
      <c r="A35" s="64" t="s">
        <v>127</v>
      </c>
      <c r="B35" s="75" t="s">
        <v>126</v>
      </c>
      <c r="C35" s="76"/>
      <c r="D35" s="77"/>
      <c r="E35" s="68"/>
    </row>
    <row r="36" spans="1:5" ht="15.75" thickBot="1" x14ac:dyDescent="0.3">
      <c r="A36" s="65" t="s">
        <v>102</v>
      </c>
      <c r="B36" s="74" t="s">
        <v>103</v>
      </c>
      <c r="C36" s="74"/>
      <c r="D36" s="74"/>
      <c r="E36" s="69"/>
    </row>
  </sheetData>
  <mergeCells count="16">
    <mergeCell ref="B31:D31"/>
    <mergeCell ref="B32:D32"/>
    <mergeCell ref="B33:D33"/>
    <mergeCell ref="B34:D34"/>
    <mergeCell ref="B36:D36"/>
    <mergeCell ref="B35:D35"/>
    <mergeCell ref="B26:D26"/>
    <mergeCell ref="B27:D27"/>
    <mergeCell ref="B28:D28"/>
    <mergeCell ref="B29:D29"/>
    <mergeCell ref="B30:D30"/>
    <mergeCell ref="D4:D5"/>
    <mergeCell ref="D6:D7"/>
    <mergeCell ref="D8:D9"/>
    <mergeCell ref="B24:D24"/>
    <mergeCell ref="B25:D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A11" sqref="A11"/>
    </sheetView>
  </sheetViews>
  <sheetFormatPr defaultRowHeight="15" x14ac:dyDescent="0.25"/>
  <cols>
    <col min="1" max="1" width="43" bestFit="1" customWidth="1"/>
    <col min="2" max="2" width="14.85546875" bestFit="1" customWidth="1"/>
    <col min="3" max="3" width="13.140625" customWidth="1"/>
    <col min="4" max="4" width="10" customWidth="1"/>
  </cols>
  <sheetData>
    <row r="1" spans="1:13" ht="27.75" customHeight="1" x14ac:dyDescent="0.25">
      <c r="A1" s="44" t="s">
        <v>0</v>
      </c>
      <c r="B1" s="45" t="s">
        <v>1</v>
      </c>
      <c r="C1" s="45" t="s">
        <v>53</v>
      </c>
      <c r="D1" s="45" t="s">
        <v>106</v>
      </c>
      <c r="E1" s="46" t="s">
        <v>57</v>
      </c>
      <c r="F1" s="46" t="s">
        <v>58</v>
      </c>
      <c r="G1" s="46" t="s">
        <v>59</v>
      </c>
      <c r="H1" s="47" t="s">
        <v>60</v>
      </c>
    </row>
    <row r="2" spans="1:13" x14ac:dyDescent="0.25">
      <c r="A2" s="48" t="s">
        <v>54</v>
      </c>
      <c r="B2" s="1" t="s">
        <v>45</v>
      </c>
      <c r="C2" s="33">
        <v>19</v>
      </c>
      <c r="D2" s="33">
        <v>8</v>
      </c>
      <c r="E2" s="33">
        <v>3</v>
      </c>
      <c r="F2" s="33">
        <v>2</v>
      </c>
      <c r="G2" s="33">
        <v>2</v>
      </c>
      <c r="H2" s="49">
        <v>1</v>
      </c>
    </row>
    <row r="3" spans="1:13" x14ac:dyDescent="0.25">
      <c r="A3" s="48" t="s">
        <v>35</v>
      </c>
      <c r="B3" s="1" t="s">
        <v>46</v>
      </c>
      <c r="C3" s="33">
        <v>296</v>
      </c>
      <c r="D3" s="33">
        <v>190</v>
      </c>
      <c r="E3" s="34">
        <v>60</v>
      </c>
      <c r="F3" s="34">
        <v>50</v>
      </c>
      <c r="G3" s="34">
        <v>50</v>
      </c>
      <c r="H3" s="50">
        <v>30</v>
      </c>
    </row>
    <row r="4" spans="1:13" x14ac:dyDescent="0.25">
      <c r="A4" s="48" t="s">
        <v>36</v>
      </c>
      <c r="B4" s="1" t="s">
        <v>46</v>
      </c>
      <c r="C4" s="33">
        <v>0</v>
      </c>
      <c r="D4" s="33">
        <v>120</v>
      </c>
      <c r="E4" s="34">
        <v>40</v>
      </c>
      <c r="F4" s="34">
        <v>30</v>
      </c>
      <c r="G4" s="34">
        <v>30</v>
      </c>
      <c r="H4" s="50">
        <v>20</v>
      </c>
    </row>
    <row r="5" spans="1:13" x14ac:dyDescent="0.25">
      <c r="A5" s="48" t="s">
        <v>37</v>
      </c>
      <c r="B5" s="1" t="s">
        <v>46</v>
      </c>
      <c r="C5" s="33">
        <v>277</v>
      </c>
      <c r="D5" s="33">
        <f>C2*4</f>
        <v>76</v>
      </c>
      <c r="E5" s="34">
        <v>26</v>
      </c>
      <c r="F5" s="34">
        <v>20</v>
      </c>
      <c r="G5" s="34">
        <v>20</v>
      </c>
      <c r="H5" s="50">
        <v>10</v>
      </c>
    </row>
    <row r="6" spans="1:13" x14ac:dyDescent="0.25">
      <c r="A6" s="48" t="s">
        <v>38</v>
      </c>
      <c r="B6" s="1" t="s">
        <v>46</v>
      </c>
      <c r="C6" s="33">
        <v>0</v>
      </c>
      <c r="D6" s="33">
        <f>D2*7</f>
        <v>56</v>
      </c>
      <c r="E6" s="34">
        <v>20</v>
      </c>
      <c r="F6" s="34">
        <v>15</v>
      </c>
      <c r="G6" s="34">
        <v>15</v>
      </c>
      <c r="H6" s="50">
        <v>10</v>
      </c>
      <c r="M6">
        <f>56/4</f>
        <v>14</v>
      </c>
    </row>
    <row r="7" spans="1:13" x14ac:dyDescent="0.25">
      <c r="A7" s="48" t="s">
        <v>39</v>
      </c>
      <c r="B7" s="1" t="s">
        <v>46</v>
      </c>
      <c r="C7" s="33">
        <v>16</v>
      </c>
      <c r="D7" s="33">
        <f>C2*3+3</f>
        <v>60</v>
      </c>
      <c r="E7" s="34">
        <v>10</v>
      </c>
      <c r="F7" s="34">
        <v>15</v>
      </c>
      <c r="G7" s="34">
        <v>15</v>
      </c>
      <c r="H7" s="50">
        <v>20</v>
      </c>
    </row>
    <row r="8" spans="1:13" x14ac:dyDescent="0.25">
      <c r="A8" s="48" t="s">
        <v>40</v>
      </c>
      <c r="B8" s="1" t="s">
        <v>46</v>
      </c>
      <c r="C8" s="33">
        <v>0</v>
      </c>
      <c r="D8" s="33">
        <f>D2*3+1</f>
        <v>25</v>
      </c>
      <c r="E8" s="34">
        <v>3</v>
      </c>
      <c r="F8" s="34">
        <v>5</v>
      </c>
      <c r="G8" s="34">
        <v>7</v>
      </c>
      <c r="H8" s="50">
        <v>10</v>
      </c>
    </row>
    <row r="9" spans="1:13" x14ac:dyDescent="0.25">
      <c r="A9" s="48" t="s">
        <v>41</v>
      </c>
      <c r="B9" s="1" t="s">
        <v>47</v>
      </c>
      <c r="C9" s="33">
        <v>0</v>
      </c>
      <c r="D9" s="32">
        <v>60000</v>
      </c>
      <c r="E9" s="34">
        <v>15000</v>
      </c>
      <c r="F9" s="34">
        <v>15000</v>
      </c>
      <c r="G9" s="34">
        <v>15000</v>
      </c>
      <c r="H9" s="50">
        <v>15000</v>
      </c>
    </row>
    <row r="10" spans="1:13" x14ac:dyDescent="0.25">
      <c r="A10" s="48" t="s">
        <v>42</v>
      </c>
      <c r="B10" s="1" t="s">
        <v>48</v>
      </c>
      <c r="C10" s="33"/>
      <c r="D10" s="32">
        <v>12</v>
      </c>
      <c r="E10" s="34">
        <v>3</v>
      </c>
      <c r="F10" s="34">
        <v>3</v>
      </c>
      <c r="G10" s="34">
        <v>3</v>
      </c>
      <c r="H10" s="50">
        <v>3</v>
      </c>
    </row>
    <row r="11" spans="1:13" x14ac:dyDescent="0.25">
      <c r="A11" s="48" t="s">
        <v>5</v>
      </c>
      <c r="B11" s="1" t="s">
        <v>48</v>
      </c>
      <c r="C11" s="33"/>
      <c r="D11" s="32">
        <v>2</v>
      </c>
      <c r="E11" s="34"/>
      <c r="F11" s="34">
        <v>1</v>
      </c>
      <c r="G11" s="34"/>
      <c r="H11" s="50">
        <v>1</v>
      </c>
    </row>
    <row r="12" spans="1:13" x14ac:dyDescent="0.25">
      <c r="A12" s="48" t="s">
        <v>43</v>
      </c>
      <c r="B12" s="1" t="s">
        <v>6</v>
      </c>
      <c r="C12" s="33"/>
      <c r="D12" s="33">
        <v>50</v>
      </c>
      <c r="E12" s="34">
        <v>13</v>
      </c>
      <c r="F12" s="34">
        <v>13</v>
      </c>
      <c r="G12" s="34">
        <v>13</v>
      </c>
      <c r="H12" s="50">
        <v>11</v>
      </c>
    </row>
    <row r="13" spans="1:13" x14ac:dyDescent="0.25">
      <c r="A13" s="48" t="s">
        <v>44</v>
      </c>
      <c r="B13" s="1" t="s">
        <v>6</v>
      </c>
      <c r="C13" s="33"/>
      <c r="D13" s="33">
        <v>1</v>
      </c>
      <c r="E13" s="34"/>
      <c r="F13" s="34"/>
      <c r="G13" s="34"/>
      <c r="H13" s="50">
        <v>1</v>
      </c>
    </row>
    <row r="14" spans="1:13" ht="15.75" thickBot="1" x14ac:dyDescent="0.3">
      <c r="A14" s="51" t="s">
        <v>49</v>
      </c>
      <c r="B14" s="52" t="s">
        <v>50</v>
      </c>
      <c r="C14" s="53"/>
      <c r="D14" s="53">
        <v>4</v>
      </c>
      <c r="E14" s="54">
        <v>1</v>
      </c>
      <c r="F14" s="54">
        <v>1</v>
      </c>
      <c r="G14" s="54">
        <v>1</v>
      </c>
      <c r="H14" s="5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N4" sqref="N4"/>
    </sheetView>
  </sheetViews>
  <sheetFormatPr defaultRowHeight="15" x14ac:dyDescent="0.25"/>
  <cols>
    <col min="1" max="1" width="37.5703125" customWidth="1"/>
    <col min="2" max="2" width="7.7109375" bestFit="1" customWidth="1"/>
    <col min="3" max="3" width="8.42578125" customWidth="1"/>
    <col min="4" max="4" width="8.85546875" bestFit="1" customWidth="1"/>
    <col min="5" max="5" width="8.85546875" customWidth="1"/>
    <col min="6" max="6" width="8.28515625" bestFit="1" customWidth="1"/>
    <col min="7" max="7" width="8.28515625" customWidth="1"/>
    <col min="8" max="9" width="8" customWidth="1"/>
    <col min="10" max="10" width="9.28515625" customWidth="1"/>
    <col min="11" max="11" width="10.42578125" customWidth="1"/>
    <col min="12" max="12" width="8.28515625" bestFit="1" customWidth="1"/>
    <col min="13" max="13" width="7" bestFit="1" customWidth="1"/>
    <col min="14" max="14" width="49.140625" customWidth="1"/>
  </cols>
  <sheetData>
    <row r="1" spans="1:14" ht="18.75" x14ac:dyDescent="0.25">
      <c r="A1" s="78" t="s">
        <v>7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80"/>
    </row>
    <row r="2" spans="1:14" ht="30" x14ac:dyDescent="0.25">
      <c r="A2" s="2" t="s">
        <v>8</v>
      </c>
      <c r="B2" s="3" t="s">
        <v>9</v>
      </c>
      <c r="C2" s="4" t="s">
        <v>108</v>
      </c>
      <c r="D2" s="5" t="s">
        <v>109</v>
      </c>
      <c r="E2" s="5" t="s">
        <v>77</v>
      </c>
      <c r="F2" s="16" t="s">
        <v>80</v>
      </c>
      <c r="G2" s="16" t="s">
        <v>110</v>
      </c>
      <c r="H2" s="17" t="s">
        <v>72</v>
      </c>
      <c r="I2" s="17" t="s">
        <v>111</v>
      </c>
      <c r="J2" s="18" t="s">
        <v>112</v>
      </c>
      <c r="K2" s="18" t="s">
        <v>113</v>
      </c>
      <c r="L2" s="6" t="s">
        <v>10</v>
      </c>
      <c r="M2" s="7" t="s">
        <v>11</v>
      </c>
      <c r="N2" s="39" t="s">
        <v>4</v>
      </c>
    </row>
    <row r="3" spans="1:14" ht="30" x14ac:dyDescent="0.25">
      <c r="A3" s="8" t="s">
        <v>114</v>
      </c>
      <c r="B3" s="9" t="s">
        <v>21</v>
      </c>
      <c r="C3" s="10" t="s">
        <v>13</v>
      </c>
      <c r="D3" s="11" t="s">
        <v>12</v>
      </c>
      <c r="E3" s="11" t="s">
        <v>12</v>
      </c>
      <c r="F3" s="19" t="s">
        <v>12</v>
      </c>
      <c r="G3" s="19" t="s">
        <v>12</v>
      </c>
      <c r="H3" s="12" t="s">
        <v>12</v>
      </c>
      <c r="I3" s="12" t="s">
        <v>12</v>
      </c>
      <c r="J3" s="37" t="s">
        <v>13</v>
      </c>
      <c r="K3" s="20" t="s">
        <v>12</v>
      </c>
      <c r="L3" s="12" t="s">
        <v>14</v>
      </c>
      <c r="M3" s="13" t="s">
        <v>15</v>
      </c>
      <c r="N3" s="40" t="s">
        <v>118</v>
      </c>
    </row>
    <row r="4" spans="1:14" ht="30" customHeight="1" x14ac:dyDescent="0.25">
      <c r="A4" s="8" t="s">
        <v>16</v>
      </c>
      <c r="B4" s="9" t="s">
        <v>21</v>
      </c>
      <c r="C4" s="10" t="s">
        <v>13</v>
      </c>
      <c r="D4" s="37" t="s">
        <v>13</v>
      </c>
      <c r="E4" s="11" t="s">
        <v>12</v>
      </c>
      <c r="F4" s="19" t="s">
        <v>12</v>
      </c>
      <c r="G4" s="19" t="s">
        <v>12</v>
      </c>
      <c r="H4" s="12" t="s">
        <v>12</v>
      </c>
      <c r="I4" s="12" t="s">
        <v>12</v>
      </c>
      <c r="J4" s="20" t="s">
        <v>12</v>
      </c>
      <c r="K4" s="20" t="s">
        <v>12</v>
      </c>
      <c r="L4" s="12" t="s">
        <v>14</v>
      </c>
      <c r="M4" s="13" t="s">
        <v>17</v>
      </c>
      <c r="N4" s="40" t="s">
        <v>122</v>
      </c>
    </row>
    <row r="5" spans="1:14" ht="33" customHeight="1" x14ac:dyDescent="0.25">
      <c r="A5" s="8" t="s">
        <v>18</v>
      </c>
      <c r="B5" s="9" t="s">
        <v>13</v>
      </c>
      <c r="C5" s="10" t="s">
        <v>13</v>
      </c>
      <c r="D5" s="14" t="s">
        <v>12</v>
      </c>
      <c r="E5" s="14" t="s">
        <v>12</v>
      </c>
      <c r="F5" s="19" t="s">
        <v>12</v>
      </c>
      <c r="G5" s="37" t="s">
        <v>13</v>
      </c>
      <c r="H5" s="12" t="s">
        <v>12</v>
      </c>
      <c r="I5" s="37" t="s">
        <v>13</v>
      </c>
      <c r="J5" s="20" t="s">
        <v>12</v>
      </c>
      <c r="K5" s="20" t="s">
        <v>12</v>
      </c>
      <c r="L5" s="12" t="s">
        <v>14</v>
      </c>
      <c r="M5" s="13" t="s">
        <v>17</v>
      </c>
      <c r="N5" s="40" t="s">
        <v>123</v>
      </c>
    </row>
    <row r="6" spans="1:14" ht="44.25" customHeight="1" x14ac:dyDescent="0.25">
      <c r="A6" s="8" t="s">
        <v>19</v>
      </c>
      <c r="B6" s="9" t="s">
        <v>21</v>
      </c>
      <c r="C6" s="10" t="s">
        <v>21</v>
      </c>
      <c r="D6" s="11" t="s">
        <v>13</v>
      </c>
      <c r="E6" s="37" t="s">
        <v>13</v>
      </c>
      <c r="F6" s="19" t="s">
        <v>13</v>
      </c>
      <c r="G6" s="19" t="s">
        <v>13</v>
      </c>
      <c r="H6" s="12" t="s">
        <v>13</v>
      </c>
      <c r="I6" s="12" t="s">
        <v>13</v>
      </c>
      <c r="J6" s="20" t="s">
        <v>13</v>
      </c>
      <c r="K6" s="20" t="s">
        <v>13</v>
      </c>
      <c r="L6" s="12" t="s">
        <v>14</v>
      </c>
      <c r="M6" s="15" t="s">
        <v>12</v>
      </c>
      <c r="N6" s="40" t="s">
        <v>134</v>
      </c>
    </row>
    <row r="7" spans="1:14" x14ac:dyDescent="0.25">
      <c r="A7" s="8" t="s">
        <v>20</v>
      </c>
      <c r="B7" s="9" t="s">
        <v>13</v>
      </c>
      <c r="C7" s="10" t="s">
        <v>13</v>
      </c>
      <c r="D7" s="11" t="s">
        <v>12</v>
      </c>
      <c r="E7" s="11" t="s">
        <v>12</v>
      </c>
      <c r="F7" s="19" t="s">
        <v>12</v>
      </c>
      <c r="G7" s="19" t="s">
        <v>12</v>
      </c>
      <c r="H7" s="37" t="s">
        <v>13</v>
      </c>
      <c r="I7" s="12" t="s">
        <v>12</v>
      </c>
      <c r="J7" s="20" t="s">
        <v>12</v>
      </c>
      <c r="K7" s="20" t="s">
        <v>12</v>
      </c>
      <c r="L7" s="12" t="s">
        <v>14</v>
      </c>
      <c r="M7" s="15" t="s">
        <v>13</v>
      </c>
      <c r="N7" s="41" t="s">
        <v>119</v>
      </c>
    </row>
    <row r="8" spans="1:14" x14ac:dyDescent="0.25">
      <c r="A8" s="8" t="s">
        <v>22</v>
      </c>
      <c r="B8" s="9" t="s">
        <v>13</v>
      </c>
      <c r="C8" s="10" t="s">
        <v>12</v>
      </c>
      <c r="D8" s="11" t="s">
        <v>115</v>
      </c>
      <c r="E8" s="11" t="s">
        <v>115</v>
      </c>
      <c r="F8" s="19" t="s">
        <v>115</v>
      </c>
      <c r="G8" s="19" t="s">
        <v>115</v>
      </c>
      <c r="H8" s="12" t="s">
        <v>115</v>
      </c>
      <c r="I8" s="12" t="s">
        <v>115</v>
      </c>
      <c r="J8" s="20" t="s">
        <v>115</v>
      </c>
      <c r="K8" s="20" t="s">
        <v>115</v>
      </c>
      <c r="L8" s="12" t="s">
        <v>13</v>
      </c>
      <c r="M8" s="15" t="s">
        <v>21</v>
      </c>
      <c r="N8" s="40" t="s">
        <v>124</v>
      </c>
    </row>
    <row r="9" spans="1:14" ht="30" x14ac:dyDescent="0.25">
      <c r="A9" s="8" t="s">
        <v>131</v>
      </c>
      <c r="B9" s="9" t="s">
        <v>21</v>
      </c>
      <c r="C9" s="10" t="s">
        <v>21</v>
      </c>
      <c r="D9" s="11" t="s">
        <v>13</v>
      </c>
      <c r="E9" s="11" t="s">
        <v>13</v>
      </c>
      <c r="F9" s="19" t="s">
        <v>13</v>
      </c>
      <c r="G9" s="19" t="s">
        <v>13</v>
      </c>
      <c r="H9" s="12" t="s">
        <v>13</v>
      </c>
      <c r="I9" s="12" t="s">
        <v>13</v>
      </c>
      <c r="J9" s="20" t="s">
        <v>13</v>
      </c>
      <c r="K9" s="37" t="s">
        <v>13</v>
      </c>
      <c r="L9" s="12" t="s">
        <v>14</v>
      </c>
      <c r="M9" s="15" t="s">
        <v>21</v>
      </c>
      <c r="N9" s="40" t="s">
        <v>120</v>
      </c>
    </row>
    <row r="10" spans="1:14" x14ac:dyDescent="0.25">
      <c r="A10" s="8" t="s">
        <v>24</v>
      </c>
      <c r="B10" s="9" t="s">
        <v>13</v>
      </c>
      <c r="C10" s="10" t="s">
        <v>13</v>
      </c>
      <c r="D10" s="14" t="s">
        <v>12</v>
      </c>
      <c r="E10" s="14" t="s">
        <v>12</v>
      </c>
      <c r="F10" s="21" t="s">
        <v>12</v>
      </c>
      <c r="G10" s="21" t="s">
        <v>12</v>
      </c>
      <c r="H10" s="22" t="s">
        <v>12</v>
      </c>
      <c r="I10" s="22" t="s">
        <v>12</v>
      </c>
      <c r="J10" s="23" t="s">
        <v>12</v>
      </c>
      <c r="K10" s="23" t="s">
        <v>12</v>
      </c>
      <c r="L10" s="12" t="s">
        <v>13</v>
      </c>
      <c r="M10" s="15" t="s">
        <v>25</v>
      </c>
      <c r="N10" s="40" t="s">
        <v>125</v>
      </c>
    </row>
    <row r="11" spans="1:14" x14ac:dyDescent="0.25">
      <c r="A11" s="8" t="s">
        <v>26</v>
      </c>
      <c r="B11" s="9" t="s">
        <v>21</v>
      </c>
      <c r="C11" s="10" t="s">
        <v>21</v>
      </c>
      <c r="D11" s="14" t="s">
        <v>12</v>
      </c>
      <c r="E11" s="14" t="s">
        <v>12</v>
      </c>
      <c r="F11" s="38" t="s">
        <v>13</v>
      </c>
      <c r="G11" s="21" t="s">
        <v>12</v>
      </c>
      <c r="H11" s="22" t="s">
        <v>12</v>
      </c>
      <c r="I11" s="22" t="s">
        <v>12</v>
      </c>
      <c r="J11" s="23" t="s">
        <v>12</v>
      </c>
      <c r="K11" s="23" t="s">
        <v>12</v>
      </c>
      <c r="L11" s="12" t="s">
        <v>12</v>
      </c>
      <c r="M11" s="15" t="s">
        <v>21</v>
      </c>
      <c r="N11" s="40" t="s">
        <v>121</v>
      </c>
    </row>
    <row r="12" spans="1:14" x14ac:dyDescent="0.25">
      <c r="A12" s="8" t="s">
        <v>27</v>
      </c>
      <c r="B12" s="9" t="s">
        <v>13</v>
      </c>
      <c r="C12" s="10" t="s">
        <v>13</v>
      </c>
      <c r="D12" s="11" t="s">
        <v>13</v>
      </c>
      <c r="E12" s="11" t="s">
        <v>13</v>
      </c>
      <c r="F12" s="19" t="s">
        <v>13</v>
      </c>
      <c r="G12" s="19" t="s">
        <v>13</v>
      </c>
      <c r="H12" s="12" t="s">
        <v>13</v>
      </c>
      <c r="I12" s="12" t="s">
        <v>13</v>
      </c>
      <c r="J12" s="20" t="s">
        <v>13</v>
      </c>
      <c r="K12" s="20" t="s">
        <v>13</v>
      </c>
      <c r="L12" s="12" t="s">
        <v>13</v>
      </c>
      <c r="M12" s="15" t="s">
        <v>13</v>
      </c>
      <c r="N12" s="40" t="s">
        <v>116</v>
      </c>
    </row>
    <row r="13" spans="1:14" x14ac:dyDescent="0.25">
      <c r="A13" s="8" t="s">
        <v>28</v>
      </c>
      <c r="B13" s="9" t="s">
        <v>13</v>
      </c>
      <c r="C13" s="10" t="s">
        <v>13</v>
      </c>
      <c r="D13" s="11" t="s">
        <v>13</v>
      </c>
      <c r="E13" s="11" t="s">
        <v>13</v>
      </c>
      <c r="F13" s="19" t="s">
        <v>13</v>
      </c>
      <c r="G13" s="19" t="s">
        <v>13</v>
      </c>
      <c r="H13" s="12" t="s">
        <v>13</v>
      </c>
      <c r="I13" s="12" t="s">
        <v>13</v>
      </c>
      <c r="J13" s="20" t="s">
        <v>13</v>
      </c>
      <c r="K13" s="20" t="s">
        <v>13</v>
      </c>
      <c r="L13" s="12" t="s">
        <v>13</v>
      </c>
      <c r="M13" s="15" t="s">
        <v>13</v>
      </c>
      <c r="N13" s="40" t="s">
        <v>29</v>
      </c>
    </row>
    <row r="14" spans="1:14" x14ac:dyDescent="0.25">
      <c r="A14" s="8" t="s">
        <v>30</v>
      </c>
      <c r="B14" s="9" t="s">
        <v>21</v>
      </c>
      <c r="C14" s="10" t="s">
        <v>21</v>
      </c>
      <c r="D14" s="11" t="s">
        <v>12</v>
      </c>
      <c r="E14" s="11" t="s">
        <v>12</v>
      </c>
      <c r="F14" s="19" t="s">
        <v>12</v>
      </c>
      <c r="G14" s="19" t="s">
        <v>12</v>
      </c>
      <c r="H14" s="12" t="s">
        <v>13</v>
      </c>
      <c r="I14" s="12" t="s">
        <v>12</v>
      </c>
      <c r="J14" s="20" t="s">
        <v>12</v>
      </c>
      <c r="K14" s="20" t="s">
        <v>12</v>
      </c>
      <c r="L14" s="12" t="s">
        <v>14</v>
      </c>
      <c r="M14" s="13" t="s">
        <v>12</v>
      </c>
      <c r="N14" s="40" t="s">
        <v>133</v>
      </c>
    </row>
    <row r="15" spans="1:14" ht="30" x14ac:dyDescent="0.25">
      <c r="A15" s="8" t="s">
        <v>31</v>
      </c>
      <c r="B15" s="9" t="s">
        <v>13</v>
      </c>
      <c r="C15" s="10" t="s">
        <v>13</v>
      </c>
      <c r="D15" s="11" t="s">
        <v>12</v>
      </c>
      <c r="E15" s="11" t="s">
        <v>12</v>
      </c>
      <c r="F15" s="19" t="s">
        <v>12</v>
      </c>
      <c r="G15" s="19" t="s">
        <v>12</v>
      </c>
      <c r="H15" s="12" t="s">
        <v>12</v>
      </c>
      <c r="I15" s="12" t="s">
        <v>12</v>
      </c>
      <c r="J15" s="20" t="s">
        <v>12</v>
      </c>
      <c r="K15" s="20" t="s">
        <v>12</v>
      </c>
      <c r="L15" s="12" t="s">
        <v>14</v>
      </c>
      <c r="M15" s="15" t="s">
        <v>12</v>
      </c>
      <c r="N15" s="42" t="s">
        <v>117</v>
      </c>
    </row>
    <row r="16" spans="1:14" x14ac:dyDescent="0.25">
      <c r="A16" s="8" t="s">
        <v>32</v>
      </c>
      <c r="B16" s="9" t="s">
        <v>13</v>
      </c>
      <c r="C16" s="10" t="s">
        <v>13</v>
      </c>
      <c r="D16" s="11" t="s">
        <v>13</v>
      </c>
      <c r="E16" s="11" t="s">
        <v>13</v>
      </c>
      <c r="F16" s="19" t="s">
        <v>13</v>
      </c>
      <c r="G16" s="19" t="s">
        <v>13</v>
      </c>
      <c r="H16" s="12" t="s">
        <v>13</v>
      </c>
      <c r="I16" s="12" t="s">
        <v>13</v>
      </c>
      <c r="J16" s="20" t="s">
        <v>13</v>
      </c>
      <c r="K16" s="20" t="s">
        <v>13</v>
      </c>
      <c r="L16" s="12" t="s">
        <v>13</v>
      </c>
      <c r="M16" s="15" t="s">
        <v>13</v>
      </c>
      <c r="N16" s="40" t="s">
        <v>33</v>
      </c>
    </row>
    <row r="17" spans="1:14" ht="30.75" thickBot="1" x14ac:dyDescent="0.3">
      <c r="A17" s="24" t="s">
        <v>34</v>
      </c>
      <c r="B17" s="25" t="s">
        <v>21</v>
      </c>
      <c r="C17" s="26" t="s">
        <v>21</v>
      </c>
      <c r="D17" s="27" t="s">
        <v>12</v>
      </c>
      <c r="E17" s="27" t="s">
        <v>12</v>
      </c>
      <c r="F17" s="28" t="s">
        <v>12</v>
      </c>
      <c r="G17" s="28" t="s">
        <v>12</v>
      </c>
      <c r="H17" s="29" t="s">
        <v>12</v>
      </c>
      <c r="I17" s="29" t="s">
        <v>12</v>
      </c>
      <c r="J17" s="30" t="s">
        <v>12</v>
      </c>
      <c r="K17" s="30" t="s">
        <v>12</v>
      </c>
      <c r="L17" s="29" t="s">
        <v>14</v>
      </c>
      <c r="M17" s="31" t="s">
        <v>13</v>
      </c>
      <c r="N17" s="43" t="s">
        <v>132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Planned Vs Actual</vt:lpstr>
      <vt:lpstr>Plan for 2017</vt:lpstr>
      <vt:lpstr>RACI Matrix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</dc:creator>
  <cp:lastModifiedBy>pc</cp:lastModifiedBy>
  <dcterms:created xsi:type="dcterms:W3CDTF">2016-01-02T08:53:06Z</dcterms:created>
  <dcterms:modified xsi:type="dcterms:W3CDTF">2017-01-06T17:56:30Z</dcterms:modified>
</cp:coreProperties>
</file>