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comments4.xml" ContentType="application/vnd.openxmlformats-officedocument.spreadsheetml.comments+xml"/>
  <Override PartName="/xl/tables/table6.xml" ContentType="application/vnd.openxmlformats-officedocument.spreadsheetml.table+xml"/>
  <Override PartName="/xl/comments5.xml" ContentType="application/vnd.openxmlformats-officedocument.spreadsheetml.comments+xml"/>
  <Override PartName="/xl/tables/table7.xml" ContentType="application/vnd.openxmlformats-officedocument.spreadsheetml.table+xml"/>
  <Override PartName="/xl/comments6.xml" ContentType="application/vnd.openxmlformats-officedocument.spreadsheetml.comments+xml"/>
  <Override PartName="/xl/tables/table8.xml" ContentType="application/vnd.openxmlformats-officedocument.spreadsheetml.table+xml"/>
  <Override PartName="/xl/comments7.xml" ContentType="application/vnd.openxmlformats-officedocument.spreadsheetml.comments+xml"/>
  <Override PartName="/xl/tables/table9.xml" ContentType="application/vnd.openxmlformats-officedocument.spreadsheetml.table+xml"/>
  <Override PartName="/xl/comments8.xml" ContentType="application/vnd.openxmlformats-officedocument.spreadsheetml.comments+xml"/>
  <Override PartName="/xl/tables/table10.xml" ContentType="application/vnd.openxmlformats-officedocument.spreadsheetml.table+xml"/>
  <Override PartName="/xl/comments9.xml" ContentType="application/vnd.openxmlformats-officedocument.spreadsheetml.comments+xml"/>
  <Override PartName="/xl/tables/table11.xml" ContentType="application/vnd.openxmlformats-officedocument.spreadsheetml.table+xml"/>
  <Override PartName="/xl/comments10.xml" ContentType="application/vnd.openxmlformats-officedocument.spreadsheetml.comments+xml"/>
  <Override PartName="/xl/tables/table12.xml" ContentType="application/vnd.openxmlformats-officedocument.spreadsheetml.table+xml"/>
  <Override PartName="/xl/comments11.xml" ContentType="application/vnd.openxmlformats-officedocument.spreadsheetml.comments+xml"/>
  <Override PartName="/xl/tables/table13.xml" ContentType="application/vnd.openxmlformats-officedocument.spreadsheetml.table+xml"/>
  <Override PartName="/xl/comments12.xml" ContentType="application/vnd.openxmlformats-officedocument.spreadsheetml.comments+xml"/>
  <Override PartName="/xl/tables/table14.xml" ContentType="application/vnd.openxmlformats-officedocument.spreadsheetml.table+xml"/>
  <Override PartName="/xl/comments13.xml" ContentType="application/vnd.openxmlformats-officedocument.spreadsheetml.comments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4.xml" ContentType="application/vnd.openxmlformats-officedocument.spreadsheetml.comments+xml"/>
  <Override PartName="/xl/tables/table17.xml" ContentType="application/vnd.openxmlformats-officedocument.spreadsheetml.table+xml"/>
  <Override PartName="/xl/comments15.xml" ContentType="application/vnd.openxmlformats-officedocument.spreadsheetml.comments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un\Excel Sheets\"/>
    </mc:Choice>
  </mc:AlternateContent>
  <bookViews>
    <workbookView xWindow="0" yWindow="0" windowWidth="21600" windowHeight="9735" tabRatio="787"/>
  </bookViews>
  <sheets>
    <sheet name="Template2" sheetId="20" r:id="rId1"/>
    <sheet name="Dec-2017" sheetId="19" r:id="rId2"/>
    <sheet name="Nov-2017" sheetId="18" r:id="rId3"/>
    <sheet name="Oct-2017" sheetId="17" r:id="rId4"/>
    <sheet name="Sep-2017" sheetId="16" r:id="rId5"/>
    <sheet name="Aug-2017" sheetId="15" r:id="rId6"/>
    <sheet name="July-2017" sheetId="14" r:id="rId7"/>
    <sheet name="June-2017" sheetId="13" r:id="rId8"/>
    <sheet name="May-2017" sheetId="12" r:id="rId9"/>
    <sheet name="April-2017" sheetId="11" r:id="rId10"/>
    <sheet name="March-2017" sheetId="10" r:id="rId11"/>
    <sheet name="February-2017" sheetId="9" r:id="rId12"/>
    <sheet name="January-2017" sheetId="8" r:id="rId13"/>
    <sheet name="December-2016" sheetId="7" r:id="rId14"/>
    <sheet name="November-2016" sheetId="6" r:id="rId15"/>
    <sheet name="October-2016" sheetId="1" r:id="rId16"/>
    <sheet name="template" sheetId="5" r:id="rId17"/>
  </sheets>
  <calcPr calcId="152511"/>
</workbook>
</file>

<file path=xl/calcChain.xml><?xml version="1.0" encoding="utf-8"?>
<calcChain xmlns="http://schemas.openxmlformats.org/spreadsheetml/2006/main">
  <c r="M31" i="19" l="1"/>
  <c r="U34" i="19" l="1"/>
  <c r="R34" i="19" l="1"/>
  <c r="P34" i="19"/>
  <c r="D36" i="20" l="1"/>
  <c r="G35" i="20"/>
  <c r="I35" i="20" s="1"/>
  <c r="G34" i="20"/>
  <c r="F34" i="20"/>
  <c r="F36" i="20" s="1"/>
  <c r="E34" i="20"/>
  <c r="E36" i="20" s="1"/>
  <c r="D34" i="20"/>
  <c r="C34" i="20"/>
  <c r="C36" i="20" s="1"/>
  <c r="B34" i="20"/>
  <c r="I34" i="20" s="1"/>
  <c r="I32" i="20"/>
  <c r="L31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N8" i="20"/>
  <c r="L8" i="20"/>
  <c r="I8" i="20"/>
  <c r="I7" i="20"/>
  <c r="I6" i="20"/>
  <c r="I5" i="20"/>
  <c r="I4" i="20"/>
  <c r="I3" i="20"/>
  <c r="I2" i="20"/>
  <c r="L31" i="19"/>
  <c r="G35" i="19"/>
  <c r="I35" i="19" s="1"/>
  <c r="N8" i="19"/>
  <c r="L8" i="19"/>
  <c r="G34" i="19"/>
  <c r="F34" i="19"/>
  <c r="F36" i="19" s="1"/>
  <c r="E34" i="19"/>
  <c r="E36" i="19" s="1"/>
  <c r="D34" i="19"/>
  <c r="D36" i="19" s="1"/>
  <c r="C34" i="19"/>
  <c r="C36" i="19" s="1"/>
  <c r="B34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R34" i="18"/>
  <c r="G36" i="20" l="1"/>
  <c r="I34" i="19"/>
  <c r="B36" i="20"/>
  <c r="G36" i="19"/>
  <c r="B36" i="19"/>
  <c r="Q34" i="18"/>
  <c r="I36" i="20" l="1"/>
  <c r="I36" i="19"/>
  <c r="P34" i="18"/>
  <c r="O34" i="18"/>
  <c r="I35" i="5" l="1"/>
  <c r="G34" i="5"/>
  <c r="G36" i="5" s="1"/>
  <c r="F34" i="5"/>
  <c r="F36" i="5" s="1"/>
  <c r="E34" i="5"/>
  <c r="E36" i="5" s="1"/>
  <c r="D34" i="5"/>
  <c r="D36" i="5" s="1"/>
  <c r="C34" i="5"/>
  <c r="I34" i="5" s="1"/>
  <c r="B34" i="5"/>
  <c r="B36" i="5" s="1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36" i="5" l="1"/>
  <c r="I36" i="5" s="1"/>
  <c r="I35" i="18"/>
  <c r="G34" i="18"/>
  <c r="G36" i="18" s="1"/>
  <c r="F34" i="18"/>
  <c r="F36" i="18" s="1"/>
  <c r="E34" i="18"/>
  <c r="E36" i="18" s="1"/>
  <c r="D34" i="18"/>
  <c r="D36" i="18" s="1"/>
  <c r="C34" i="18"/>
  <c r="C36" i="18" s="1"/>
  <c r="B34" i="18"/>
  <c r="B36" i="18" s="1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I36" i="18" l="1"/>
  <c r="I34" i="18"/>
  <c r="I35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2" i="17"/>
  <c r="F34" i="17" l="1"/>
  <c r="G34" i="17" l="1"/>
  <c r="G36" i="17" s="1"/>
  <c r="E34" i="17"/>
  <c r="E36" i="17" s="1"/>
  <c r="D34" i="17"/>
  <c r="C34" i="17"/>
  <c r="C36" i="17" s="1"/>
  <c r="B34" i="17"/>
  <c r="B36" i="17" s="1"/>
  <c r="F34" i="16"/>
  <c r="D36" i="17" l="1"/>
  <c r="I36" i="17" s="1"/>
  <c r="I34" i="17"/>
  <c r="F36" i="17"/>
  <c r="I35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B34" i="16"/>
  <c r="B36" i="16" s="1"/>
  <c r="I10" i="16"/>
  <c r="I9" i="16"/>
  <c r="I8" i="16"/>
  <c r="I7" i="16"/>
  <c r="I6" i="16"/>
  <c r="I5" i="16"/>
  <c r="I4" i="16"/>
  <c r="I3" i="16"/>
  <c r="I2" i="16"/>
  <c r="D34" i="16" l="1"/>
  <c r="D36" i="16" s="1"/>
  <c r="C34" i="16"/>
  <c r="C36" i="16" s="1"/>
  <c r="L36" i="15"/>
  <c r="J35" i="15"/>
  <c r="H34" i="15"/>
  <c r="H36" i="15" s="1"/>
  <c r="F34" i="15"/>
  <c r="F36" i="15" s="1"/>
  <c r="E34" i="15"/>
  <c r="E36" i="15" s="1"/>
  <c r="D34" i="15"/>
  <c r="D36" i="15" s="1"/>
  <c r="C34" i="15"/>
  <c r="C36" i="15" s="1"/>
  <c r="B34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J5" i="15"/>
  <c r="J4" i="15"/>
  <c r="J3" i="15"/>
  <c r="J2" i="15"/>
  <c r="E34" i="16" l="1"/>
  <c r="G34" i="15"/>
  <c r="G36" i="15" s="1"/>
  <c r="B36" i="15"/>
  <c r="J35" i="14"/>
  <c r="H34" i="14"/>
  <c r="H36" i="14" s="1"/>
  <c r="F34" i="14"/>
  <c r="F36" i="14" s="1"/>
  <c r="E34" i="14"/>
  <c r="E36" i="14" s="1"/>
  <c r="D34" i="14"/>
  <c r="D36" i="14" s="1"/>
  <c r="C34" i="14"/>
  <c r="C36" i="14" s="1"/>
  <c r="B34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E36" i="16" l="1"/>
  <c r="G34" i="16"/>
  <c r="G36" i="16" s="1"/>
  <c r="J36" i="15"/>
  <c r="J34" i="15"/>
  <c r="G36" i="14"/>
  <c r="B36" i="14"/>
  <c r="J35" i="13"/>
  <c r="H34" i="13"/>
  <c r="H36" i="13" s="1"/>
  <c r="F34" i="13"/>
  <c r="F36" i="13" s="1"/>
  <c r="E34" i="13"/>
  <c r="D34" i="13"/>
  <c r="D36" i="13" s="1"/>
  <c r="C34" i="13"/>
  <c r="C36" i="13" s="1"/>
  <c r="B34" i="13"/>
  <c r="B36" i="13" s="1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F36" i="16" l="1"/>
  <c r="I36" i="16" s="1"/>
  <c r="I34" i="16"/>
  <c r="J36" i="14"/>
  <c r="J34" i="14"/>
  <c r="G34" i="13"/>
  <c r="G36" i="13" s="1"/>
  <c r="E36" i="13"/>
  <c r="G34" i="12"/>
  <c r="J35" i="12"/>
  <c r="H34" i="12"/>
  <c r="H36" i="12" s="1"/>
  <c r="F34" i="12"/>
  <c r="F36" i="12" s="1"/>
  <c r="E34" i="12"/>
  <c r="E36" i="12" s="1"/>
  <c r="D34" i="12"/>
  <c r="D36" i="12" s="1"/>
  <c r="C34" i="12"/>
  <c r="C36" i="12" s="1"/>
  <c r="B34" i="12"/>
  <c r="B36" i="12" s="1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36" i="13" l="1"/>
  <c r="J34" i="13"/>
  <c r="G36" i="12"/>
  <c r="J36" i="12" s="1"/>
  <c r="J34" i="12"/>
  <c r="N36" i="11"/>
  <c r="J35" i="11" l="1"/>
  <c r="H34" i="11"/>
  <c r="H36" i="11" s="1"/>
  <c r="F34" i="11"/>
  <c r="F36" i="11" s="1"/>
  <c r="E34" i="11"/>
  <c r="E36" i="11" s="1"/>
  <c r="D34" i="11"/>
  <c r="D36" i="11" s="1"/>
  <c r="C34" i="11"/>
  <c r="C36" i="11" s="1"/>
  <c r="B34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M5" i="11"/>
  <c r="J5" i="11"/>
  <c r="J4" i="11"/>
  <c r="J3" i="11"/>
  <c r="J2" i="11"/>
  <c r="G36" i="11" l="1"/>
  <c r="B36" i="11"/>
  <c r="J12" i="10"/>
  <c r="G34" i="10"/>
  <c r="J36" i="11" l="1"/>
  <c r="J34" i="11"/>
  <c r="J35" i="10"/>
  <c r="H34" i="10"/>
  <c r="H36" i="10" s="1"/>
  <c r="F34" i="10"/>
  <c r="F36" i="10" s="1"/>
  <c r="E34" i="10"/>
  <c r="E36" i="10" s="1"/>
  <c r="D34" i="10"/>
  <c r="D36" i="10" s="1"/>
  <c r="C34" i="10"/>
  <c r="C36" i="10" s="1"/>
  <c r="B34" i="10"/>
  <c r="B36" i="10" s="1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1" i="10"/>
  <c r="J10" i="10"/>
  <c r="J9" i="10"/>
  <c r="J8" i="10"/>
  <c r="J7" i="10"/>
  <c r="J6" i="10"/>
  <c r="J5" i="10"/>
  <c r="J4" i="10"/>
  <c r="J3" i="10"/>
  <c r="J36" i="10" l="1"/>
  <c r="J34" i="10"/>
  <c r="I35" i="9"/>
  <c r="G34" i="9"/>
  <c r="G36" i="9" s="1"/>
  <c r="F34" i="9"/>
  <c r="F36" i="9" s="1"/>
  <c r="E34" i="9"/>
  <c r="E36" i="9" s="1"/>
  <c r="D34" i="9"/>
  <c r="D36" i="9" s="1"/>
  <c r="C34" i="9"/>
  <c r="B34" i="9"/>
  <c r="B36" i="9" s="1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4" i="9" l="1"/>
  <c r="C36" i="9"/>
  <c r="I36" i="9" s="1"/>
  <c r="I2" i="8"/>
  <c r="I3" i="8"/>
  <c r="I35" i="8" l="1"/>
  <c r="G34" i="8"/>
  <c r="G36" i="8" s="1"/>
  <c r="F34" i="8"/>
  <c r="F36" i="8" s="1"/>
  <c r="E34" i="8"/>
  <c r="E36" i="8" s="1"/>
  <c r="D34" i="8"/>
  <c r="D36" i="8" s="1"/>
  <c r="C34" i="8"/>
  <c r="C36" i="8" s="1"/>
  <c r="B34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4" i="8" l="1"/>
  <c r="B36" i="8"/>
  <c r="I36" i="8" s="1"/>
  <c r="I35" i="7"/>
  <c r="G34" i="7" l="1"/>
  <c r="G36" i="7" s="1"/>
  <c r="F34" i="7"/>
  <c r="F36" i="7" s="1"/>
  <c r="E34" i="7"/>
  <c r="E36" i="7" s="1"/>
  <c r="D34" i="7"/>
  <c r="D36" i="7" s="1"/>
  <c r="C34" i="7"/>
  <c r="C36" i="7" s="1"/>
  <c r="B34" i="7"/>
  <c r="B36" i="7" s="1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36" i="7" l="1"/>
  <c r="I34" i="7"/>
  <c r="F34" i="6"/>
  <c r="F35" i="6" s="1"/>
  <c r="K34" i="6" l="1"/>
  <c r="I3" i="6" l="1"/>
  <c r="I2" i="6"/>
  <c r="G34" i="6"/>
  <c r="G35" i="6" s="1"/>
  <c r="E34" i="6"/>
  <c r="E35" i="6" s="1"/>
  <c r="D34" i="6"/>
  <c r="D35" i="6" s="1"/>
  <c r="C34" i="6"/>
  <c r="C35" i="6" s="1"/>
  <c r="B34" i="6"/>
  <c r="B35" i="6" s="1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5" i="6" l="1"/>
  <c r="I34" i="6"/>
  <c r="G33" i="1" l="1"/>
  <c r="F33" i="1"/>
  <c r="E33" i="1"/>
  <c r="D33" i="1"/>
  <c r="C33" i="1"/>
  <c r="B33" i="1"/>
  <c r="I33" i="1" l="1"/>
</calcChain>
</file>

<file path=xl/comments1.xml><?xml version="1.0" encoding="utf-8"?>
<comments xmlns="http://schemas.openxmlformats.org/spreadsheetml/2006/main">
  <authors>
    <author>Arun K. Mathew</author>
  </authors>
  <commentList>
    <comment ref="G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Flex kwik 50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Arun K. Mathew:</t>
        </r>
        <r>
          <rPr>
            <sz val="9"/>
            <color indexed="81"/>
            <rFont val="Tahoma"/>
            <family val="2"/>
          </rPr>
          <t xml:space="preserve">
25 Trigil
135 Sadam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Arun K. Mathew:</t>
        </r>
        <r>
          <rPr>
            <sz val="9"/>
            <color indexed="81"/>
            <rFont val="Tahoma"/>
            <family val="2"/>
          </rPr>
          <t xml:space="preserve">
OLD 1000
NEW 4000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Safeer gift 50</t>
        </r>
      </text>
    </comment>
    <comment ref="D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47 BF
100 lunch
15 tea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Treat ti Cerner team </t>
        </r>
      </text>
    </comment>
    <comment ref="G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270 Mouse
100 waste </t>
        </r>
      </text>
    </comment>
    <comment ref="U8" authorId="0" shapeId="0">
      <text>
        <r>
          <rPr>
            <b/>
            <sz val="9"/>
            <color indexed="81"/>
            <rFont val="Tahoma"/>
            <charset val="1"/>
          </rPr>
          <t>Mouse 270</t>
        </r>
      </text>
    </comment>
    <comment ref="G9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sadam treat</t>
        </r>
      </text>
    </comment>
    <comment ref="U1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Switch 194</t>
        </r>
      </text>
    </comment>
    <comment ref="B11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Thevara Purchase 344</t>
        </r>
      </text>
    </comment>
    <comment ref="U11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Colgate, batery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KSEB Bill</t>
        </r>
      </text>
    </comment>
    <comment ref="U1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KSEB Bill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tea 20
lunch 90</t>
        </r>
      </text>
    </comment>
    <comment ref="G1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LPG 732</t>
        </r>
      </text>
    </comment>
    <comment ref="F1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BSNL recharge</t>
        </r>
      </text>
    </comment>
    <comment ref="F16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Gio recharge</t>
        </r>
      </text>
    </comment>
    <comment ref="G16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X mas 100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100 water
229 hp</t>
        </r>
      </text>
    </comment>
    <comment ref="G1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3600 Plywood
150 auto
</t>
        </r>
      </text>
    </comment>
    <comment ref="G1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300 auto
250 parcel charge
420 food
food 64
cake 260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x mas gift</t>
        </r>
      </text>
    </comment>
    <comment ref="G2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office 100</t>
        </r>
      </text>
    </comment>
  </commentList>
</comments>
</file>

<file path=xl/comments10.xml><?xml version="1.0" encoding="utf-8"?>
<comments xmlns="http://schemas.openxmlformats.org/spreadsheetml/2006/main">
  <authors>
    <author>Arun K. Mathew</author>
  </authors>
  <commentList>
    <comment ref="H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Mobile Service Final Payment
Total (1694)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120 Lunch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Film 170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8 GB Data 30 days</t>
        </r>
      </text>
    </comment>
    <comment ref="H6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Cable One Year 1620
Mobile Data 292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Bike EMI</t>
        </r>
      </text>
    </comment>
    <comment ref="H9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Waste 100
dry cleaning 135</t>
        </r>
      </text>
    </comment>
    <comment ref="H1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Shirt stiching 1400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New Head set
</t>
        </r>
      </text>
    </comment>
    <comment ref="E1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74 supper
28 Tea</t>
        </r>
      </text>
    </comment>
    <comment ref="H1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Hima Gift
</t>
        </r>
      </text>
    </comment>
    <comment ref="E1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BF 40
Lunch 120</t>
        </r>
      </text>
    </comment>
    <comment ref="H2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Movie 83
Water 20</t>
        </r>
      </text>
    </comment>
    <comment ref="B2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Gas cylender</t>
        </r>
      </text>
    </comment>
    <comment ref="E3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BF 55
Lunch 120</t>
        </r>
      </text>
    </comment>
    <comment ref="E31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46 Tea (26 Abin ,Firoz)</t>
        </r>
      </text>
    </comment>
  </commentList>
</comments>
</file>

<file path=xl/comments11.xml><?xml version="1.0" encoding="utf-8"?>
<comments xmlns="http://schemas.openxmlformats.org/spreadsheetml/2006/main">
  <authors>
    <author>Arun K. Mathew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100 Waste 
150 Dry cleaning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University fees and postal charges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Paper</t>
        </r>
      </text>
    </comment>
    <comment ref="G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Home 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EMI 2663
Petrol 500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Auto </t>
        </r>
      </text>
    </comment>
    <comment ref="K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Salary 10326
neethu 5000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Lunch</t>
        </r>
      </text>
    </comment>
    <comment ref="G9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Idea Bill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Back Pack Order 1360
Mobile service advance 1000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BF 40
Lunch 30
Supper 65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Pants</t>
        </r>
      </text>
    </comment>
    <comment ref="E1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100 Lunch
180 Curry for supper</t>
        </r>
      </text>
    </comment>
    <comment ref="E1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18 Tea
130 Supper</t>
        </r>
      </text>
    </comment>
    <comment ref="F1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Train Ticket TLY-ERN</t>
        </r>
      </text>
    </comment>
    <comment ref="E19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LULU Supper </t>
        </r>
      </text>
    </comment>
    <comment ref="G2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Phone 3G Recharge</t>
        </r>
      </text>
    </comment>
    <comment ref="D2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Boke Cover</t>
        </r>
      </text>
    </comment>
  </commentList>
</comments>
</file>

<file path=xl/comments12.xml><?xml version="1.0" encoding="utf-8"?>
<comments xmlns="http://schemas.openxmlformats.org/spreadsheetml/2006/main">
  <authors>
    <author>Arun K. Mathew</author>
  </authors>
  <commentList>
    <comment ref="E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Supper 114
Tea 18</t>
        </r>
      </text>
    </comment>
    <comment ref="G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 Day gift for 3 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Barbeque Nation 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BSNL Bill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Idea Bill</t>
        </r>
      </text>
    </comment>
    <comment ref="G9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New Chappel 470
Banana 250
other 240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Last KM run 393
Petrol 6.79 Litter
Rate 73.6
Mileage 55.3</t>
        </r>
      </text>
    </comment>
    <comment ref="F1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Bus 335</t>
        </r>
      </text>
    </comment>
    <comment ref="E1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9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Ticket Cancelation 240
Train tickets :371+191+201</t>
        </r>
      </text>
    </comment>
    <comment ref="G2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1250 Gift for teachers
50 waste </t>
        </r>
      </text>
    </comment>
    <comment ref="C2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Last KM run :432.6
Petrol  6.74 liter
Rate 74.21
Mileage 63.7</t>
        </r>
      </text>
    </comment>
    <comment ref="E2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Break fast 60
Lunch 100
Juice 20</t>
        </r>
      </text>
    </comment>
    <comment ref="G2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186 Sweets 
380 Belt for chettan
</t>
        </r>
      </text>
    </comment>
    <comment ref="E2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Snacks 28
Tea 75</t>
        </r>
      </text>
    </comment>
    <comment ref="G2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Home </t>
        </r>
      </text>
    </comment>
    <comment ref="G2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Home</t>
        </r>
      </text>
    </comment>
    <comment ref="G29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Home</t>
        </r>
      </text>
    </comment>
    <comment ref="G3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Home</t>
        </r>
      </text>
    </comment>
    <comment ref="G31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Home</t>
        </r>
      </text>
    </comment>
    <comment ref="G3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Home</t>
        </r>
      </text>
    </comment>
  </commentList>
</comments>
</file>

<file path=xl/comments13.xml><?xml version="1.0" encoding="utf-8"?>
<comments xmlns="http://schemas.openxmlformats.org/spreadsheetml/2006/main">
  <authors>
    <author>Arun K. Mathew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Lunch 110
Supper 50
Tea 20
Tea 10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Pappa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Paper 110
Waste 100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Supper 16</t>
        </r>
      </text>
    </comment>
    <comment ref="K9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24000 Taken from Account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2nd service</t>
        </r>
      </text>
    </comment>
    <comment ref="E16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Break fase 48
Lunch 50</t>
        </r>
      </text>
    </comment>
    <comment ref="G16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Bet prize to Denoy</t>
        </r>
      </text>
    </comment>
    <comment ref="G2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X Mas 60
Trigil B Day 125</t>
        </r>
      </text>
    </comment>
    <comment ref="G2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X Mas Gift</t>
        </r>
      </text>
    </comment>
    <comment ref="C3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KM Run 448
Petrol 7.11 liter
Mileage 63</t>
        </r>
      </text>
    </comment>
    <comment ref="K35" authorId="0" shapeId="0">
      <text>
        <r>
          <rPr>
            <b/>
            <sz val="9"/>
            <color indexed="81"/>
            <rFont val="Tahoma"/>
            <charset val="1"/>
          </rPr>
          <t>Arun K. Mathew:
Available Money</t>
        </r>
      </text>
    </comment>
  </commentList>
</comments>
</file>

<file path=xl/comments14.xml><?xml version="1.0" encoding="utf-8"?>
<comments xmlns="http://schemas.openxmlformats.org/spreadsheetml/2006/main">
  <authors>
    <author>Arun K. Mathew</author>
  </authors>
  <commentList>
    <comment ref="E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Late work supper 44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home waste</t>
        </r>
      </text>
    </comment>
    <comment ref="G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News Paper</t>
        </r>
      </text>
    </comment>
    <comment ref="G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Dress ironing 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Arun K. Mathew:</t>
        </r>
        <r>
          <rPr>
            <sz val="9"/>
            <color indexed="81"/>
            <rFont val="Tahoma"/>
            <family val="2"/>
          </rPr>
          <t xml:space="preserve">
KSRTC TICKET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Iron Box 150</t>
        </r>
      </text>
    </comment>
    <comment ref="G9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Idea Bill 344
</t>
        </r>
      </text>
    </comment>
    <comment ref="K9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BSNL Bill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Late night food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Dry Cleaning</t>
        </r>
      </text>
    </comment>
    <comment ref="K1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Break fast 48
Lunch 50</t>
        </r>
      </text>
    </comment>
    <comment ref="E1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Biriyani 140</t>
        </r>
      </text>
    </comment>
    <comment ref="G2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Movie</t>
        </r>
      </text>
    </comment>
    <comment ref="E2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Supper 90</t>
        </r>
      </text>
    </comment>
    <comment ref="E2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Supper 87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 Day Treat (Total 1400 ,got gift voucher worth 1000)</t>
        </r>
      </text>
    </comment>
    <comment ref="L31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To Denoy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Arun K. Mathew:</t>
        </r>
        <r>
          <rPr>
            <sz val="9"/>
            <color indexed="81"/>
            <rFont val="Tahoma"/>
            <family val="2"/>
          </rPr>
          <t xml:space="preserve">
Home Visit Total expense</t>
        </r>
      </text>
    </comment>
  </commentList>
</comments>
</file>

<file path=xl/comments15.xml><?xml version="1.0" encoding="utf-8"?>
<comments xmlns="http://schemas.openxmlformats.org/spreadsheetml/2006/main">
  <authors>
    <author>Arun K. Mathew</author>
  </authors>
  <commentList>
    <comment ref="G2" authorId="0" shapeId="0">
      <text>
        <r>
          <rPr>
            <b/>
            <sz val="9"/>
            <color indexed="81"/>
            <rFont val="Tahoma"/>
            <family val="2"/>
          </rPr>
          <t>Arun K. Mathew:</t>
        </r>
        <r>
          <rPr>
            <sz val="9"/>
            <color indexed="81"/>
            <rFont val="Tahoma"/>
            <family val="2"/>
          </rPr>
          <t xml:space="preserve">
110 paper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Arun K. Mathew:</t>
        </r>
        <r>
          <rPr>
            <sz val="9"/>
            <color indexed="81"/>
            <rFont val="Tahoma"/>
            <family val="2"/>
          </rPr>
          <t xml:space="preserve">
waste payment</t>
        </r>
      </text>
    </comment>
    <comment ref="D6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number plate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mirror tightening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Arun K. Mathew:</t>
        </r>
        <r>
          <rPr>
            <sz val="9"/>
            <color indexed="81"/>
            <rFont val="Tahoma"/>
            <family val="2"/>
          </rPr>
          <t xml:space="preserve">
Gas cylender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Arun K. Mathew:</t>
        </r>
        <r>
          <rPr>
            <sz val="9"/>
            <color indexed="81"/>
            <rFont val="Tahoma"/>
            <family val="2"/>
          </rPr>
          <t xml:space="preserve">
Phone cover</t>
        </r>
      </text>
    </comment>
    <comment ref="D2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First Service 
oil change, chain lube,
chain cover coating.</t>
        </r>
      </text>
    </comment>
    <comment ref="G26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Amruth wedding team denotation 50,</t>
        </r>
      </text>
    </comment>
    <comment ref="G2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Amruth wedding gift gang </t>
        </r>
      </text>
    </comment>
    <comment ref="G29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Bike treat</t>
        </r>
      </text>
    </comment>
    <comment ref="G3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Hair cutting</t>
        </r>
      </text>
    </comment>
    <comment ref="I3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Grand Total</t>
        </r>
      </text>
    </comment>
  </commentList>
</comments>
</file>

<file path=xl/comments2.xml><?xml version="1.0" encoding="utf-8"?>
<comments xmlns="http://schemas.openxmlformats.org/spreadsheetml/2006/main">
  <authors>
    <author>Arun K. Mathew</author>
  </authors>
  <commentList>
    <comment ref="G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new chappal 310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130 Anupriya wedding gift</t>
        </r>
      </text>
    </comment>
    <comment ref="G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150 petrol share</t>
        </r>
      </text>
    </comment>
    <comment ref="G9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Office exp 200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To HM</t>
        </r>
      </text>
    </comment>
    <comment ref="G1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Balu visit</t>
        </r>
      </text>
    </comment>
    <comment ref="O2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curry 10
tea 15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Polishing, washing</t>
        </r>
      </text>
    </comment>
    <comment ref="C2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Petrol 500</t>
        </r>
      </text>
    </comment>
    <comment ref="G2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Elvin 100</t>
        </r>
      </text>
    </comment>
    <comment ref="D3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Biriyani 110
Tea 15</t>
        </r>
      </text>
    </comment>
    <comment ref="G3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260 Trigil , Mani treat</t>
        </r>
      </text>
    </comment>
    <comment ref="D31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15 tea
45 food</t>
        </r>
      </text>
    </comment>
    <comment ref="G3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HM 6000
Thodupuzha mrg 300
Hm other 500
Dinoy 1000 
Other 500</t>
        </r>
      </text>
    </comment>
  </commentList>
</comments>
</file>

<file path=xl/comments3.xml><?xml version="1.0" encoding="utf-8"?>
<comments xmlns="http://schemas.openxmlformats.org/spreadsheetml/2006/main">
  <authors>
    <author>Arun K. Mathew</author>
  </authors>
  <commentList>
    <comment ref="G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waste 100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Thrissur get together</t>
        </r>
      </text>
    </comment>
    <comment ref="G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Belt 550</t>
        </r>
      </text>
    </comment>
    <comment ref="G9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Jose pappan 12000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Gas cylender 650
Dinoy 2000</t>
        </r>
      </text>
    </comment>
    <comment ref="G1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To pappa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30 tea
70 curry</t>
        </r>
      </text>
    </comment>
  </commentList>
</comments>
</file>

<file path=xl/comments4.xml><?xml version="1.0" encoding="utf-8"?>
<comments xmlns="http://schemas.openxmlformats.org/spreadsheetml/2006/main">
  <authors>
    <author>Arun K. Mathew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Bike insurance</t>
        </r>
      </text>
    </comment>
    <comment ref="G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Medicine 287
Pendrive 400
Textile 380</t>
        </r>
      </text>
    </comment>
    <comment ref="K9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Saddam 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Petrol
</t>
        </r>
      </text>
    </comment>
    <comment ref="G1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Medicine 417
Other 185
Waste 100
</t>
        </r>
      </text>
    </comment>
    <comment ref="G1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Post Office Account</t>
        </r>
      </text>
    </comment>
    <comment ref="G21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Wifi dongle. 1500</t>
        </r>
      </text>
    </comment>
    <comment ref="K21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To Dinoy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Ksrtc ticket 
</t>
        </r>
      </text>
    </comment>
    <comment ref="K2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Kondotty 
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Movie 180</t>
        </r>
      </text>
    </comment>
    <comment ref="C2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Bike petrol</t>
        </r>
      </text>
    </comment>
  </commentList>
</comments>
</file>

<file path=xl/comments5.xml><?xml version="1.0" encoding="utf-8"?>
<comments xmlns="http://schemas.openxmlformats.org/spreadsheetml/2006/main">
  <authors>
    <author>Arun K. Mathew</author>
  </authors>
  <commentList>
    <comment ref="H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Paper 120
waste 150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200 photo+xerox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Insurance</t>
        </r>
      </text>
    </comment>
    <comment ref="H6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To pappa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medicine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Bus 29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Reji uncle gift 501
other 20
envelope 45</t>
        </r>
      </text>
    </comment>
    <comment ref="H1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Train ticket 750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Drinking water 100</t>
        </r>
      </text>
    </comment>
    <comment ref="E2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Kayees biriyani
</t>
        </r>
      </text>
    </comment>
    <comment ref="H2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Medicine</t>
        </r>
      </text>
    </comment>
    <comment ref="H2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vineeth gift 150
</t>
        </r>
      </text>
    </comment>
  </commentList>
</comments>
</file>

<file path=xl/comments6.xml><?xml version="1.0" encoding="utf-8"?>
<comments xmlns="http://schemas.openxmlformats.org/spreadsheetml/2006/main">
  <authors>
    <author>Arun K. Mathew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Water bottlle 100
milk 21
banan 21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lunch 40
supper 63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110 paper
100 waste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BF 40
Lunch 70
Tea 20</t>
        </r>
      </text>
    </comment>
    <comment ref="E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Tea 18
Curry 60 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Water tanker 500</t>
        </r>
      </text>
    </comment>
    <comment ref="B6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HP 166</t>
        </r>
      </text>
    </comment>
    <comment ref="E7" authorId="0" shapeId="0">
      <text>
        <r>
          <rPr>
            <b/>
            <sz val="9"/>
            <color indexed="81"/>
            <rFont val="Tahoma"/>
            <charset val="1"/>
          </rPr>
          <t>Arun K. Mathew:
Break fast 48
Lunch 120
Supper 51</t>
        </r>
      </text>
    </comment>
    <comment ref="B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Chicken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Lunch 96</t>
        </r>
      </text>
    </comment>
    <comment ref="H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Print 51
290 Shoes</t>
        </r>
      </text>
    </comment>
    <comment ref="E9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Chapaty 40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56 morning
50 lunch
20 tea
160 supper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56 morning
44 tea</t>
        </r>
      </text>
    </comment>
    <comment ref="E1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Tea 48</t>
        </r>
      </text>
    </comment>
    <comment ref="E1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20 tea 
80 supper
20 water</t>
        </r>
      </text>
    </comment>
    <comment ref="F16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40 bus 
60 auto
20 auto
291 bus</t>
        </r>
      </text>
    </comment>
    <comment ref="E21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37 BF
50 lunch
18 tea
77 lunch</t>
        </r>
      </text>
    </comment>
    <comment ref="E2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Linch 100</t>
        </r>
      </text>
    </comment>
    <comment ref="H2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Titan Spex</t>
        </r>
      </text>
    </comment>
    <comment ref="E2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curry 80
Tea 25</t>
        </r>
      </text>
    </comment>
    <comment ref="E2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tea 10
supper 160</t>
        </r>
      </text>
    </comment>
  </commentList>
</comments>
</file>

<file path=xl/comments7.xml><?xml version="1.0" encoding="utf-8"?>
<comments xmlns="http://schemas.openxmlformats.org/spreadsheetml/2006/main">
  <authors>
    <author>Arun K. Mathew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THP 525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THP 44
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Pappa train ticket
</t>
        </r>
      </text>
    </comment>
    <comment ref="E9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Tea, Feroz-24
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Tea 42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Suraj child gift</t>
        </r>
      </text>
    </comment>
    <comment ref="E1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Tea 15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Umbrella 500</t>
        </r>
      </text>
    </comment>
    <comment ref="E1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Supper 52
Tea 54</t>
        </r>
      </text>
    </comment>
    <comment ref="H1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Watch battery 60</t>
        </r>
      </text>
    </comment>
    <comment ref="H1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Upesh marriage </t>
        </r>
      </text>
    </comment>
    <comment ref="E16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Morning 65
Lunch 120
Dinner 70</t>
        </r>
      </text>
    </comment>
    <comment ref="E1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HF lunch 120</t>
        </r>
      </text>
    </comment>
    <comment ref="H19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Bag 580</t>
        </r>
      </text>
    </comment>
    <comment ref="H2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A4 sheet paper</t>
        </r>
      </text>
    </comment>
    <comment ref="H21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Dry cleaning</t>
        </r>
      </text>
    </comment>
    <comment ref="E2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Tea 38
Supper 35</t>
        </r>
      </text>
    </comment>
    <comment ref="E2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BF 30</t>
        </r>
      </text>
    </comment>
    <comment ref="E2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130 curry
10 tea</t>
        </r>
      </text>
    </comment>
    <comment ref="B2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Chicken 240
HP 20</t>
        </r>
      </text>
    </comment>
    <comment ref="E2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555 Kayes Mbiriyani
7 tea
</t>
        </r>
      </text>
    </comment>
    <comment ref="H2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Porter 300
Auto 80
Milkpowder 500
Key chain 60 
Taxi 1200
Bus 9</t>
        </r>
      </text>
    </comment>
    <comment ref="E2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Tea 16</t>
        </r>
      </text>
    </comment>
    <comment ref="H31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Gym admission 1500</t>
        </r>
      </text>
    </comment>
  </commentList>
</comments>
</file>

<file path=xl/comments8.xml><?xml version="1.0" encoding="utf-8"?>
<comments xmlns="http://schemas.openxmlformats.org/spreadsheetml/2006/main">
  <authors>
    <author>Arun K. Mathew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chicken 190
HP 30
Milk items 56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Waste 150
Paper 110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JP Return</t>
        </r>
      </text>
    </comment>
    <comment ref="E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Supper 160 Chinees offer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EMI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Arun K. Mathew:
58 BF
Tea 18
supper 100 Late night office</t>
        </r>
      </text>
    </comment>
    <comment ref="E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67 BF
20 Tea
200 Supper</t>
        </r>
      </text>
    </comment>
    <comment ref="E9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BF 35
snacks 8
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Break faset 48
24 Tea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Helmet 1550
Rain coat 1550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Tea 18
supper 100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3rd service</t>
        </r>
      </text>
    </comment>
    <comment ref="E1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Lunch 50 
30 juice
10 hf</t>
        </r>
      </text>
    </comment>
    <comment ref="E1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30 momo
15 lime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milk</t>
        </r>
      </text>
    </comment>
    <comment ref="E1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10 tea
25 tea
84 dinner</t>
        </r>
      </text>
    </comment>
    <comment ref="E1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tea 10
tea 25
supper 94</t>
        </r>
      </text>
    </comment>
    <comment ref="F1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uber 100
bus 36
bus 201
bus 60
bus 31
bus 9</t>
        </r>
      </text>
    </comment>
    <comment ref="B2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hp 350
</t>
        </r>
      </text>
    </comment>
    <comment ref="F2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bus 20
bus 32
train 100
bus 23
auto 10</t>
        </r>
      </text>
    </comment>
    <comment ref="H2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400 amma karottu</t>
        </r>
      </text>
    </comment>
    <comment ref="C2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Petrol 300</t>
        </r>
      </text>
    </comment>
    <comment ref="E2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42 tea 
8 tea</t>
        </r>
      </text>
    </comment>
    <comment ref="E2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Tea 22
tea 18</t>
        </r>
      </text>
    </comment>
    <comment ref="E2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Tea 20
Tea 34
Food 18</t>
        </r>
      </text>
    </comment>
    <comment ref="H26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Arun krishnan gift 100</t>
        </r>
      </text>
    </comment>
    <comment ref="C27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Petrol 500</t>
        </r>
      </text>
    </comment>
    <comment ref="E28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BF 75
Tea 10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THP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THP</t>
        </r>
      </text>
    </comment>
  </commentList>
</comments>
</file>

<file path=xl/comments9.xml><?xml version="1.0" encoding="utf-8"?>
<comments xmlns="http://schemas.openxmlformats.org/spreadsheetml/2006/main">
  <authors>
    <author>Arun K. Mathew</author>
  </authors>
  <commentList>
    <comment ref="H2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LOAN 854
IRON BOX 100
HAIR 60</t>
        </r>
      </text>
    </comment>
    <comment ref="B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HP 360
BAKERY 160
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VAIDYAN 90
AMMA 700
DELNA 200
</t>
        </r>
      </text>
    </comment>
    <comment ref="E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BF 40
Lunch 50
Tea 22</t>
        </r>
      </text>
    </comment>
    <comment ref="E5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Treat 334
Tea 10</t>
        </r>
      </text>
    </comment>
    <comment ref="E6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Tret 197
suppe 74</t>
        </r>
      </text>
    </comment>
    <comment ref="H2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Paul marriage</t>
        </r>
      </text>
    </comment>
    <comment ref="H21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Nimmy Marriage</t>
        </r>
      </text>
    </comment>
    <comment ref="H24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shoe polish 88
</t>
        </r>
      </text>
    </comment>
    <comment ref="H30" authorId="0" shapeId="0">
      <text>
        <r>
          <rPr>
            <b/>
            <sz val="9"/>
            <color indexed="81"/>
            <rFont val="Tahoma"/>
            <charset val="1"/>
          </rPr>
          <t>Arun K. Mathew:</t>
        </r>
        <r>
          <rPr>
            <sz val="9"/>
            <color indexed="81"/>
            <rFont val="Tahoma"/>
            <charset val="1"/>
          </rPr>
          <t xml:space="preserve">
Movie</t>
        </r>
      </text>
    </comment>
  </commentList>
</comments>
</file>

<file path=xl/sharedStrings.xml><?xml version="1.0" encoding="utf-8"?>
<sst xmlns="http://schemas.openxmlformats.org/spreadsheetml/2006/main" count="257" uniqueCount="64">
  <si>
    <t>DATE</t>
  </si>
  <si>
    <t>HP</t>
  </si>
  <si>
    <t>BIKE-PETROL</t>
  </si>
  <si>
    <t>BIKE-MAINTENANCE</t>
  </si>
  <si>
    <t>HF</t>
  </si>
  <si>
    <t>TRAVEL</t>
  </si>
  <si>
    <t>OTHER</t>
  </si>
  <si>
    <t>TOTAL</t>
  </si>
  <si>
    <t>BALANCE</t>
  </si>
  <si>
    <t>DAY-TOTAL</t>
  </si>
  <si>
    <t>HOTEL FOOD</t>
  </si>
  <si>
    <t>HOME PURCHASE</t>
  </si>
  <si>
    <t>HOME VISIT</t>
  </si>
  <si>
    <t>TOTAL Expense</t>
  </si>
  <si>
    <t>EXPECTED Expense</t>
  </si>
  <si>
    <t xml:space="preserve"> </t>
  </si>
  <si>
    <t>MOBILE</t>
  </si>
  <si>
    <t>215 to Dinoy</t>
  </si>
  <si>
    <t>Home Visit</t>
  </si>
  <si>
    <t>BIKE</t>
  </si>
  <si>
    <t>THP</t>
  </si>
  <si>
    <t>2000-?</t>
  </si>
  <si>
    <t>JP</t>
  </si>
  <si>
    <t>AA</t>
  </si>
  <si>
    <t>DD</t>
  </si>
  <si>
    <t>debt</t>
  </si>
  <si>
    <t xml:space="preserve">inhand </t>
  </si>
  <si>
    <t>jp</t>
  </si>
  <si>
    <t>abin</t>
  </si>
  <si>
    <t>Abin-50</t>
  </si>
  <si>
    <t>Firoz-24</t>
  </si>
  <si>
    <t>Total To JP 11000</t>
  </si>
  <si>
    <t>10+</t>
  </si>
  <si>
    <t>10000 To Pappa</t>
  </si>
  <si>
    <t>Debt</t>
  </si>
  <si>
    <t>Home travel 1000</t>
  </si>
  <si>
    <t>Home Other 500</t>
  </si>
  <si>
    <t>Thodupuzha mrg    exp 300</t>
  </si>
  <si>
    <t xml:space="preserve">To hm </t>
  </si>
  <si>
    <t>Trigil</t>
  </si>
  <si>
    <t>Sadam</t>
  </si>
  <si>
    <t xml:space="preserve">To-Trigil </t>
  </si>
  <si>
    <t>To-Sadam</t>
  </si>
  <si>
    <t>IN HAND</t>
  </si>
  <si>
    <t xml:space="preserve">RETURN </t>
  </si>
  <si>
    <t>LIABILITY</t>
  </si>
  <si>
    <t xml:space="preserve">EXPECTED </t>
  </si>
  <si>
    <t>TREAT</t>
  </si>
  <si>
    <t>OFFICE</t>
  </si>
  <si>
    <t>SALARY</t>
  </si>
  <si>
    <t>EXPECTED OTHER EXP</t>
  </si>
  <si>
    <t>HM</t>
  </si>
  <si>
    <t>BUFFER</t>
  </si>
  <si>
    <t>JOSE</t>
  </si>
  <si>
    <t>HMV</t>
  </si>
  <si>
    <t>TOTAL EXPECTED INCOME</t>
  </si>
  <si>
    <t>LPG</t>
  </si>
  <si>
    <t>KSEB</t>
  </si>
  <si>
    <t>DINOY</t>
  </si>
  <si>
    <t>SUJAI</t>
  </si>
  <si>
    <t>TRIGIL</t>
  </si>
  <si>
    <t>SADDAM</t>
  </si>
  <si>
    <t>J PURCHASE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</si>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</sst>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3" fillId="2" borderId="1" applyNumberFormat="0" applyAlignment="0" applyProtection="0"/>
    <xf numFmtId="0" fontId="7" fillId="3" borderId="2" applyNumberFormat="0" applyAlignment="0" applyProtection="0"/>
    <xf numFmtId="0" fontId="8" fillId="4" borderId="3" applyNumberFormat="0" applyFont="0" applyAlignment="0" applyProtection="0"/>
    <xf numFmtId="0" fontId="13" fillId="5" borderId="0" applyNumberFormat="0" applyBorder="0" applyAlignment="0" applyProtection="0"/>
    <xf numFmtId="0" fontId="14" fillId="6" borderId="2" applyNumberFormat="0" applyAlignment="0" applyProtection="0"/>
    <xf numFmtId="0" fontId="15" fillId="7" borderId="0" applyNumberFormat="0" applyBorder="0" applyAlignment="0" applyProtection="0"/>
    <xf numFmtId="0" fontId="9" fillId="8" borderId="0" applyNumberFormat="0" applyBorder="0" applyAlignment="0" applyProtection="0"/>
  </cellStyleXfs>
  <cellXfs count="40">
    <xf numFmtId="0" fontId="0" fillId="0" borderId="0" xfId="0"/>
    <xf numFmtId="0" fontId="6" fillId="0" borderId="0" xfId="0" applyFont="1"/>
    <xf numFmtId="0" fontId="3" fillId="2" borderId="1" xfId="1"/>
    <xf numFmtId="0" fontId="0" fillId="0" borderId="0" xfId="0" applyFill="1"/>
    <xf numFmtId="0" fontId="0" fillId="0" borderId="0" xfId="0" applyNumberFormat="1"/>
    <xf numFmtId="0" fontId="7" fillId="3" borderId="2" xfId="2"/>
    <xf numFmtId="0" fontId="7" fillId="3" borderId="2" xfId="2" applyNumberFormat="1"/>
    <xf numFmtId="0" fontId="9" fillId="4" borderId="3" xfId="3" applyFont="1"/>
    <xf numFmtId="0" fontId="11" fillId="4" borderId="3" xfId="3" applyFont="1"/>
    <xf numFmtId="0" fontId="10" fillId="0" borderId="0" xfId="0" applyFont="1"/>
    <xf numFmtId="0" fontId="10" fillId="4" borderId="3" xfId="3" applyFont="1"/>
    <xf numFmtId="0" fontId="12" fillId="4" borderId="3" xfId="3" applyFont="1"/>
    <xf numFmtId="0" fontId="12" fillId="4" borderId="3" xfId="3" applyNumberFormat="1" applyFont="1"/>
    <xf numFmtId="0" fontId="11" fillId="4" borderId="3" xfId="3" applyFont="1" applyAlignment="1">
      <alignment wrapText="1"/>
    </xf>
    <xf numFmtId="0" fontId="12" fillId="4" borderId="3" xfId="3" applyFont="1" applyAlignment="1">
      <alignment wrapText="1"/>
    </xf>
    <xf numFmtId="0" fontId="7" fillId="3" borderId="2" xfId="2" applyAlignment="1">
      <alignment wrapText="1"/>
    </xf>
    <xf numFmtId="0" fontId="0" fillId="0" borderId="0" xfId="0" applyAlignment="1">
      <alignment wrapText="1"/>
    </xf>
    <xf numFmtId="0" fontId="13" fillId="5" borderId="0" xfId="4"/>
    <xf numFmtId="0" fontId="14" fillId="6" borderId="2" xfId="5"/>
    <xf numFmtId="0" fontId="15" fillId="7" borderId="0" xfId="6"/>
    <xf numFmtId="0" fontId="15" fillId="4" borderId="3" xfId="3" applyFont="1"/>
    <xf numFmtId="0" fontId="0" fillId="4" borderId="3" xfId="3" applyFont="1"/>
    <xf numFmtId="0" fontId="9" fillId="8" borderId="3" xfId="7" applyBorder="1"/>
    <xf numFmtId="0" fontId="13" fillId="5" borderId="3" xfId="4" applyBorder="1"/>
    <xf numFmtId="0" fontId="15" fillId="7" borderId="2" xfId="6" applyBorder="1"/>
    <xf numFmtId="0" fontId="13" fillId="5" borderId="2" xfId="4" applyBorder="1"/>
    <xf numFmtId="0" fontId="9" fillId="8" borderId="2" xfId="7" applyBorder="1"/>
    <xf numFmtId="0" fontId="11" fillId="9" borderId="3" xfId="3" applyFont="1" applyFill="1" applyAlignment="1">
      <alignment wrapText="1"/>
    </xf>
    <xf numFmtId="0" fontId="11" fillId="9" borderId="3" xfId="3" applyFont="1" applyFill="1"/>
    <xf numFmtId="0" fontId="10" fillId="9" borderId="0" xfId="0" applyFont="1" applyFill="1"/>
    <xf numFmtId="0" fontId="10" fillId="9" borderId="3" xfId="3" applyFont="1" applyFill="1"/>
    <xf numFmtId="0" fontId="12" fillId="9" borderId="3" xfId="3" applyFont="1" applyFill="1" applyAlignment="1">
      <alignment wrapText="1"/>
    </xf>
    <xf numFmtId="0" fontId="12" fillId="9" borderId="3" xfId="3" applyNumberFormat="1" applyFont="1" applyFill="1"/>
    <xf numFmtId="0" fontId="12" fillId="9" borderId="3" xfId="3" applyFont="1" applyFill="1"/>
    <xf numFmtId="0" fontId="0" fillId="4" borderId="3" xfId="3" applyFont="1" applyAlignment="1">
      <alignment horizontal="center"/>
    </xf>
    <xf numFmtId="0" fontId="0" fillId="4" borderId="4" xfId="3" applyFont="1" applyBorder="1" applyAlignment="1">
      <alignment horizontal="center"/>
    </xf>
    <xf numFmtId="0" fontId="0" fillId="4" borderId="5" xfId="3" applyFont="1" applyBorder="1" applyAlignment="1">
      <alignment horizontal="center"/>
    </xf>
    <xf numFmtId="0" fontId="13" fillId="5" borderId="0" xfId="4" applyAlignment="1">
      <alignment horizontal="center"/>
    </xf>
    <xf numFmtId="0" fontId="13" fillId="5" borderId="6" xfId="4" applyBorder="1" applyAlignment="1">
      <alignment horizontal="center"/>
    </xf>
    <xf numFmtId="0" fontId="13" fillId="5" borderId="7" xfId="4" applyBorder="1" applyAlignment="1">
      <alignment horizontal="center"/>
    </xf>
  </cellXfs>
  <cellStyles count="8">
    <cellStyle name="Bad" xfId="7" builtinId="27"/>
    <cellStyle name="Calculation" xfId="5" builtinId="22"/>
    <cellStyle name="Check Cell" xfId="1" builtinId="23"/>
    <cellStyle name="Good" xfId="4" builtinId="26"/>
    <cellStyle name="Input" xfId="2" builtinId="20"/>
    <cellStyle name="Neutral" xfId="6" builtinId="28"/>
    <cellStyle name="Normal" xfId="0" builtinId="0"/>
    <cellStyle name="Note" xfId="3" builtinId="10"/>
  </cellStyles>
  <dxfs count="4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CC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8" name="Table2536161761819" displayName="Table2536161761819" ref="A1:G36" totalsRowShown="0">
  <autoFilter ref="A1:G36"/>
  <tableColumns count="7">
    <tableColumn id="1" name="DATE"/>
    <tableColumn id="2" name="HOME PURCHASE" dataDxfId="47"/>
    <tableColumn id="3" name="BIKE"/>
    <tableColumn id="5" name="HOTEL FOOD" dataDxfId="46"/>
    <tableColumn id="6" name="TRAVEL" dataDxfId="45"/>
    <tableColumn id="13" name="MOBILE"/>
    <tableColumn id="7" name="OTH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253610" displayName="Table253610" ref="A1:H36" totalsRowShown="0">
  <autoFilter ref="A1:H36"/>
  <tableColumns count="8">
    <tableColumn id="1" name="DATE"/>
    <tableColumn id="2" name="HOME PURCHASE" dataDxfId="20"/>
    <tableColumn id="3" name="BIKE"/>
    <tableColumn id="4" name="BIKE-MAINTENANCE"/>
    <tableColumn id="5" name="HOTEL FOOD" dataDxfId="19"/>
    <tableColumn id="6" name="TRAVEL" dataDxfId="18"/>
    <tableColumn id="13" name="MOBILE"/>
    <tableColumn id="7" name="OTH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8" name="Table25369" displayName="Table25369" ref="A1:H36" totalsRowShown="0">
  <autoFilter ref="A1:H36"/>
  <tableColumns count="8">
    <tableColumn id="1" name="DATE"/>
    <tableColumn id="2" name="HOME PURCHASE" dataDxfId="17"/>
    <tableColumn id="3" name="BIKE-PETROL"/>
    <tableColumn id="4" name="BIKE-MAINTENANCE"/>
    <tableColumn id="5" name="HOTEL FOOD" dataDxfId="16"/>
    <tableColumn id="6" name="TRAVEL" dataDxfId="15"/>
    <tableColumn id="8" name="MOBILE"/>
    <tableColumn id="7" name="OTH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253675" displayName="Table253675" ref="A1:G36" totalsRowShown="0">
  <autoFilter ref="A1:G36"/>
  <tableColumns count="7">
    <tableColumn id="1" name="DATE"/>
    <tableColumn id="2" name="HOME PURCHASE" dataDxfId="14"/>
    <tableColumn id="3" name="BIKE-PETROL"/>
    <tableColumn id="4" name="BIKE-MAINTENANCE"/>
    <tableColumn id="5" name="HOTEL FOOD" dataDxfId="13"/>
    <tableColumn id="6" name="TRAVEL" dataDxfId="12"/>
    <tableColumn id="7" name="OTHER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6" name="Table25367" displayName="Table25367" ref="A1:G36" totalsRowShown="0">
  <autoFilter ref="A1:G36"/>
  <tableColumns count="7">
    <tableColumn id="1" name="DATE"/>
    <tableColumn id="2" name="HOME PURCHASE" dataDxfId="11"/>
    <tableColumn id="3" name="BIKE-PETROL"/>
    <tableColumn id="4" name="BIKE-MAINTENANCE"/>
    <tableColumn id="5" name="HOTEL FOOD" dataDxfId="10"/>
    <tableColumn id="6" name="TRAVEL" dataDxfId="9"/>
    <tableColumn id="7" name="OTH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" name="Table253" displayName="Table253" ref="A1:G36" totalsRowShown="0">
  <autoFilter ref="A1:G36"/>
  <tableColumns count="7">
    <tableColumn id="1" name="DATE"/>
    <tableColumn id="2" name="HOME PURCHASE" dataDxfId="8"/>
    <tableColumn id="3" name="BIKE-PETROL"/>
    <tableColumn id="4" name="BIKE-MAINTENANCE"/>
    <tableColumn id="5" name="HOTEL FOOD" dataDxfId="7"/>
    <tableColumn id="6" name="TRAVEL" dataDxfId="6"/>
    <tableColumn id="7" name="OTHER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3" name="Table254" displayName="Table254" ref="A1:G35" totalsRowShown="0">
  <autoFilter ref="A1:G35"/>
  <tableColumns count="7">
    <tableColumn id="1" name="DATE"/>
    <tableColumn id="2" name="HOME PURCHASE" dataDxfId="5"/>
    <tableColumn id="3" name="BIKE-PETROL"/>
    <tableColumn id="4" name="BIKE-MAINTENANCE"/>
    <tableColumn id="5" name="HOTEL FOOD" dataDxfId="4"/>
    <tableColumn id="6" name="TRAVEL" dataDxfId="3"/>
    <tableColumn id="7" name="OTHE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7" name="Table7" displayName="Table7" ref="K7:K15" totalsRowShown="0">
  <autoFilter ref="K7:K15"/>
  <tableColumns count="1">
    <tableColumn id="1" name="HOME VISIT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" name="Table1" displayName="Table1" ref="A1:G32" totalsRowShown="0" dataCellStyle="Normal">
  <autoFilter ref="A1:G32"/>
  <tableColumns count="7">
    <tableColumn id="1" name="DATE" dataCellStyle="Normal"/>
    <tableColumn id="2" name="HP" dataCellStyle="Normal"/>
    <tableColumn id="3" name="BIKE-PETROL" dataCellStyle="Normal"/>
    <tableColumn id="4" name="BIKE-MAINTENANCE" dataCellStyle="Normal"/>
    <tableColumn id="5" name="HF" dataCellStyle="Normal"/>
    <tableColumn id="6" name="TRAVEL" dataCellStyle="Normal"/>
    <tableColumn id="7" name="OTHER" dataCellStyle="Norm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Table253616176" displayName="Table253616176" ref="A1:G36" totalsRowShown="0">
  <autoFilter ref="A1:G36"/>
  <tableColumns count="7">
    <tableColumn id="1" name="DATE"/>
    <tableColumn id="2" name="HOME PURCHASE" dataDxfId="2"/>
    <tableColumn id="3" name="BIKE"/>
    <tableColumn id="5" name="HOTEL FOOD" dataDxfId="1"/>
    <tableColumn id="6" name="TRAVEL" dataDxfId="0"/>
    <tableColumn id="13" name="MOBILE"/>
    <tableColumn id="7" name="OTH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25361617618" displayName="Table25361617618" ref="A1:G36" totalsRowShown="0">
  <autoFilter ref="A1:G36"/>
  <tableColumns count="7">
    <tableColumn id="1" name="DATE"/>
    <tableColumn id="2" name="HOME PURCHASE" dataDxfId="44"/>
    <tableColumn id="3" name="BIKE"/>
    <tableColumn id="5" name="HOTEL FOOD" dataDxfId="43"/>
    <tableColumn id="6" name="TRAVEL" dataDxfId="42"/>
    <tableColumn id="13" name="MOBILE"/>
    <tableColumn id="7" name="OTH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6" name="Table25361617" displayName="Table25361617" ref="A1:G36" totalsRowShown="0">
  <autoFilter ref="A1:G36"/>
  <tableColumns count="7">
    <tableColumn id="1" name="DATE"/>
    <tableColumn id="2" name="HOME PURCHASE" dataDxfId="41"/>
    <tableColumn id="3" name="BIKE"/>
    <tableColumn id="5" name="HOTEL FOOD" dataDxfId="40"/>
    <tableColumn id="6" name="TRAVEL" dataDxfId="39"/>
    <tableColumn id="13" name="MOBILE"/>
    <tableColumn id="7" name="OTH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5" name="Table253616" displayName="Table253616" ref="A1:G36" totalsRowShown="0">
  <autoFilter ref="A1:G36"/>
  <tableColumns count="7">
    <tableColumn id="1" name="DATE"/>
    <tableColumn id="2" name="HOME PURCHASE" dataDxfId="38"/>
    <tableColumn id="3" name="BIKE"/>
    <tableColumn id="5" name="HOTEL FOOD" dataDxfId="37"/>
    <tableColumn id="6" name="TRAVEL" dataDxfId="36"/>
    <tableColumn id="13" name="MOBILE"/>
    <tableColumn id="7" name="OTH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4" name="Table253615" displayName="Table253615" ref="A1:G36" totalsRowShown="0">
  <autoFilter ref="A1:G36"/>
  <tableColumns count="7">
    <tableColumn id="1" name="DATE"/>
    <tableColumn id="2" name="HOME PURCHASE" dataDxfId="35"/>
    <tableColumn id="3" name="BIKE"/>
    <tableColumn id="5" name="HOTEL FOOD" dataDxfId="34"/>
    <tableColumn id="6" name="TRAVEL" dataDxfId="33"/>
    <tableColumn id="13" name="MOBILE"/>
    <tableColumn id="7" name="OTH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Table253614" displayName="Table253614" ref="A1:H36" totalsRowShown="0">
  <autoFilter ref="A1:H36"/>
  <tableColumns count="8">
    <tableColumn id="1" name="DATE"/>
    <tableColumn id="2" name="HOME PURCHASE" dataDxfId="32"/>
    <tableColumn id="3" name="BIKE-PETROL"/>
    <tableColumn id="4" name="BIKE-MAINTENANCE"/>
    <tableColumn id="5" name="HOTEL FOOD" dataDxfId="31"/>
    <tableColumn id="6" name="TRAVEL" dataDxfId="30"/>
    <tableColumn id="13" name="MOBILE"/>
    <tableColumn id="7" name="OTHE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2" name="Table253613" displayName="Table253613" ref="A1:H36" totalsRowShown="0">
  <autoFilter ref="A1:H36"/>
  <tableColumns count="8">
    <tableColumn id="1" name="DATE"/>
    <tableColumn id="2" name="HOME PURCHASE" dataDxfId="29"/>
    <tableColumn id="3" name="BIKE-PETROL"/>
    <tableColumn id="4" name="BIKE-MAINTENANCE"/>
    <tableColumn id="5" name="HOTEL FOOD" dataDxfId="28"/>
    <tableColumn id="6" name="TRAVEL" dataDxfId="27"/>
    <tableColumn id="13" name="MOBILE"/>
    <tableColumn id="7" name="OTH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1" name="Table253612" displayName="Table253612" ref="A1:H36" totalsRowShown="0">
  <autoFilter ref="A1:H36"/>
  <tableColumns count="8">
    <tableColumn id="1" name="DATE"/>
    <tableColumn id="2" name="HOME PURCHASE" dataDxfId="26"/>
    <tableColumn id="3" name="BIKE-PETROL"/>
    <tableColumn id="4" name="BIKE-MAINTENANCE"/>
    <tableColumn id="5" name="HOTEL FOOD" dataDxfId="25"/>
    <tableColumn id="6" name="TRAVEL" dataDxfId="24"/>
    <tableColumn id="13" name="MOBILE"/>
    <tableColumn id="7" name="OTH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0" name="Table253611" displayName="Table253611" ref="A1:H36" totalsRowShown="0">
  <autoFilter ref="A1:H36"/>
  <tableColumns count="8">
    <tableColumn id="1" name="DATE"/>
    <tableColumn id="2" name="HOME PURCHASE" dataDxfId="23"/>
    <tableColumn id="3" name="BIKE"/>
    <tableColumn id="4" name="BIKE-MAINTENANCE"/>
    <tableColumn id="5" name="HOTEL FOOD" dataDxfId="22"/>
    <tableColumn id="6" name="TRAVEL" dataDxfId="21"/>
    <tableColumn id="13" name="MOBILE"/>
    <tableColumn id="7" name="OTH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2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4.xml"/><Relationship Id="rId4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zoomScale="80" zoomScaleNormal="80" workbookViewId="0">
      <selection activeCell="F2" sqref="F2"/>
    </sheetView>
  </sheetViews>
  <sheetFormatPr defaultRowHeight="15" x14ac:dyDescent="0.25"/>
  <cols>
    <col min="1" max="1" width="10.85546875" customWidth="1"/>
    <col min="2" max="2" width="19.140625" customWidth="1"/>
    <col min="3" max="3" width="14.7109375" customWidth="1"/>
    <col min="4" max="4" width="16.28515625" customWidth="1"/>
    <col min="5" max="6" width="14.28515625" customWidth="1"/>
    <col min="7" max="7" width="12.28515625" customWidth="1"/>
    <col min="8" max="8" width="2.42578125" customWidth="1"/>
    <col min="9" max="9" width="12.7109375" customWidth="1"/>
    <col min="11" max="11" width="11.140625" customWidth="1"/>
    <col min="12" max="12" width="11.28515625" customWidth="1"/>
  </cols>
  <sheetData>
    <row r="1" spans="1:14" x14ac:dyDescent="0.25">
      <c r="A1" t="s">
        <v>0</v>
      </c>
      <c r="B1" t="s">
        <v>11</v>
      </c>
      <c r="C1" t="s">
        <v>19</v>
      </c>
      <c r="D1" t="s">
        <v>10</v>
      </c>
      <c r="E1" t="s">
        <v>5</v>
      </c>
      <c r="F1" t="s">
        <v>16</v>
      </c>
      <c r="G1" t="s">
        <v>6</v>
      </c>
      <c r="I1" s="7" t="s">
        <v>9</v>
      </c>
      <c r="K1" s="34" t="s">
        <v>55</v>
      </c>
      <c r="L1" s="34"/>
      <c r="M1" s="35" t="s">
        <v>45</v>
      </c>
      <c r="N1" s="36"/>
    </row>
    <row r="2" spans="1:14" x14ac:dyDescent="0.25">
      <c r="A2">
        <v>1</v>
      </c>
      <c r="D2">
        <v>349</v>
      </c>
      <c r="E2">
        <v>379</v>
      </c>
      <c r="I2" s="7">
        <f t="shared" ref="I2:I32" si="0">SUM(B2,C2,D2,E2,F2,G2)</f>
        <v>728</v>
      </c>
      <c r="K2" s="21" t="s">
        <v>43</v>
      </c>
      <c r="L2" s="23">
        <v>30000</v>
      </c>
      <c r="M2" s="21"/>
      <c r="N2" s="22">
        <v>38000</v>
      </c>
    </row>
    <row r="3" spans="1:14" x14ac:dyDescent="0.25">
      <c r="A3">
        <v>2</v>
      </c>
      <c r="I3" s="7">
        <f t="shared" si="0"/>
        <v>0</v>
      </c>
      <c r="K3" s="21" t="s">
        <v>44</v>
      </c>
      <c r="L3" s="23"/>
      <c r="M3" s="21"/>
      <c r="N3" s="22"/>
    </row>
    <row r="4" spans="1:14" x14ac:dyDescent="0.25">
      <c r="A4">
        <v>3</v>
      </c>
      <c r="I4" s="7">
        <f t="shared" si="0"/>
        <v>0</v>
      </c>
      <c r="K4" s="21" t="s">
        <v>46</v>
      </c>
      <c r="L4" s="23"/>
      <c r="M4" s="21"/>
      <c r="N4" s="22"/>
    </row>
    <row r="5" spans="1:14" x14ac:dyDescent="0.25">
      <c r="A5">
        <v>4</v>
      </c>
      <c r="I5" s="7">
        <f t="shared" si="0"/>
        <v>0</v>
      </c>
      <c r="K5" s="21" t="s">
        <v>49</v>
      </c>
      <c r="L5" s="23"/>
      <c r="M5" s="21"/>
      <c r="N5" s="22"/>
    </row>
    <row r="6" spans="1:14" x14ac:dyDescent="0.25">
      <c r="A6">
        <v>5</v>
      </c>
      <c r="I6" s="7">
        <f t="shared" si="0"/>
        <v>0</v>
      </c>
      <c r="K6" s="21"/>
      <c r="L6" s="23"/>
      <c r="M6" s="21"/>
      <c r="N6" s="22"/>
    </row>
    <row r="7" spans="1:14" x14ac:dyDescent="0.25">
      <c r="A7">
        <v>6</v>
      </c>
      <c r="I7" s="7">
        <f t="shared" si="0"/>
        <v>0</v>
      </c>
      <c r="K7" s="21" t="s">
        <v>15</v>
      </c>
      <c r="L7" s="23"/>
      <c r="M7" s="21"/>
      <c r="N7" s="22"/>
    </row>
    <row r="8" spans="1:14" x14ac:dyDescent="0.25">
      <c r="A8">
        <v>7</v>
      </c>
      <c r="I8" s="7">
        <f t="shared" si="0"/>
        <v>0</v>
      </c>
      <c r="K8" s="21"/>
      <c r="L8" s="23">
        <f>SUM(L2:L7)</f>
        <v>30000</v>
      </c>
      <c r="M8" s="21"/>
      <c r="N8" s="22">
        <f>SUM(N2:N7)</f>
        <v>38000</v>
      </c>
    </row>
    <row r="9" spans="1:14" x14ac:dyDescent="0.25">
      <c r="A9">
        <v>8</v>
      </c>
      <c r="I9" s="7">
        <f t="shared" si="0"/>
        <v>0</v>
      </c>
    </row>
    <row r="10" spans="1:14" x14ac:dyDescent="0.25">
      <c r="A10">
        <v>9</v>
      </c>
      <c r="I10" s="7">
        <f t="shared" si="0"/>
        <v>0</v>
      </c>
    </row>
    <row r="11" spans="1:14" x14ac:dyDescent="0.25">
      <c r="A11">
        <v>10</v>
      </c>
      <c r="I11" s="7">
        <f t="shared" si="0"/>
        <v>0</v>
      </c>
    </row>
    <row r="12" spans="1:14" x14ac:dyDescent="0.25">
      <c r="A12">
        <v>11</v>
      </c>
      <c r="I12" s="7">
        <f t="shared" si="0"/>
        <v>0</v>
      </c>
    </row>
    <row r="13" spans="1:14" x14ac:dyDescent="0.25">
      <c r="A13">
        <v>12</v>
      </c>
      <c r="I13" s="7">
        <f t="shared" si="0"/>
        <v>0</v>
      </c>
    </row>
    <row r="14" spans="1:14" x14ac:dyDescent="0.25">
      <c r="A14">
        <v>13</v>
      </c>
      <c r="I14" s="7">
        <f t="shared" si="0"/>
        <v>0</v>
      </c>
    </row>
    <row r="15" spans="1:14" x14ac:dyDescent="0.25">
      <c r="A15">
        <v>14</v>
      </c>
      <c r="I15" s="7">
        <f t="shared" si="0"/>
        <v>0</v>
      </c>
    </row>
    <row r="16" spans="1:14" x14ac:dyDescent="0.25">
      <c r="A16">
        <v>15</v>
      </c>
      <c r="I16" s="7">
        <f t="shared" si="0"/>
        <v>0</v>
      </c>
      <c r="K16" s="37" t="s">
        <v>50</v>
      </c>
      <c r="L16" s="37"/>
    </row>
    <row r="17" spans="1:12" x14ac:dyDescent="0.25">
      <c r="A17">
        <v>16</v>
      </c>
      <c r="I17" s="7">
        <f t="shared" si="0"/>
        <v>0</v>
      </c>
      <c r="K17" s="24" t="s">
        <v>51</v>
      </c>
      <c r="L17" s="18">
        <v>15000</v>
      </c>
    </row>
    <row r="18" spans="1:12" x14ac:dyDescent="0.25">
      <c r="A18">
        <v>17</v>
      </c>
      <c r="I18" s="7">
        <f t="shared" si="0"/>
        <v>0</v>
      </c>
      <c r="K18" s="24" t="s">
        <v>47</v>
      </c>
      <c r="L18" s="18"/>
    </row>
    <row r="19" spans="1:12" x14ac:dyDescent="0.25">
      <c r="A19">
        <v>18</v>
      </c>
      <c r="I19" s="7">
        <f t="shared" si="0"/>
        <v>0</v>
      </c>
      <c r="K19" s="24" t="s">
        <v>48</v>
      </c>
      <c r="L19" s="18"/>
    </row>
    <row r="20" spans="1:12" x14ac:dyDescent="0.25">
      <c r="A20">
        <v>19</v>
      </c>
      <c r="I20" s="7">
        <f t="shared" si="0"/>
        <v>0</v>
      </c>
      <c r="K20" s="24" t="s">
        <v>6</v>
      </c>
      <c r="L20" s="18">
        <v>4000</v>
      </c>
    </row>
    <row r="21" spans="1:12" x14ac:dyDescent="0.25">
      <c r="A21">
        <v>20</v>
      </c>
      <c r="I21" s="7">
        <f t="shared" si="0"/>
        <v>0</v>
      </c>
      <c r="K21" s="24"/>
      <c r="L21" s="18"/>
    </row>
    <row r="22" spans="1:12" x14ac:dyDescent="0.25">
      <c r="A22">
        <v>21</v>
      </c>
      <c r="I22" s="7">
        <f t="shared" si="0"/>
        <v>0</v>
      </c>
      <c r="K22" s="24" t="s">
        <v>52</v>
      </c>
      <c r="L22" s="18">
        <v>2000</v>
      </c>
    </row>
    <row r="23" spans="1:12" x14ac:dyDescent="0.25">
      <c r="A23">
        <v>22</v>
      </c>
      <c r="I23" s="7">
        <f t="shared" si="0"/>
        <v>0</v>
      </c>
      <c r="K23" s="24" t="s">
        <v>54</v>
      </c>
      <c r="L23" s="18">
        <v>1000</v>
      </c>
    </row>
    <row r="24" spans="1:12" x14ac:dyDescent="0.25">
      <c r="A24">
        <v>23</v>
      </c>
      <c r="I24" s="7">
        <f t="shared" si="0"/>
        <v>0</v>
      </c>
      <c r="K24" s="24" t="s">
        <v>56</v>
      </c>
      <c r="L24" s="18"/>
    </row>
    <row r="25" spans="1:12" x14ac:dyDescent="0.25">
      <c r="A25">
        <v>24</v>
      </c>
      <c r="I25" s="7">
        <f t="shared" si="0"/>
        <v>0</v>
      </c>
      <c r="K25" s="24" t="s">
        <v>57</v>
      </c>
      <c r="L25" s="18"/>
    </row>
    <row r="26" spans="1:12" x14ac:dyDescent="0.25">
      <c r="A26">
        <v>25</v>
      </c>
      <c r="I26" s="7">
        <f t="shared" si="0"/>
        <v>0</v>
      </c>
      <c r="K26" s="24"/>
      <c r="L26" s="18"/>
    </row>
    <row r="27" spans="1:12" x14ac:dyDescent="0.25">
      <c r="A27">
        <v>26</v>
      </c>
      <c r="I27" s="7">
        <f t="shared" si="0"/>
        <v>0</v>
      </c>
      <c r="K27" s="24"/>
      <c r="L27" s="18"/>
    </row>
    <row r="28" spans="1:12" x14ac:dyDescent="0.25">
      <c r="A28">
        <v>27</v>
      </c>
      <c r="I28" s="7">
        <f t="shared" si="0"/>
        <v>0</v>
      </c>
      <c r="K28" s="24"/>
      <c r="L28" s="18"/>
    </row>
    <row r="29" spans="1:12" x14ac:dyDescent="0.25">
      <c r="A29">
        <v>28</v>
      </c>
      <c r="I29" s="7">
        <f t="shared" si="0"/>
        <v>0</v>
      </c>
      <c r="K29" s="24"/>
      <c r="L29" s="18"/>
    </row>
    <row r="30" spans="1:12" x14ac:dyDescent="0.25">
      <c r="A30">
        <v>29</v>
      </c>
      <c r="I30" s="7">
        <f t="shared" si="0"/>
        <v>0</v>
      </c>
      <c r="K30" s="24"/>
      <c r="L30" s="18"/>
    </row>
    <row r="31" spans="1:12" x14ac:dyDescent="0.25">
      <c r="A31">
        <v>30</v>
      </c>
      <c r="B31" s="4"/>
      <c r="D31" s="4"/>
      <c r="I31" s="7">
        <f t="shared" si="0"/>
        <v>0</v>
      </c>
      <c r="K31" s="24"/>
      <c r="L31" s="18">
        <f>SUM(L17:L30)</f>
        <v>22000</v>
      </c>
    </row>
    <row r="32" spans="1:12" x14ac:dyDescent="0.25">
      <c r="A32">
        <v>31</v>
      </c>
      <c r="I32" s="7">
        <f t="shared" si="0"/>
        <v>0</v>
      </c>
    </row>
    <row r="33" spans="1:9" x14ac:dyDescent="0.25">
      <c r="B33" s="4"/>
      <c r="D33" s="4"/>
    </row>
    <row r="34" spans="1:9" ht="34.5" customHeight="1" x14ac:dyDescent="0.25">
      <c r="A34" s="13" t="s">
        <v>13</v>
      </c>
      <c r="B34" s="8">
        <f t="shared" ref="B34:G34" si="1">SUM(B2:B32)</f>
        <v>0</v>
      </c>
      <c r="C34" s="8">
        <f t="shared" si="1"/>
        <v>0</v>
      </c>
      <c r="D34" s="8">
        <f t="shared" si="1"/>
        <v>349</v>
      </c>
      <c r="E34" s="8">
        <f t="shared" si="1"/>
        <v>379</v>
      </c>
      <c r="F34" s="8">
        <f>SUM(F2:F33)</f>
        <v>0</v>
      </c>
      <c r="G34" s="8">
        <f t="shared" si="1"/>
        <v>0</v>
      </c>
      <c r="H34" s="9"/>
      <c r="I34" s="10">
        <f>SUM(B34,C34,D34,E34,F34,G34)</f>
        <v>728</v>
      </c>
    </row>
    <row r="35" spans="1:9" ht="34.5" customHeight="1" x14ac:dyDescent="0.25">
      <c r="A35" s="14" t="s">
        <v>14</v>
      </c>
      <c r="B35" s="12">
        <v>1500</v>
      </c>
      <c r="C35" s="11">
        <v>4300</v>
      </c>
      <c r="D35" s="12">
        <v>1000</v>
      </c>
      <c r="E35" s="12">
        <v>1000</v>
      </c>
      <c r="F35" s="12">
        <v>300</v>
      </c>
      <c r="G35" s="11">
        <f>SUM(L17:L30)</f>
        <v>22000</v>
      </c>
      <c r="H35" s="9"/>
      <c r="I35" s="10">
        <f>SUM(B35,C35,D35,E35,F35,G35)</f>
        <v>30100</v>
      </c>
    </row>
    <row r="36" spans="1:9" ht="29.25" customHeight="1" x14ac:dyDescent="0.25">
      <c r="A36" s="15" t="s">
        <v>8</v>
      </c>
      <c r="B36" s="6">
        <f t="shared" ref="B36:G36" si="2">SUM(-B34,B35)</f>
        <v>1500</v>
      </c>
      <c r="C36" s="5">
        <f t="shared" si="2"/>
        <v>4300</v>
      </c>
      <c r="D36" s="6">
        <f t="shared" si="2"/>
        <v>651</v>
      </c>
      <c r="E36" s="5">
        <f>SUM(-E34,E35)</f>
        <v>621</v>
      </c>
      <c r="F36" s="5">
        <f>SUM(-F34,F35)</f>
        <v>300</v>
      </c>
      <c r="G36" s="5">
        <f t="shared" si="2"/>
        <v>22000</v>
      </c>
      <c r="I36" s="5">
        <f>SUM(B36,C36,D36,E36,F36,G36)</f>
        <v>29372</v>
      </c>
    </row>
  </sheetData>
  <mergeCells count="3">
    <mergeCell ref="K1:L1"/>
    <mergeCell ref="M1:N1"/>
    <mergeCell ref="K16:L16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workbookViewId="0">
      <selection activeCell="D31" sqref="D31"/>
    </sheetView>
  </sheetViews>
  <sheetFormatPr defaultRowHeight="15" x14ac:dyDescent="0.25"/>
  <cols>
    <col min="1" max="1" width="10.85546875" customWidth="1"/>
    <col min="2" max="2" width="19.140625" customWidth="1"/>
    <col min="3" max="3" width="14.7109375" customWidth="1"/>
    <col min="4" max="4" width="21.28515625" customWidth="1"/>
    <col min="5" max="5" width="16.28515625" customWidth="1"/>
    <col min="6" max="7" width="14.28515625" customWidth="1"/>
    <col min="8" max="8" width="12.140625" customWidth="1"/>
    <col min="9" max="9" width="2.42578125" customWidth="1"/>
    <col min="10" max="10" width="12.7109375" customWidth="1"/>
    <col min="13" max="13" width="15.42578125" customWidth="1"/>
  </cols>
  <sheetData>
    <row r="1" spans="1:14" x14ac:dyDescent="0.25">
      <c r="A1" t="s">
        <v>0</v>
      </c>
      <c r="B1" t="s">
        <v>11</v>
      </c>
      <c r="C1" t="s">
        <v>19</v>
      </c>
      <c r="D1" t="s">
        <v>3</v>
      </c>
      <c r="E1" t="s">
        <v>10</v>
      </c>
      <c r="F1" t="s">
        <v>5</v>
      </c>
      <c r="G1" t="s">
        <v>16</v>
      </c>
      <c r="H1" t="s">
        <v>6</v>
      </c>
      <c r="J1" s="7" t="s">
        <v>9</v>
      </c>
      <c r="M1" s="17" t="s">
        <v>18</v>
      </c>
    </row>
    <row r="2" spans="1:14" x14ac:dyDescent="0.25">
      <c r="A2">
        <v>1</v>
      </c>
      <c r="B2">
        <v>80</v>
      </c>
      <c r="F2">
        <v>58</v>
      </c>
      <c r="H2">
        <v>1014</v>
      </c>
      <c r="J2" s="7">
        <f t="shared" ref="J2:J32" si="0">SUM(B2,C2,D2,E2,F2,G2,H2)</f>
        <v>1152</v>
      </c>
      <c r="M2" s="17">
        <v>1152</v>
      </c>
    </row>
    <row r="3" spans="1:14" x14ac:dyDescent="0.25">
      <c r="A3">
        <v>2</v>
      </c>
      <c r="B3">
        <v>610</v>
      </c>
      <c r="E3">
        <v>194</v>
      </c>
      <c r="F3">
        <v>180</v>
      </c>
      <c r="H3">
        <v>1010</v>
      </c>
      <c r="J3" s="7">
        <f t="shared" si="0"/>
        <v>1994</v>
      </c>
      <c r="M3" s="17">
        <v>1994</v>
      </c>
    </row>
    <row r="4" spans="1:14" x14ac:dyDescent="0.25">
      <c r="A4">
        <v>3</v>
      </c>
      <c r="B4">
        <v>42</v>
      </c>
      <c r="E4">
        <v>112</v>
      </c>
      <c r="J4" s="7">
        <f t="shared" si="0"/>
        <v>154</v>
      </c>
      <c r="M4" s="17"/>
    </row>
    <row r="5" spans="1:14" x14ac:dyDescent="0.25">
      <c r="A5">
        <v>4</v>
      </c>
      <c r="B5">
        <v>99</v>
      </c>
      <c r="C5">
        <v>500</v>
      </c>
      <c r="E5">
        <v>344</v>
      </c>
      <c r="J5" s="7">
        <f t="shared" si="0"/>
        <v>943</v>
      </c>
      <c r="M5" s="18">
        <f>SUM(M2:M4)</f>
        <v>3146</v>
      </c>
    </row>
    <row r="6" spans="1:14" x14ac:dyDescent="0.25">
      <c r="A6">
        <v>5</v>
      </c>
      <c r="B6">
        <v>61</v>
      </c>
      <c r="C6">
        <v>2667</v>
      </c>
      <c r="E6">
        <v>271</v>
      </c>
      <c r="J6" s="7">
        <f t="shared" si="0"/>
        <v>2999</v>
      </c>
    </row>
    <row r="7" spans="1:14" x14ac:dyDescent="0.25">
      <c r="A7">
        <v>6</v>
      </c>
      <c r="B7">
        <v>30</v>
      </c>
      <c r="E7">
        <v>30</v>
      </c>
      <c r="J7" s="7">
        <f t="shared" si="0"/>
        <v>60</v>
      </c>
      <c r="N7" t="s">
        <v>20</v>
      </c>
    </row>
    <row r="8" spans="1:14" x14ac:dyDescent="0.25">
      <c r="A8">
        <v>7</v>
      </c>
      <c r="E8">
        <v>128</v>
      </c>
      <c r="J8" s="7">
        <f t="shared" si="0"/>
        <v>128</v>
      </c>
    </row>
    <row r="9" spans="1:14" x14ac:dyDescent="0.25">
      <c r="A9">
        <v>8</v>
      </c>
      <c r="B9">
        <v>463</v>
      </c>
      <c r="E9">
        <v>450</v>
      </c>
      <c r="H9">
        <v>15</v>
      </c>
      <c r="J9" s="7">
        <f t="shared" si="0"/>
        <v>928</v>
      </c>
      <c r="N9" s="19">
        <v>463</v>
      </c>
    </row>
    <row r="10" spans="1:14" x14ac:dyDescent="0.25">
      <c r="A10">
        <v>9</v>
      </c>
      <c r="B10">
        <v>213</v>
      </c>
      <c r="E10">
        <v>75</v>
      </c>
      <c r="H10">
        <v>260</v>
      </c>
      <c r="J10" s="7">
        <f t="shared" si="0"/>
        <v>548</v>
      </c>
      <c r="N10" s="19">
        <v>165</v>
      </c>
    </row>
    <row r="11" spans="1:14" x14ac:dyDescent="0.25">
      <c r="A11">
        <v>10</v>
      </c>
      <c r="B11">
        <v>780</v>
      </c>
      <c r="E11">
        <v>156</v>
      </c>
      <c r="J11" s="7">
        <f t="shared" si="0"/>
        <v>936</v>
      </c>
      <c r="N11" s="19">
        <v>780</v>
      </c>
    </row>
    <row r="12" spans="1:14" x14ac:dyDescent="0.25">
      <c r="A12">
        <v>11</v>
      </c>
      <c r="B12">
        <v>43</v>
      </c>
      <c r="E12">
        <v>24</v>
      </c>
      <c r="J12" s="7">
        <f t="shared" si="0"/>
        <v>67</v>
      </c>
      <c r="N12" s="19"/>
    </row>
    <row r="13" spans="1:14" x14ac:dyDescent="0.25">
      <c r="A13">
        <v>12</v>
      </c>
      <c r="E13">
        <v>134</v>
      </c>
      <c r="H13">
        <v>1100</v>
      </c>
      <c r="J13" s="7">
        <f t="shared" si="0"/>
        <v>1234</v>
      </c>
      <c r="N13" s="19"/>
    </row>
    <row r="14" spans="1:14" x14ac:dyDescent="0.25">
      <c r="A14">
        <v>13</v>
      </c>
      <c r="E14">
        <v>0</v>
      </c>
      <c r="J14" s="7">
        <f t="shared" si="0"/>
        <v>0</v>
      </c>
      <c r="N14" s="19"/>
    </row>
    <row r="15" spans="1:14" x14ac:dyDescent="0.25">
      <c r="A15">
        <v>14</v>
      </c>
      <c r="E15">
        <v>38</v>
      </c>
      <c r="F15">
        <v>216</v>
      </c>
      <c r="H15">
        <v>1000</v>
      </c>
      <c r="J15" s="7">
        <f t="shared" si="0"/>
        <v>1254</v>
      </c>
      <c r="N15" s="19"/>
    </row>
    <row r="16" spans="1:14" x14ac:dyDescent="0.25">
      <c r="A16">
        <v>15</v>
      </c>
      <c r="E16">
        <v>28</v>
      </c>
      <c r="F16">
        <v>71</v>
      </c>
      <c r="J16" s="7">
        <f t="shared" si="0"/>
        <v>99</v>
      </c>
      <c r="N16" s="19"/>
    </row>
    <row r="17" spans="1:14" x14ac:dyDescent="0.25">
      <c r="A17">
        <v>16</v>
      </c>
      <c r="E17">
        <v>60</v>
      </c>
      <c r="F17">
        <v>163</v>
      </c>
      <c r="J17" s="7">
        <f t="shared" si="0"/>
        <v>223</v>
      </c>
      <c r="N17" s="19"/>
    </row>
    <row r="18" spans="1:14" x14ac:dyDescent="0.25">
      <c r="A18">
        <v>17</v>
      </c>
      <c r="E18">
        <v>145</v>
      </c>
      <c r="J18" s="7">
        <f t="shared" si="0"/>
        <v>145</v>
      </c>
      <c r="N18" s="19"/>
    </row>
    <row r="19" spans="1:14" x14ac:dyDescent="0.25">
      <c r="A19">
        <v>18</v>
      </c>
      <c r="C19">
        <v>500</v>
      </c>
      <c r="E19">
        <v>111</v>
      </c>
      <c r="J19" s="7">
        <f t="shared" si="0"/>
        <v>611</v>
      </c>
      <c r="N19" s="19"/>
    </row>
    <row r="20" spans="1:14" x14ac:dyDescent="0.25">
      <c r="A20">
        <v>19</v>
      </c>
      <c r="E20">
        <v>200</v>
      </c>
      <c r="H20">
        <v>50</v>
      </c>
      <c r="J20" s="7">
        <f t="shared" si="0"/>
        <v>250</v>
      </c>
      <c r="N20" s="19"/>
    </row>
    <row r="21" spans="1:14" x14ac:dyDescent="0.25">
      <c r="A21">
        <v>20</v>
      </c>
      <c r="E21">
        <v>132</v>
      </c>
      <c r="H21">
        <v>150</v>
      </c>
      <c r="J21" s="7">
        <f t="shared" si="0"/>
        <v>282</v>
      </c>
      <c r="N21" s="19"/>
    </row>
    <row r="22" spans="1:14" x14ac:dyDescent="0.25">
      <c r="A22">
        <v>21</v>
      </c>
      <c r="E22">
        <v>150</v>
      </c>
      <c r="J22" s="7">
        <f t="shared" si="0"/>
        <v>150</v>
      </c>
      <c r="N22" s="19"/>
    </row>
    <row r="23" spans="1:14" x14ac:dyDescent="0.25">
      <c r="A23">
        <v>22</v>
      </c>
      <c r="E23">
        <v>0</v>
      </c>
      <c r="J23" s="7">
        <f t="shared" si="0"/>
        <v>0</v>
      </c>
      <c r="N23" s="19"/>
    </row>
    <row r="24" spans="1:14" x14ac:dyDescent="0.25">
      <c r="A24">
        <v>23</v>
      </c>
      <c r="E24">
        <v>100</v>
      </c>
      <c r="F24">
        <v>280</v>
      </c>
      <c r="H24">
        <v>88</v>
      </c>
      <c r="J24" s="7">
        <f t="shared" si="0"/>
        <v>468</v>
      </c>
      <c r="N24" s="19"/>
    </row>
    <row r="25" spans="1:14" x14ac:dyDescent="0.25">
      <c r="A25">
        <v>24</v>
      </c>
      <c r="E25">
        <v>96</v>
      </c>
      <c r="F25">
        <v>32</v>
      </c>
      <c r="J25" s="7">
        <f t="shared" si="0"/>
        <v>128</v>
      </c>
      <c r="N25" s="19"/>
    </row>
    <row r="26" spans="1:14" x14ac:dyDescent="0.25">
      <c r="A26">
        <v>25</v>
      </c>
      <c r="E26">
        <v>120</v>
      </c>
      <c r="J26" s="7">
        <f t="shared" si="0"/>
        <v>120</v>
      </c>
      <c r="N26" s="19"/>
    </row>
    <row r="27" spans="1:14" x14ac:dyDescent="0.25">
      <c r="A27">
        <v>26</v>
      </c>
      <c r="B27">
        <v>15</v>
      </c>
      <c r="E27">
        <v>17</v>
      </c>
      <c r="G27">
        <v>375</v>
      </c>
      <c r="J27" s="7">
        <f t="shared" si="0"/>
        <v>407</v>
      </c>
      <c r="N27" s="19"/>
    </row>
    <row r="28" spans="1:14" x14ac:dyDescent="0.25">
      <c r="A28">
        <v>27</v>
      </c>
      <c r="E28">
        <v>54</v>
      </c>
      <c r="J28" s="7">
        <f t="shared" si="0"/>
        <v>54</v>
      </c>
      <c r="N28" s="19"/>
    </row>
    <row r="29" spans="1:14" x14ac:dyDescent="0.25">
      <c r="A29">
        <v>28</v>
      </c>
      <c r="E29">
        <v>48</v>
      </c>
      <c r="J29" s="7">
        <f t="shared" si="0"/>
        <v>48</v>
      </c>
      <c r="N29" s="19"/>
    </row>
    <row r="30" spans="1:14" x14ac:dyDescent="0.25">
      <c r="A30">
        <v>29</v>
      </c>
      <c r="B30">
        <v>22</v>
      </c>
      <c r="E30">
        <v>99</v>
      </c>
      <c r="H30">
        <v>83</v>
      </c>
      <c r="J30" s="7">
        <f t="shared" si="0"/>
        <v>204</v>
      </c>
      <c r="N30" s="19"/>
    </row>
    <row r="31" spans="1:14" x14ac:dyDescent="0.25">
      <c r="A31">
        <v>30</v>
      </c>
      <c r="B31" s="4"/>
      <c r="E31" s="4">
        <v>25</v>
      </c>
      <c r="J31" s="7">
        <f t="shared" si="0"/>
        <v>25</v>
      </c>
      <c r="N31" s="19"/>
    </row>
    <row r="32" spans="1:14" x14ac:dyDescent="0.25">
      <c r="A32">
        <v>31</v>
      </c>
      <c r="J32" s="7">
        <f t="shared" si="0"/>
        <v>0</v>
      </c>
      <c r="N32" s="19"/>
    </row>
    <row r="33" spans="1:14" x14ac:dyDescent="0.25">
      <c r="B33" s="4"/>
      <c r="E33" s="4"/>
      <c r="N33" s="19"/>
    </row>
    <row r="34" spans="1:14" ht="34.5" customHeight="1" x14ac:dyDescent="0.25">
      <c r="A34" s="13" t="s">
        <v>13</v>
      </c>
      <c r="B34" s="8">
        <f t="shared" ref="B34:H34" si="1">SUM(B2:B32)</f>
        <v>2458</v>
      </c>
      <c r="C34" s="8">
        <f t="shared" si="1"/>
        <v>3667</v>
      </c>
      <c r="D34" s="8">
        <f t="shared" si="1"/>
        <v>0</v>
      </c>
      <c r="E34" s="8">
        <f t="shared" si="1"/>
        <v>3341</v>
      </c>
      <c r="F34" s="8">
        <f t="shared" si="1"/>
        <v>1000</v>
      </c>
      <c r="G34" s="8"/>
      <c r="H34" s="8">
        <f t="shared" si="1"/>
        <v>4770</v>
      </c>
      <c r="I34" s="9"/>
      <c r="J34" s="10">
        <f>SUM(B34,C34,D34,E34,F34,G34,H34)</f>
        <v>15236</v>
      </c>
      <c r="N34" s="19"/>
    </row>
    <row r="35" spans="1:14" ht="34.5" customHeight="1" x14ac:dyDescent="0.25">
      <c r="A35" s="14" t="s">
        <v>14</v>
      </c>
      <c r="B35" s="12">
        <v>1000</v>
      </c>
      <c r="C35" s="11">
        <v>3667</v>
      </c>
      <c r="D35" s="11">
        <v>200</v>
      </c>
      <c r="E35" s="12">
        <v>700</v>
      </c>
      <c r="F35" s="12">
        <v>50</v>
      </c>
      <c r="G35" s="12">
        <v>350</v>
      </c>
      <c r="H35" s="11">
        <v>500</v>
      </c>
      <c r="I35" s="9"/>
      <c r="J35" s="10">
        <f>SUM(B35,C35,D35,E35,F35,G35,H35)</f>
        <v>6467</v>
      </c>
      <c r="N35" s="19"/>
    </row>
    <row r="36" spans="1:14" ht="29.25" customHeight="1" x14ac:dyDescent="0.25">
      <c r="A36" s="15" t="s">
        <v>8</v>
      </c>
      <c r="B36" s="6">
        <f t="shared" ref="B36:H36" si="2">SUM(-B34,B35)</f>
        <v>-1458</v>
      </c>
      <c r="C36" s="5">
        <f t="shared" si="2"/>
        <v>0</v>
      </c>
      <c r="D36" s="5">
        <f t="shared" si="2"/>
        <v>200</v>
      </c>
      <c r="E36" s="6">
        <f t="shared" si="2"/>
        <v>-2641</v>
      </c>
      <c r="F36" s="5">
        <f>SUM(-F34,F35)</f>
        <v>-950</v>
      </c>
      <c r="G36" s="5">
        <f>SUM(-G34,G35)</f>
        <v>350</v>
      </c>
      <c r="H36" s="5">
        <f t="shared" si="2"/>
        <v>-4270</v>
      </c>
      <c r="J36" s="5">
        <f>SUM(B36,C36,D36,E36,F36,G36,H36)</f>
        <v>-8769</v>
      </c>
      <c r="N36" s="17">
        <f>SUM(N9:N35)</f>
        <v>1408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6"/>
  <sheetViews>
    <sheetView workbookViewId="0">
      <selection activeCell="M32" sqref="M32"/>
    </sheetView>
  </sheetViews>
  <sheetFormatPr defaultRowHeight="15" x14ac:dyDescent="0.25"/>
  <cols>
    <col min="1" max="1" width="10.85546875" customWidth="1"/>
    <col min="2" max="2" width="19.140625" customWidth="1"/>
    <col min="3" max="3" width="14.7109375" customWidth="1"/>
    <col min="4" max="4" width="21.28515625" customWidth="1"/>
    <col min="5" max="5" width="16.28515625" customWidth="1"/>
    <col min="6" max="7" width="14.28515625" customWidth="1"/>
    <col min="8" max="8" width="12.140625" customWidth="1"/>
    <col min="9" max="9" width="2.42578125" customWidth="1"/>
    <col min="10" max="10" width="12.7109375" customWidth="1"/>
  </cols>
  <sheetData>
    <row r="1" spans="1:10" x14ac:dyDescent="0.25">
      <c r="A1" t="s">
        <v>0</v>
      </c>
      <c r="B1" t="s">
        <v>11</v>
      </c>
      <c r="C1" t="s">
        <v>2</v>
      </c>
      <c r="D1" t="s">
        <v>3</v>
      </c>
      <c r="E1" t="s">
        <v>10</v>
      </c>
      <c r="F1" t="s">
        <v>5</v>
      </c>
      <c r="G1" t="s">
        <v>16</v>
      </c>
      <c r="H1" t="s">
        <v>6</v>
      </c>
      <c r="J1" s="7" t="s">
        <v>9</v>
      </c>
    </row>
    <row r="2" spans="1:10" x14ac:dyDescent="0.25">
      <c r="A2">
        <v>1</v>
      </c>
      <c r="B2">
        <v>181</v>
      </c>
      <c r="D2">
        <v>10</v>
      </c>
      <c r="E2">
        <v>18</v>
      </c>
      <c r="H2">
        <v>694</v>
      </c>
      <c r="J2" s="7"/>
    </row>
    <row r="3" spans="1:10" x14ac:dyDescent="0.25">
      <c r="A3">
        <v>2</v>
      </c>
      <c r="E3">
        <v>56</v>
      </c>
      <c r="J3" s="7">
        <f t="shared" ref="J3:J32" si="0">SUM(B3,C3,D3,E3,F3,H3)</f>
        <v>56</v>
      </c>
    </row>
    <row r="4" spans="1:10" x14ac:dyDescent="0.25">
      <c r="A4">
        <v>3</v>
      </c>
      <c r="E4">
        <v>138</v>
      </c>
      <c r="J4" s="7">
        <f t="shared" si="0"/>
        <v>138</v>
      </c>
    </row>
    <row r="5" spans="1:10" x14ac:dyDescent="0.25">
      <c r="A5">
        <v>4</v>
      </c>
      <c r="H5">
        <v>170</v>
      </c>
      <c r="J5" s="7">
        <f t="shared" si="0"/>
        <v>170</v>
      </c>
    </row>
    <row r="6" spans="1:10" x14ac:dyDescent="0.25">
      <c r="A6">
        <v>5</v>
      </c>
      <c r="E6">
        <v>36</v>
      </c>
      <c r="G6">
        <v>292</v>
      </c>
      <c r="H6">
        <v>1620</v>
      </c>
      <c r="J6" s="7">
        <f t="shared" si="0"/>
        <v>1656</v>
      </c>
    </row>
    <row r="7" spans="1:10" x14ac:dyDescent="0.25">
      <c r="A7">
        <v>6</v>
      </c>
      <c r="C7">
        <v>2663</v>
      </c>
      <c r="E7">
        <v>46</v>
      </c>
      <c r="F7">
        <v>17</v>
      </c>
      <c r="H7">
        <v>12</v>
      </c>
      <c r="J7" s="7">
        <f t="shared" si="0"/>
        <v>2738</v>
      </c>
    </row>
    <row r="8" spans="1:10" x14ac:dyDescent="0.25">
      <c r="A8">
        <v>7</v>
      </c>
      <c r="B8">
        <v>212</v>
      </c>
      <c r="C8">
        <v>500</v>
      </c>
      <c r="E8">
        <v>190</v>
      </c>
      <c r="J8" s="7">
        <f t="shared" si="0"/>
        <v>902</v>
      </c>
    </row>
    <row r="9" spans="1:10" x14ac:dyDescent="0.25">
      <c r="A9">
        <v>8</v>
      </c>
      <c r="E9">
        <v>42</v>
      </c>
      <c r="H9">
        <v>235</v>
      </c>
      <c r="J9" s="7">
        <f t="shared" si="0"/>
        <v>277</v>
      </c>
    </row>
    <row r="10" spans="1:10" x14ac:dyDescent="0.25">
      <c r="A10">
        <v>9</v>
      </c>
      <c r="E10">
        <v>68</v>
      </c>
      <c r="H10">
        <v>1400</v>
      </c>
      <c r="J10" s="7">
        <f t="shared" si="0"/>
        <v>1468</v>
      </c>
    </row>
    <row r="11" spans="1:10" x14ac:dyDescent="0.25">
      <c r="A11">
        <v>10</v>
      </c>
      <c r="E11">
        <v>20</v>
      </c>
      <c r="H11">
        <v>899</v>
      </c>
      <c r="J11" s="7">
        <f t="shared" si="0"/>
        <v>919</v>
      </c>
    </row>
    <row r="12" spans="1:10" x14ac:dyDescent="0.25">
      <c r="A12">
        <v>11</v>
      </c>
      <c r="E12">
        <v>75</v>
      </c>
      <c r="G12">
        <v>100</v>
      </c>
      <c r="J12" s="7">
        <f>SUM(B12,C12,D12,E12,F12,G12,H12)</f>
        <v>175</v>
      </c>
    </row>
    <row r="13" spans="1:10" x14ac:dyDescent="0.25">
      <c r="A13">
        <v>12</v>
      </c>
      <c r="B13">
        <v>30</v>
      </c>
      <c r="J13" s="7">
        <f t="shared" si="0"/>
        <v>30</v>
      </c>
    </row>
    <row r="14" spans="1:10" x14ac:dyDescent="0.25">
      <c r="A14">
        <v>13</v>
      </c>
      <c r="E14">
        <v>102</v>
      </c>
      <c r="H14">
        <v>160</v>
      </c>
      <c r="J14" s="7">
        <f t="shared" si="0"/>
        <v>262</v>
      </c>
    </row>
    <row r="15" spans="1:10" x14ac:dyDescent="0.25">
      <c r="A15">
        <v>14</v>
      </c>
      <c r="J15" s="7">
        <f t="shared" si="0"/>
        <v>0</v>
      </c>
    </row>
    <row r="16" spans="1:10" x14ac:dyDescent="0.25">
      <c r="A16">
        <v>15</v>
      </c>
      <c r="J16" s="7">
        <f t="shared" si="0"/>
        <v>0</v>
      </c>
    </row>
    <row r="17" spans="1:14" x14ac:dyDescent="0.25">
      <c r="A17">
        <v>16</v>
      </c>
      <c r="E17">
        <v>18</v>
      </c>
      <c r="J17" s="7">
        <f t="shared" si="0"/>
        <v>18</v>
      </c>
    </row>
    <row r="18" spans="1:14" x14ac:dyDescent="0.25">
      <c r="A18">
        <v>17</v>
      </c>
      <c r="E18">
        <v>160</v>
      </c>
      <c r="J18" s="7">
        <f t="shared" si="0"/>
        <v>160</v>
      </c>
    </row>
    <row r="19" spans="1:14" x14ac:dyDescent="0.25">
      <c r="A19">
        <v>18</v>
      </c>
      <c r="B19">
        <v>65</v>
      </c>
      <c r="J19" s="7">
        <f t="shared" si="0"/>
        <v>65</v>
      </c>
    </row>
    <row r="20" spans="1:14" x14ac:dyDescent="0.25">
      <c r="A20">
        <v>19</v>
      </c>
      <c r="E20">
        <v>50</v>
      </c>
      <c r="J20" s="7">
        <f t="shared" si="0"/>
        <v>50</v>
      </c>
    </row>
    <row r="21" spans="1:14" x14ac:dyDescent="0.25">
      <c r="A21">
        <v>20</v>
      </c>
      <c r="B21">
        <v>42</v>
      </c>
      <c r="C21">
        <v>500</v>
      </c>
      <c r="E21">
        <v>36</v>
      </c>
      <c r="J21" s="7">
        <f t="shared" si="0"/>
        <v>578</v>
      </c>
    </row>
    <row r="22" spans="1:14" x14ac:dyDescent="0.25">
      <c r="A22">
        <v>21</v>
      </c>
      <c r="E22">
        <v>92</v>
      </c>
      <c r="J22" s="7">
        <f t="shared" si="0"/>
        <v>92</v>
      </c>
    </row>
    <row r="23" spans="1:14" x14ac:dyDescent="0.25">
      <c r="A23">
        <v>22</v>
      </c>
      <c r="E23">
        <v>90</v>
      </c>
      <c r="J23" s="7">
        <f t="shared" si="0"/>
        <v>90</v>
      </c>
    </row>
    <row r="24" spans="1:14" x14ac:dyDescent="0.25">
      <c r="A24">
        <v>23</v>
      </c>
      <c r="B24">
        <v>20</v>
      </c>
      <c r="J24" s="7">
        <f t="shared" si="0"/>
        <v>20</v>
      </c>
    </row>
    <row r="25" spans="1:14" x14ac:dyDescent="0.25">
      <c r="A25">
        <v>24</v>
      </c>
      <c r="J25" s="7">
        <f t="shared" si="0"/>
        <v>0</v>
      </c>
    </row>
    <row r="26" spans="1:14" x14ac:dyDescent="0.25">
      <c r="A26">
        <v>25</v>
      </c>
      <c r="E26">
        <v>129</v>
      </c>
      <c r="J26" s="7">
        <f t="shared" si="0"/>
        <v>129</v>
      </c>
    </row>
    <row r="27" spans="1:14" x14ac:dyDescent="0.25">
      <c r="A27">
        <v>26</v>
      </c>
      <c r="B27">
        <v>79</v>
      </c>
      <c r="E27">
        <v>84</v>
      </c>
      <c r="H27">
        <v>103</v>
      </c>
      <c r="J27" s="7">
        <f t="shared" si="0"/>
        <v>266</v>
      </c>
    </row>
    <row r="28" spans="1:14" x14ac:dyDescent="0.25">
      <c r="A28">
        <v>27</v>
      </c>
      <c r="B28">
        <v>800</v>
      </c>
      <c r="J28" s="7">
        <f t="shared" si="0"/>
        <v>800</v>
      </c>
    </row>
    <row r="29" spans="1:14" x14ac:dyDescent="0.25">
      <c r="A29">
        <v>28</v>
      </c>
      <c r="E29">
        <v>14</v>
      </c>
      <c r="J29" s="7">
        <f t="shared" si="0"/>
        <v>14</v>
      </c>
    </row>
    <row r="30" spans="1:14" x14ac:dyDescent="0.25">
      <c r="A30">
        <v>29</v>
      </c>
      <c r="E30">
        <v>175</v>
      </c>
      <c r="H30">
        <v>225</v>
      </c>
      <c r="J30" s="7">
        <f t="shared" si="0"/>
        <v>400</v>
      </c>
    </row>
    <row r="31" spans="1:14" x14ac:dyDescent="0.25">
      <c r="A31">
        <v>30</v>
      </c>
      <c r="B31" s="4">
        <v>22</v>
      </c>
      <c r="E31" s="4">
        <v>86</v>
      </c>
      <c r="J31" s="7">
        <f t="shared" si="0"/>
        <v>108</v>
      </c>
    </row>
    <row r="32" spans="1:14" ht="30" x14ac:dyDescent="0.25">
      <c r="A32">
        <v>31</v>
      </c>
      <c r="E32">
        <v>56</v>
      </c>
      <c r="G32">
        <v>337</v>
      </c>
      <c r="H32">
        <v>50</v>
      </c>
      <c r="J32" s="7">
        <f t="shared" si="0"/>
        <v>106</v>
      </c>
      <c r="N32" s="16" t="s">
        <v>17</v>
      </c>
    </row>
    <row r="33" spans="1:10" x14ac:dyDescent="0.25">
      <c r="B33" s="4"/>
      <c r="E33" s="4"/>
    </row>
    <row r="34" spans="1:10" ht="34.5" customHeight="1" x14ac:dyDescent="0.25">
      <c r="A34" s="13" t="s">
        <v>13</v>
      </c>
      <c r="B34" s="8">
        <f t="shared" ref="B34:H34" si="1">SUM(B2:B32)</f>
        <v>1451</v>
      </c>
      <c r="C34" s="8">
        <f t="shared" si="1"/>
        <v>3663</v>
      </c>
      <c r="D34" s="8">
        <f t="shared" si="1"/>
        <v>10</v>
      </c>
      <c r="E34" s="8">
        <f t="shared" si="1"/>
        <v>1781</v>
      </c>
      <c r="F34" s="8">
        <f t="shared" si="1"/>
        <v>17</v>
      </c>
      <c r="G34" s="8">
        <f>SUM(G2:G33)</f>
        <v>729</v>
      </c>
      <c r="H34" s="8">
        <f t="shared" si="1"/>
        <v>5568</v>
      </c>
      <c r="I34" s="9"/>
      <c r="J34" s="10">
        <f>SUM(B34,C34,D34,E34,F34,H34)</f>
        <v>12490</v>
      </c>
    </row>
    <row r="35" spans="1:10" ht="34.5" customHeight="1" x14ac:dyDescent="0.25">
      <c r="A35" s="14" t="s">
        <v>14</v>
      </c>
      <c r="B35" s="12">
        <v>1000</v>
      </c>
      <c r="C35" s="11">
        <v>700</v>
      </c>
      <c r="D35" s="11">
        <v>200</v>
      </c>
      <c r="E35" s="12">
        <v>700</v>
      </c>
      <c r="F35" s="12">
        <v>50</v>
      </c>
      <c r="G35" s="12"/>
      <c r="H35" s="11">
        <v>500</v>
      </c>
      <c r="I35" s="9"/>
      <c r="J35" s="10">
        <f>SUM(B35,C35,D35,E35,F35,H35)</f>
        <v>3150</v>
      </c>
    </row>
    <row r="36" spans="1:10" ht="29.25" customHeight="1" x14ac:dyDescent="0.25">
      <c r="A36" s="15" t="s">
        <v>8</v>
      </c>
      <c r="B36" s="6">
        <f t="shared" ref="B36:H36" si="2">SUM(-B34,B35)</f>
        <v>-451</v>
      </c>
      <c r="C36" s="5">
        <f t="shared" si="2"/>
        <v>-2963</v>
      </c>
      <c r="D36" s="5">
        <f t="shared" si="2"/>
        <v>190</v>
      </c>
      <c r="E36" s="6">
        <f t="shared" si="2"/>
        <v>-1081</v>
      </c>
      <c r="F36" s="5">
        <f t="shared" si="2"/>
        <v>33</v>
      </c>
      <c r="G36" s="5"/>
      <c r="H36" s="5">
        <f t="shared" si="2"/>
        <v>-5068</v>
      </c>
      <c r="J36" s="5">
        <f>SUM(B36,C36,D36,E36,F36,H36)</f>
        <v>-9340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zoomScale="98" zoomScaleNormal="98" workbookViewId="0">
      <selection activeCell="E29" sqref="E29"/>
    </sheetView>
  </sheetViews>
  <sheetFormatPr defaultRowHeight="15" x14ac:dyDescent="0.25"/>
  <cols>
    <col min="1" max="1" width="10.85546875" customWidth="1"/>
    <col min="2" max="2" width="19.140625" customWidth="1"/>
    <col min="3" max="3" width="14.7109375" customWidth="1"/>
    <col min="4" max="4" width="21.28515625" customWidth="1"/>
    <col min="5" max="5" width="16.28515625" customWidth="1"/>
    <col min="6" max="6" width="14.28515625" customWidth="1"/>
    <col min="7" max="7" width="12.140625" customWidth="1"/>
    <col min="8" max="8" width="2.42578125" customWidth="1"/>
    <col min="9" max="9" width="12.7109375" customWidth="1"/>
  </cols>
  <sheetData>
    <row r="1" spans="1:11" x14ac:dyDescent="0.25">
      <c r="A1" t="s">
        <v>0</v>
      </c>
      <c r="B1" t="s">
        <v>11</v>
      </c>
      <c r="C1" t="s">
        <v>2</v>
      </c>
      <c r="D1" t="s">
        <v>3</v>
      </c>
      <c r="E1" t="s">
        <v>10</v>
      </c>
      <c r="F1" t="s">
        <v>5</v>
      </c>
      <c r="G1" t="s">
        <v>6</v>
      </c>
      <c r="I1" s="7" t="s">
        <v>9</v>
      </c>
    </row>
    <row r="2" spans="1:11" x14ac:dyDescent="0.25">
      <c r="A2">
        <v>1</v>
      </c>
      <c r="B2">
        <v>50</v>
      </c>
      <c r="E2">
        <v>25</v>
      </c>
      <c r="G2">
        <v>250</v>
      </c>
      <c r="I2" s="7">
        <f>SUM(B2,C2,D2,E2,F2,G2)</f>
        <v>325</v>
      </c>
    </row>
    <row r="3" spans="1:11" x14ac:dyDescent="0.25">
      <c r="A3">
        <v>2</v>
      </c>
      <c r="E3">
        <v>18</v>
      </c>
      <c r="G3">
        <v>477</v>
      </c>
      <c r="I3" s="7">
        <f t="shared" ref="I3:I32" si="0">SUM(B3,C3,D3,E3,F3,G3)</f>
        <v>495</v>
      </c>
    </row>
    <row r="4" spans="1:11" x14ac:dyDescent="0.25">
      <c r="A4">
        <v>3</v>
      </c>
      <c r="E4">
        <v>8</v>
      </c>
      <c r="G4">
        <v>110</v>
      </c>
      <c r="I4" s="7">
        <f t="shared" si="0"/>
        <v>118</v>
      </c>
    </row>
    <row r="5" spans="1:11" x14ac:dyDescent="0.25">
      <c r="A5">
        <v>4</v>
      </c>
      <c r="G5">
        <v>1108</v>
      </c>
      <c r="I5" s="7">
        <f t="shared" si="0"/>
        <v>1108</v>
      </c>
    </row>
    <row r="6" spans="1:11" x14ac:dyDescent="0.25">
      <c r="A6">
        <v>5</v>
      </c>
      <c r="I6" s="7">
        <f t="shared" si="0"/>
        <v>0</v>
      </c>
    </row>
    <row r="7" spans="1:11" x14ac:dyDescent="0.25">
      <c r="A7">
        <v>6</v>
      </c>
      <c r="B7">
        <v>38</v>
      </c>
      <c r="C7">
        <v>3163</v>
      </c>
      <c r="E7">
        <v>94</v>
      </c>
      <c r="G7">
        <v>200</v>
      </c>
      <c r="I7" s="7">
        <f t="shared" si="0"/>
        <v>3495</v>
      </c>
      <c r="K7">
        <v>15326</v>
      </c>
    </row>
    <row r="8" spans="1:11" x14ac:dyDescent="0.25">
      <c r="A8">
        <v>7</v>
      </c>
      <c r="E8">
        <v>100</v>
      </c>
      <c r="I8" s="7">
        <f t="shared" si="0"/>
        <v>100</v>
      </c>
    </row>
    <row r="9" spans="1:11" x14ac:dyDescent="0.25">
      <c r="A9">
        <v>8</v>
      </c>
      <c r="B9">
        <v>76</v>
      </c>
      <c r="E9">
        <v>177</v>
      </c>
      <c r="G9">
        <v>346.14</v>
      </c>
      <c r="I9" s="7">
        <f t="shared" si="0"/>
        <v>599.14</v>
      </c>
    </row>
    <row r="10" spans="1:11" x14ac:dyDescent="0.25">
      <c r="A10">
        <v>9</v>
      </c>
      <c r="G10">
        <v>2360</v>
      </c>
      <c r="I10" s="7">
        <f t="shared" si="0"/>
        <v>2360</v>
      </c>
    </row>
    <row r="11" spans="1:11" x14ac:dyDescent="0.25">
      <c r="A11">
        <v>10</v>
      </c>
      <c r="E11">
        <v>135</v>
      </c>
      <c r="I11" s="7">
        <f t="shared" si="0"/>
        <v>135</v>
      </c>
    </row>
    <row r="12" spans="1:11" x14ac:dyDescent="0.25">
      <c r="A12">
        <v>11</v>
      </c>
      <c r="B12">
        <v>387</v>
      </c>
      <c r="E12">
        <v>50</v>
      </c>
      <c r="G12">
        <v>1699</v>
      </c>
      <c r="I12" s="7">
        <f t="shared" si="0"/>
        <v>2136</v>
      </c>
    </row>
    <row r="13" spans="1:11" x14ac:dyDescent="0.25">
      <c r="A13">
        <v>12</v>
      </c>
      <c r="B13">
        <v>159</v>
      </c>
      <c r="E13">
        <v>280</v>
      </c>
      <c r="I13" s="7">
        <f t="shared" si="0"/>
        <v>439</v>
      </c>
    </row>
    <row r="14" spans="1:11" x14ac:dyDescent="0.25">
      <c r="A14">
        <v>13</v>
      </c>
      <c r="B14">
        <v>103</v>
      </c>
      <c r="E14">
        <v>18</v>
      </c>
      <c r="I14" s="7">
        <f t="shared" si="0"/>
        <v>121</v>
      </c>
    </row>
    <row r="15" spans="1:11" x14ac:dyDescent="0.25">
      <c r="A15">
        <v>14</v>
      </c>
      <c r="B15">
        <v>100</v>
      </c>
      <c r="E15">
        <v>18</v>
      </c>
      <c r="I15" s="7">
        <f t="shared" si="0"/>
        <v>118</v>
      </c>
    </row>
    <row r="16" spans="1:11" x14ac:dyDescent="0.25">
      <c r="A16">
        <v>15</v>
      </c>
      <c r="E16">
        <v>48</v>
      </c>
      <c r="I16" s="7">
        <f t="shared" si="0"/>
        <v>48</v>
      </c>
    </row>
    <row r="17" spans="1:9" x14ac:dyDescent="0.25">
      <c r="A17">
        <v>16</v>
      </c>
      <c r="E17">
        <v>148</v>
      </c>
      <c r="I17" s="7">
        <f t="shared" si="0"/>
        <v>148</v>
      </c>
    </row>
    <row r="18" spans="1:9" x14ac:dyDescent="0.25">
      <c r="A18">
        <v>17</v>
      </c>
      <c r="B18">
        <v>68</v>
      </c>
      <c r="E18">
        <v>40</v>
      </c>
      <c r="F18">
        <v>140</v>
      </c>
      <c r="I18" s="7">
        <f t="shared" si="0"/>
        <v>248</v>
      </c>
    </row>
    <row r="19" spans="1:9" x14ac:dyDescent="0.25">
      <c r="A19">
        <v>18</v>
      </c>
      <c r="E19">
        <v>426</v>
      </c>
      <c r="F19">
        <v>10</v>
      </c>
      <c r="G19">
        <v>80</v>
      </c>
      <c r="I19" s="7">
        <f t="shared" si="0"/>
        <v>516</v>
      </c>
    </row>
    <row r="20" spans="1:9" x14ac:dyDescent="0.25">
      <c r="A20">
        <v>19</v>
      </c>
      <c r="B20">
        <v>67</v>
      </c>
      <c r="I20" s="7">
        <f t="shared" si="0"/>
        <v>67</v>
      </c>
    </row>
    <row r="21" spans="1:9" x14ac:dyDescent="0.25">
      <c r="A21">
        <v>20</v>
      </c>
      <c r="C21">
        <v>500</v>
      </c>
      <c r="E21">
        <v>96</v>
      </c>
      <c r="I21" s="7">
        <f t="shared" si="0"/>
        <v>596</v>
      </c>
    </row>
    <row r="22" spans="1:9" x14ac:dyDescent="0.25">
      <c r="A22">
        <v>21</v>
      </c>
      <c r="B22">
        <v>32</v>
      </c>
      <c r="E22">
        <v>62</v>
      </c>
      <c r="G22">
        <v>249</v>
      </c>
      <c r="I22" s="7">
        <f t="shared" si="0"/>
        <v>343</v>
      </c>
    </row>
    <row r="23" spans="1:9" x14ac:dyDescent="0.25">
      <c r="A23">
        <v>22</v>
      </c>
      <c r="E23">
        <v>146</v>
      </c>
      <c r="I23" s="7">
        <f t="shared" si="0"/>
        <v>146</v>
      </c>
    </row>
    <row r="24" spans="1:9" x14ac:dyDescent="0.25">
      <c r="A24">
        <v>23</v>
      </c>
      <c r="E24">
        <v>138</v>
      </c>
      <c r="F24">
        <v>135</v>
      </c>
      <c r="I24" s="7">
        <f t="shared" si="0"/>
        <v>273</v>
      </c>
    </row>
    <row r="25" spans="1:9" x14ac:dyDescent="0.25">
      <c r="A25">
        <v>24</v>
      </c>
      <c r="G25">
        <v>259</v>
      </c>
      <c r="I25" s="7">
        <f t="shared" si="0"/>
        <v>259</v>
      </c>
    </row>
    <row r="26" spans="1:9" x14ac:dyDescent="0.25">
      <c r="A26">
        <v>25</v>
      </c>
      <c r="G26">
        <v>478</v>
      </c>
      <c r="I26" s="7">
        <f t="shared" si="0"/>
        <v>478</v>
      </c>
    </row>
    <row r="27" spans="1:9" x14ac:dyDescent="0.25">
      <c r="A27">
        <v>26</v>
      </c>
      <c r="I27" s="7">
        <f t="shared" si="0"/>
        <v>0</v>
      </c>
    </row>
    <row r="28" spans="1:9" x14ac:dyDescent="0.25">
      <c r="A28">
        <v>27</v>
      </c>
      <c r="B28">
        <v>76</v>
      </c>
      <c r="D28">
        <v>350</v>
      </c>
      <c r="E28">
        <v>188</v>
      </c>
      <c r="F28">
        <v>20</v>
      </c>
      <c r="G28">
        <v>108</v>
      </c>
      <c r="I28" s="7">
        <f t="shared" si="0"/>
        <v>742</v>
      </c>
    </row>
    <row r="29" spans="1:9" x14ac:dyDescent="0.25">
      <c r="A29">
        <v>28</v>
      </c>
      <c r="G29">
        <v>22</v>
      </c>
      <c r="I29" s="7">
        <f t="shared" si="0"/>
        <v>22</v>
      </c>
    </row>
    <row r="30" spans="1:9" x14ac:dyDescent="0.25">
      <c r="A30">
        <v>29</v>
      </c>
      <c r="I30" s="7">
        <f t="shared" si="0"/>
        <v>0</v>
      </c>
    </row>
    <row r="31" spans="1:9" x14ac:dyDescent="0.25">
      <c r="A31">
        <v>30</v>
      </c>
      <c r="B31" s="4"/>
      <c r="E31" s="4"/>
      <c r="I31" s="7">
        <f t="shared" si="0"/>
        <v>0</v>
      </c>
    </row>
    <row r="32" spans="1:9" x14ac:dyDescent="0.25">
      <c r="A32">
        <v>31</v>
      </c>
      <c r="I32" s="7">
        <f t="shared" si="0"/>
        <v>0</v>
      </c>
    </row>
    <row r="33" spans="1:9" x14ac:dyDescent="0.25">
      <c r="B33" s="4"/>
      <c r="E33" s="4"/>
    </row>
    <row r="34" spans="1:9" ht="34.5" customHeight="1" x14ac:dyDescent="0.25">
      <c r="A34" s="13" t="s">
        <v>13</v>
      </c>
      <c r="B34" s="8">
        <f t="shared" ref="B34:G34" si="1">SUM(B2:B32)</f>
        <v>1156</v>
      </c>
      <c r="C34" s="8">
        <f t="shared" si="1"/>
        <v>3663</v>
      </c>
      <c r="D34" s="8">
        <f t="shared" si="1"/>
        <v>350</v>
      </c>
      <c r="E34" s="8">
        <f t="shared" si="1"/>
        <v>2215</v>
      </c>
      <c r="F34" s="8">
        <f t="shared" si="1"/>
        <v>305</v>
      </c>
      <c r="G34" s="8">
        <f t="shared" si="1"/>
        <v>7746.1399999999994</v>
      </c>
      <c r="H34" s="9"/>
      <c r="I34" s="10">
        <f>SUM(B34,C34,D34,E34,F34,G34)</f>
        <v>15435.14</v>
      </c>
    </row>
    <row r="35" spans="1:9" ht="34.5" customHeight="1" x14ac:dyDescent="0.25">
      <c r="A35" s="14" t="s">
        <v>14</v>
      </c>
      <c r="B35" s="12">
        <v>1000</v>
      </c>
      <c r="C35" s="11">
        <v>3663</v>
      </c>
      <c r="D35" s="11">
        <v>200</v>
      </c>
      <c r="E35" s="12">
        <v>500</v>
      </c>
      <c r="F35" s="12">
        <v>50</v>
      </c>
      <c r="G35" s="11">
        <v>2585</v>
      </c>
      <c r="H35" s="9"/>
      <c r="I35" s="10">
        <f>SUM(B35,C35,D35,E35,F35,G35)</f>
        <v>7998</v>
      </c>
    </row>
    <row r="36" spans="1:9" ht="29.25" customHeight="1" x14ac:dyDescent="0.25">
      <c r="A36" s="15" t="s">
        <v>8</v>
      </c>
      <c r="B36" s="6">
        <f t="shared" ref="B36:F36" si="2">SUM(-B34,B35)</f>
        <v>-156</v>
      </c>
      <c r="C36" s="5">
        <f t="shared" si="2"/>
        <v>0</v>
      </c>
      <c r="D36" s="5">
        <f t="shared" si="2"/>
        <v>-150</v>
      </c>
      <c r="E36" s="6">
        <f t="shared" si="2"/>
        <v>-1715</v>
      </c>
      <c r="F36" s="5">
        <f t="shared" si="2"/>
        <v>-255</v>
      </c>
      <c r="G36" s="5">
        <f>SUM(-G34,G35)</f>
        <v>-5161.1399999999994</v>
      </c>
      <c r="I36" s="5">
        <f>SUM(B36,C36,D36,E36,F36,G36)</f>
        <v>-7437.1399999999994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workbookViewId="0">
      <selection activeCell="B40" sqref="B40"/>
    </sheetView>
  </sheetViews>
  <sheetFormatPr defaultRowHeight="15" x14ac:dyDescent="0.25"/>
  <cols>
    <col min="1" max="1" width="10.85546875" customWidth="1"/>
    <col min="2" max="2" width="19.140625" customWidth="1"/>
    <col min="3" max="3" width="14.7109375" customWidth="1"/>
    <col min="4" max="4" width="21.28515625" customWidth="1"/>
    <col min="5" max="5" width="16.28515625" customWidth="1"/>
    <col min="6" max="6" width="14.28515625" customWidth="1"/>
    <col min="7" max="7" width="12.140625" customWidth="1"/>
    <col min="8" max="8" width="2.42578125" customWidth="1"/>
    <col min="9" max="9" width="12.7109375" customWidth="1"/>
  </cols>
  <sheetData>
    <row r="1" spans="1:9" x14ac:dyDescent="0.25">
      <c r="A1" t="s">
        <v>0</v>
      </c>
      <c r="B1" t="s">
        <v>11</v>
      </c>
      <c r="C1" t="s">
        <v>2</v>
      </c>
      <c r="D1" t="s">
        <v>3</v>
      </c>
      <c r="E1" t="s">
        <v>10</v>
      </c>
      <c r="F1" t="s">
        <v>5</v>
      </c>
      <c r="G1" t="s">
        <v>6</v>
      </c>
      <c r="I1" s="7" t="s">
        <v>9</v>
      </c>
    </row>
    <row r="2" spans="1:9" x14ac:dyDescent="0.25">
      <c r="A2">
        <v>1</v>
      </c>
      <c r="I2" s="7">
        <f>SUM(B2,C2,D2,E2,F2,G2)</f>
        <v>0</v>
      </c>
    </row>
    <row r="3" spans="1:9" x14ac:dyDescent="0.25">
      <c r="A3">
        <v>2</v>
      </c>
      <c r="E3">
        <v>16</v>
      </c>
      <c r="I3" s="7">
        <f t="shared" ref="I3:I32" si="0">SUM(B3,C3,D3,E3,F3,G3)</f>
        <v>16</v>
      </c>
    </row>
    <row r="4" spans="1:9" x14ac:dyDescent="0.25">
      <c r="A4">
        <v>3</v>
      </c>
      <c r="E4">
        <v>18</v>
      </c>
      <c r="I4" s="7">
        <f t="shared" si="0"/>
        <v>18</v>
      </c>
    </row>
    <row r="5" spans="1:9" x14ac:dyDescent="0.25">
      <c r="A5">
        <v>4</v>
      </c>
      <c r="E5">
        <v>132</v>
      </c>
      <c r="G5">
        <v>300</v>
      </c>
      <c r="I5" s="7">
        <f t="shared" si="0"/>
        <v>432</v>
      </c>
    </row>
    <row r="6" spans="1:9" x14ac:dyDescent="0.25">
      <c r="A6">
        <v>5</v>
      </c>
      <c r="E6">
        <v>595</v>
      </c>
      <c r="G6">
        <v>304</v>
      </c>
      <c r="I6" s="7">
        <f t="shared" si="0"/>
        <v>899</v>
      </c>
    </row>
    <row r="7" spans="1:9" x14ac:dyDescent="0.25">
      <c r="A7">
        <v>6</v>
      </c>
      <c r="G7">
        <v>360</v>
      </c>
      <c r="I7" s="7">
        <f t="shared" si="0"/>
        <v>360</v>
      </c>
    </row>
    <row r="8" spans="1:9" x14ac:dyDescent="0.25">
      <c r="A8">
        <v>7</v>
      </c>
      <c r="I8" s="7">
        <f t="shared" si="0"/>
        <v>0</v>
      </c>
    </row>
    <row r="9" spans="1:9" x14ac:dyDescent="0.25">
      <c r="A9">
        <v>8</v>
      </c>
      <c r="E9">
        <v>18</v>
      </c>
      <c r="G9">
        <v>960</v>
      </c>
      <c r="I9" s="7">
        <f t="shared" si="0"/>
        <v>978</v>
      </c>
    </row>
    <row r="10" spans="1:9" x14ac:dyDescent="0.25">
      <c r="A10">
        <v>9</v>
      </c>
      <c r="C10">
        <v>500</v>
      </c>
      <c r="E10">
        <v>44</v>
      </c>
      <c r="I10" s="7">
        <f t="shared" si="0"/>
        <v>544</v>
      </c>
    </row>
    <row r="11" spans="1:9" x14ac:dyDescent="0.25">
      <c r="A11">
        <v>10</v>
      </c>
      <c r="E11">
        <v>28</v>
      </c>
      <c r="I11" s="7">
        <f t="shared" si="0"/>
        <v>28</v>
      </c>
    </row>
    <row r="12" spans="1:9" x14ac:dyDescent="0.25">
      <c r="A12">
        <v>11</v>
      </c>
      <c r="E12">
        <v>42</v>
      </c>
      <c r="I12" s="7">
        <f t="shared" si="0"/>
        <v>42</v>
      </c>
    </row>
    <row r="13" spans="1:9" x14ac:dyDescent="0.25">
      <c r="A13">
        <v>12</v>
      </c>
      <c r="E13">
        <v>56</v>
      </c>
      <c r="I13" s="7">
        <f t="shared" si="0"/>
        <v>56</v>
      </c>
    </row>
    <row r="14" spans="1:9" x14ac:dyDescent="0.25">
      <c r="A14">
        <v>13</v>
      </c>
      <c r="E14" t="s">
        <v>15</v>
      </c>
      <c r="I14" s="7">
        <f t="shared" si="0"/>
        <v>0</v>
      </c>
    </row>
    <row r="15" spans="1:9" x14ac:dyDescent="0.25">
      <c r="A15">
        <v>14</v>
      </c>
      <c r="I15" s="7">
        <f t="shared" si="0"/>
        <v>0</v>
      </c>
    </row>
    <row r="16" spans="1:9" x14ac:dyDescent="0.25">
      <c r="A16">
        <v>15</v>
      </c>
      <c r="I16" s="7">
        <f t="shared" si="0"/>
        <v>0</v>
      </c>
    </row>
    <row r="17" spans="1:9" x14ac:dyDescent="0.25">
      <c r="A17">
        <v>16</v>
      </c>
      <c r="E17">
        <v>58</v>
      </c>
      <c r="F17">
        <v>335</v>
      </c>
      <c r="I17" s="7">
        <f t="shared" si="0"/>
        <v>393</v>
      </c>
    </row>
    <row r="18" spans="1:9" x14ac:dyDescent="0.25">
      <c r="A18">
        <v>17</v>
      </c>
      <c r="E18">
        <v>130</v>
      </c>
      <c r="G18">
        <v>20</v>
      </c>
      <c r="I18" s="7">
        <f t="shared" si="0"/>
        <v>150</v>
      </c>
    </row>
    <row r="19" spans="1:9" x14ac:dyDescent="0.25">
      <c r="A19">
        <v>18</v>
      </c>
      <c r="F19">
        <v>1003</v>
      </c>
      <c r="I19" s="7">
        <f t="shared" si="0"/>
        <v>1003</v>
      </c>
    </row>
    <row r="20" spans="1:9" x14ac:dyDescent="0.25">
      <c r="A20">
        <v>19</v>
      </c>
      <c r="E20">
        <v>80</v>
      </c>
      <c r="I20" s="7">
        <f t="shared" si="0"/>
        <v>80</v>
      </c>
    </row>
    <row r="21" spans="1:9" x14ac:dyDescent="0.25">
      <c r="A21">
        <v>20</v>
      </c>
      <c r="I21" s="7">
        <f t="shared" si="0"/>
        <v>0</v>
      </c>
    </row>
    <row r="22" spans="1:9" x14ac:dyDescent="0.25">
      <c r="A22">
        <v>21</v>
      </c>
      <c r="E22">
        <v>10</v>
      </c>
      <c r="G22">
        <v>1300</v>
      </c>
      <c r="I22" s="7">
        <f t="shared" si="0"/>
        <v>1310</v>
      </c>
    </row>
    <row r="23" spans="1:9" x14ac:dyDescent="0.25">
      <c r="A23">
        <v>22</v>
      </c>
      <c r="E23">
        <v>80</v>
      </c>
      <c r="I23" s="7">
        <f t="shared" si="0"/>
        <v>80</v>
      </c>
    </row>
    <row r="24" spans="1:9" x14ac:dyDescent="0.25">
      <c r="A24">
        <v>23</v>
      </c>
      <c r="C24">
        <v>500</v>
      </c>
      <c r="E24">
        <v>180</v>
      </c>
      <c r="G24">
        <v>566</v>
      </c>
      <c r="I24" s="7">
        <f t="shared" si="0"/>
        <v>1246</v>
      </c>
    </row>
    <row r="25" spans="1:9" x14ac:dyDescent="0.25">
      <c r="A25">
        <v>24</v>
      </c>
      <c r="E25">
        <v>103</v>
      </c>
      <c r="I25" s="7">
        <f t="shared" si="0"/>
        <v>103</v>
      </c>
    </row>
    <row r="26" spans="1:9" x14ac:dyDescent="0.25">
      <c r="A26">
        <v>25</v>
      </c>
      <c r="E26">
        <v>8</v>
      </c>
      <c r="I26" s="7">
        <f t="shared" si="0"/>
        <v>8</v>
      </c>
    </row>
    <row r="27" spans="1:9" x14ac:dyDescent="0.25">
      <c r="A27">
        <v>26</v>
      </c>
      <c r="G27">
        <v>112</v>
      </c>
      <c r="I27" s="7">
        <f t="shared" si="0"/>
        <v>112</v>
      </c>
    </row>
    <row r="28" spans="1:9" x14ac:dyDescent="0.25">
      <c r="A28">
        <v>27</v>
      </c>
      <c r="G28">
        <v>200</v>
      </c>
      <c r="I28" s="7">
        <f t="shared" si="0"/>
        <v>200</v>
      </c>
    </row>
    <row r="29" spans="1:9" x14ac:dyDescent="0.25">
      <c r="A29">
        <v>28</v>
      </c>
      <c r="G29">
        <v>600</v>
      </c>
      <c r="I29" s="7">
        <f t="shared" si="0"/>
        <v>600</v>
      </c>
    </row>
    <row r="30" spans="1:9" x14ac:dyDescent="0.25">
      <c r="A30">
        <v>29</v>
      </c>
      <c r="G30">
        <v>328</v>
      </c>
      <c r="I30" s="7">
        <f t="shared" si="0"/>
        <v>328</v>
      </c>
    </row>
    <row r="31" spans="1:9" x14ac:dyDescent="0.25">
      <c r="A31">
        <v>30</v>
      </c>
      <c r="B31" s="4"/>
      <c r="E31" s="4"/>
      <c r="G31">
        <v>105</v>
      </c>
      <c r="I31" s="7">
        <f t="shared" si="0"/>
        <v>105</v>
      </c>
    </row>
    <row r="32" spans="1:9" x14ac:dyDescent="0.25">
      <c r="A32">
        <v>31</v>
      </c>
      <c r="E32">
        <v>134</v>
      </c>
      <c r="G32">
        <v>150</v>
      </c>
      <c r="I32" s="7">
        <f t="shared" si="0"/>
        <v>284</v>
      </c>
    </row>
    <row r="33" spans="1:9" x14ac:dyDescent="0.25">
      <c r="B33" s="4"/>
      <c r="E33" s="4"/>
    </row>
    <row r="34" spans="1:9" ht="34.5" customHeight="1" x14ac:dyDescent="0.25">
      <c r="A34" s="13" t="s">
        <v>13</v>
      </c>
      <c r="B34" s="8">
        <f t="shared" ref="B34:G34" si="1">SUM(B2:B32)</f>
        <v>0</v>
      </c>
      <c r="C34" s="8">
        <f t="shared" si="1"/>
        <v>1000</v>
      </c>
      <c r="D34" s="8">
        <f t="shared" si="1"/>
        <v>0</v>
      </c>
      <c r="E34" s="8">
        <f t="shared" si="1"/>
        <v>1732</v>
      </c>
      <c r="F34" s="8">
        <f t="shared" si="1"/>
        <v>1338</v>
      </c>
      <c r="G34" s="8">
        <f t="shared" si="1"/>
        <v>5305</v>
      </c>
      <c r="H34" s="9"/>
      <c r="I34" s="10">
        <f>SUM(B34,C34,D34,E34,F34,G34)</f>
        <v>9375</v>
      </c>
    </row>
    <row r="35" spans="1:9" ht="34.5" customHeight="1" x14ac:dyDescent="0.25">
      <c r="A35" s="14" t="s">
        <v>14</v>
      </c>
      <c r="B35" s="12">
        <v>1000</v>
      </c>
      <c r="C35" s="11">
        <v>700</v>
      </c>
      <c r="D35" s="11">
        <v>200</v>
      </c>
      <c r="E35" s="12">
        <v>1000</v>
      </c>
      <c r="F35" s="12">
        <v>50</v>
      </c>
      <c r="G35" s="11">
        <v>1500</v>
      </c>
      <c r="H35" s="9"/>
      <c r="I35" s="10">
        <f>SUM(B35,C35,D35,E35,F35,G35)</f>
        <v>4450</v>
      </c>
    </row>
    <row r="36" spans="1:9" ht="29.25" customHeight="1" x14ac:dyDescent="0.25">
      <c r="A36" s="15" t="s">
        <v>8</v>
      </c>
      <c r="B36" s="6">
        <f t="shared" ref="B36:G36" si="2">SUM(-B34,B35)</f>
        <v>1000</v>
      </c>
      <c r="C36" s="5">
        <f t="shared" si="2"/>
        <v>-300</v>
      </c>
      <c r="D36" s="5">
        <f t="shared" si="2"/>
        <v>200</v>
      </c>
      <c r="E36" s="6">
        <f t="shared" si="2"/>
        <v>-732</v>
      </c>
      <c r="F36" s="5">
        <f t="shared" si="2"/>
        <v>-1288</v>
      </c>
      <c r="G36" s="5">
        <f t="shared" si="2"/>
        <v>-3805</v>
      </c>
      <c r="I36" s="5">
        <f>SUM(B36,C36,D36,E36,F36,G36)</f>
        <v>-4925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workbookViewId="0">
      <pane ySplit="1" topLeftCell="A11" activePane="bottomLeft" state="frozen"/>
      <selection pane="bottomLeft" activeCell="C16" sqref="C16"/>
    </sheetView>
  </sheetViews>
  <sheetFormatPr defaultRowHeight="15" x14ac:dyDescent="0.25"/>
  <cols>
    <col min="1" max="1" width="10.85546875" customWidth="1"/>
    <col min="2" max="2" width="19.140625" customWidth="1"/>
    <col min="3" max="3" width="14.7109375" customWidth="1"/>
    <col min="4" max="4" width="21.28515625" customWidth="1"/>
    <col min="5" max="5" width="16.28515625" customWidth="1"/>
    <col min="6" max="6" width="14.28515625" customWidth="1"/>
    <col min="7" max="7" width="12.140625" customWidth="1"/>
    <col min="8" max="8" width="2.42578125" customWidth="1"/>
    <col min="9" max="9" width="12.7109375" customWidth="1"/>
  </cols>
  <sheetData>
    <row r="1" spans="1:11" x14ac:dyDescent="0.25">
      <c r="A1" t="s">
        <v>0</v>
      </c>
      <c r="B1" t="s">
        <v>11</v>
      </c>
      <c r="C1" t="s">
        <v>2</v>
      </c>
      <c r="D1" t="s">
        <v>3</v>
      </c>
      <c r="E1" t="s">
        <v>10</v>
      </c>
      <c r="F1" t="s">
        <v>5</v>
      </c>
      <c r="G1" t="s">
        <v>6</v>
      </c>
      <c r="I1" s="7" t="s">
        <v>9</v>
      </c>
    </row>
    <row r="2" spans="1:11" x14ac:dyDescent="0.25">
      <c r="A2">
        <v>1</v>
      </c>
      <c r="C2">
        <v>500</v>
      </c>
      <c r="E2">
        <v>190</v>
      </c>
      <c r="G2">
        <v>45</v>
      </c>
      <c r="I2" s="7">
        <f t="shared" ref="I2:I32" si="0">SUM(B2,C2,D2,E2,F2,G2)</f>
        <v>735</v>
      </c>
      <c r="K2">
        <v>5000</v>
      </c>
    </row>
    <row r="3" spans="1:11" x14ac:dyDescent="0.25">
      <c r="A3">
        <v>2</v>
      </c>
      <c r="E3">
        <v>30</v>
      </c>
      <c r="I3" s="7">
        <f t="shared" si="0"/>
        <v>30</v>
      </c>
    </row>
    <row r="4" spans="1:11" x14ac:dyDescent="0.25">
      <c r="A4">
        <v>3</v>
      </c>
      <c r="B4">
        <v>172</v>
      </c>
      <c r="G4">
        <v>210</v>
      </c>
      <c r="I4" s="7">
        <f t="shared" si="0"/>
        <v>382</v>
      </c>
    </row>
    <row r="5" spans="1:11" x14ac:dyDescent="0.25">
      <c r="A5">
        <v>4</v>
      </c>
      <c r="B5">
        <v>60</v>
      </c>
      <c r="E5">
        <v>10</v>
      </c>
      <c r="I5" s="7">
        <f t="shared" si="0"/>
        <v>70</v>
      </c>
    </row>
    <row r="6" spans="1:11" x14ac:dyDescent="0.25">
      <c r="A6">
        <v>5</v>
      </c>
      <c r="E6">
        <v>24</v>
      </c>
      <c r="I6" s="7">
        <f t="shared" si="0"/>
        <v>24</v>
      </c>
    </row>
    <row r="7" spans="1:11" x14ac:dyDescent="0.25">
      <c r="A7">
        <v>6</v>
      </c>
      <c r="B7">
        <v>101</v>
      </c>
      <c r="E7">
        <v>8</v>
      </c>
      <c r="I7" s="7">
        <f t="shared" si="0"/>
        <v>109</v>
      </c>
    </row>
    <row r="8" spans="1:11" x14ac:dyDescent="0.25">
      <c r="A8">
        <v>7</v>
      </c>
      <c r="B8">
        <v>88</v>
      </c>
      <c r="E8">
        <v>23</v>
      </c>
      <c r="I8" s="7">
        <f t="shared" si="0"/>
        <v>111</v>
      </c>
    </row>
    <row r="9" spans="1:11" x14ac:dyDescent="0.25">
      <c r="A9">
        <v>8</v>
      </c>
      <c r="E9">
        <v>96</v>
      </c>
      <c r="I9" s="7">
        <f t="shared" si="0"/>
        <v>96</v>
      </c>
      <c r="K9">
        <v>24000</v>
      </c>
    </row>
    <row r="10" spans="1:11" x14ac:dyDescent="0.25">
      <c r="A10">
        <v>9</v>
      </c>
      <c r="E10">
        <v>30</v>
      </c>
      <c r="I10" s="7">
        <f t="shared" si="0"/>
        <v>30</v>
      </c>
    </row>
    <row r="11" spans="1:11" x14ac:dyDescent="0.25">
      <c r="A11">
        <v>10</v>
      </c>
      <c r="B11">
        <v>60</v>
      </c>
      <c r="D11">
        <v>514</v>
      </c>
      <c r="E11">
        <v>137</v>
      </c>
      <c r="G11">
        <v>10</v>
      </c>
      <c r="I11" s="7">
        <f t="shared" si="0"/>
        <v>721</v>
      </c>
    </row>
    <row r="12" spans="1:11" x14ac:dyDescent="0.25">
      <c r="A12">
        <v>11</v>
      </c>
      <c r="E12">
        <v>70</v>
      </c>
      <c r="G12">
        <v>10</v>
      </c>
      <c r="I12" s="7">
        <f t="shared" si="0"/>
        <v>80</v>
      </c>
    </row>
    <row r="13" spans="1:11" x14ac:dyDescent="0.25">
      <c r="A13">
        <v>12</v>
      </c>
      <c r="B13">
        <v>63</v>
      </c>
      <c r="E13">
        <v>95</v>
      </c>
      <c r="I13" s="7">
        <f t="shared" si="0"/>
        <v>158</v>
      </c>
    </row>
    <row r="14" spans="1:11" x14ac:dyDescent="0.25">
      <c r="A14">
        <v>13</v>
      </c>
      <c r="E14">
        <v>98</v>
      </c>
      <c r="I14" s="7">
        <f t="shared" si="0"/>
        <v>98</v>
      </c>
    </row>
    <row r="15" spans="1:11" x14ac:dyDescent="0.25">
      <c r="A15">
        <v>14</v>
      </c>
      <c r="E15">
        <v>70</v>
      </c>
      <c r="I15" s="7">
        <f t="shared" si="0"/>
        <v>70</v>
      </c>
    </row>
    <row r="16" spans="1:11" x14ac:dyDescent="0.25">
      <c r="A16">
        <v>15</v>
      </c>
      <c r="C16">
        <v>500</v>
      </c>
      <c r="E16">
        <v>98</v>
      </c>
      <c r="G16">
        <v>102</v>
      </c>
      <c r="I16" s="7">
        <f t="shared" si="0"/>
        <v>700</v>
      </c>
    </row>
    <row r="17" spans="1:9" x14ac:dyDescent="0.25">
      <c r="A17">
        <v>16</v>
      </c>
      <c r="I17" s="7">
        <f t="shared" si="0"/>
        <v>0</v>
      </c>
    </row>
    <row r="18" spans="1:9" x14ac:dyDescent="0.25">
      <c r="A18">
        <v>17</v>
      </c>
      <c r="I18" s="7">
        <f t="shared" si="0"/>
        <v>0</v>
      </c>
    </row>
    <row r="19" spans="1:9" x14ac:dyDescent="0.25">
      <c r="A19">
        <v>18</v>
      </c>
      <c r="I19" s="7">
        <f t="shared" si="0"/>
        <v>0</v>
      </c>
    </row>
    <row r="20" spans="1:9" x14ac:dyDescent="0.25">
      <c r="A20">
        <v>19</v>
      </c>
      <c r="E20">
        <v>18</v>
      </c>
      <c r="I20" s="7">
        <f t="shared" si="0"/>
        <v>18</v>
      </c>
    </row>
    <row r="21" spans="1:9" x14ac:dyDescent="0.25">
      <c r="A21">
        <v>20</v>
      </c>
      <c r="B21">
        <v>250</v>
      </c>
      <c r="E21">
        <v>18</v>
      </c>
      <c r="I21" s="7">
        <f t="shared" si="0"/>
        <v>268</v>
      </c>
    </row>
    <row r="22" spans="1:9" x14ac:dyDescent="0.25">
      <c r="A22">
        <v>21</v>
      </c>
      <c r="E22">
        <v>25</v>
      </c>
      <c r="G22">
        <v>185</v>
      </c>
      <c r="I22" s="7">
        <f t="shared" si="0"/>
        <v>210</v>
      </c>
    </row>
    <row r="23" spans="1:9" x14ac:dyDescent="0.25">
      <c r="A23">
        <v>22</v>
      </c>
      <c r="I23" s="7">
        <f t="shared" si="0"/>
        <v>0</v>
      </c>
    </row>
    <row r="24" spans="1:9" x14ac:dyDescent="0.25">
      <c r="A24">
        <v>23</v>
      </c>
      <c r="E24">
        <v>70</v>
      </c>
      <c r="G24">
        <v>200</v>
      </c>
      <c r="I24" s="7">
        <f t="shared" si="0"/>
        <v>270</v>
      </c>
    </row>
    <row r="25" spans="1:9" x14ac:dyDescent="0.25">
      <c r="A25">
        <v>24</v>
      </c>
      <c r="I25" s="7">
        <f t="shared" si="0"/>
        <v>0</v>
      </c>
    </row>
    <row r="26" spans="1:9" x14ac:dyDescent="0.25">
      <c r="A26">
        <v>25</v>
      </c>
      <c r="I26" s="7">
        <f t="shared" si="0"/>
        <v>0</v>
      </c>
    </row>
    <row r="27" spans="1:9" x14ac:dyDescent="0.25">
      <c r="A27">
        <v>26</v>
      </c>
      <c r="E27">
        <v>18</v>
      </c>
      <c r="I27" s="7">
        <f t="shared" si="0"/>
        <v>18</v>
      </c>
    </row>
    <row r="28" spans="1:9" x14ac:dyDescent="0.25">
      <c r="A28">
        <v>27</v>
      </c>
      <c r="E28">
        <v>8</v>
      </c>
      <c r="I28" s="7">
        <f t="shared" si="0"/>
        <v>8</v>
      </c>
    </row>
    <row r="29" spans="1:9" x14ac:dyDescent="0.25">
      <c r="A29">
        <v>28</v>
      </c>
      <c r="E29">
        <v>18</v>
      </c>
      <c r="I29" s="7">
        <f t="shared" si="0"/>
        <v>18</v>
      </c>
    </row>
    <row r="30" spans="1:9" x14ac:dyDescent="0.25">
      <c r="A30">
        <v>29</v>
      </c>
      <c r="C30">
        <v>500</v>
      </c>
      <c r="E30">
        <v>8</v>
      </c>
      <c r="I30" s="7">
        <f t="shared" si="0"/>
        <v>508</v>
      </c>
    </row>
    <row r="31" spans="1:9" x14ac:dyDescent="0.25">
      <c r="A31">
        <v>30</v>
      </c>
      <c r="B31" s="4"/>
      <c r="E31" s="4">
        <v>135</v>
      </c>
      <c r="I31" s="7">
        <f t="shared" si="0"/>
        <v>135</v>
      </c>
    </row>
    <row r="32" spans="1:9" x14ac:dyDescent="0.25">
      <c r="A32">
        <v>31</v>
      </c>
      <c r="I32" s="7">
        <f t="shared" si="0"/>
        <v>0</v>
      </c>
    </row>
    <row r="33" spans="1:11" x14ac:dyDescent="0.25">
      <c r="B33" s="4"/>
      <c r="E33" s="4"/>
    </row>
    <row r="34" spans="1:11" ht="34.5" customHeight="1" x14ac:dyDescent="0.25">
      <c r="A34" s="13" t="s">
        <v>13</v>
      </c>
      <c r="B34" s="8">
        <f t="shared" ref="B34:G34" si="1">SUM(B2:B32)</f>
        <v>794</v>
      </c>
      <c r="C34" s="8">
        <f t="shared" si="1"/>
        <v>1500</v>
      </c>
      <c r="D34" s="8">
        <f t="shared" si="1"/>
        <v>514</v>
      </c>
      <c r="E34" s="8">
        <f t="shared" si="1"/>
        <v>1297</v>
      </c>
      <c r="F34" s="8">
        <f t="shared" si="1"/>
        <v>0</v>
      </c>
      <c r="G34" s="8">
        <f t="shared" si="1"/>
        <v>762</v>
      </c>
      <c r="H34" s="9"/>
      <c r="I34" s="10">
        <f>SUM(B34,C34,D34,E34,F34,G34)</f>
        <v>4867</v>
      </c>
    </row>
    <row r="35" spans="1:11" ht="34.5" customHeight="1" x14ac:dyDescent="0.25">
      <c r="A35" s="14" t="s">
        <v>14</v>
      </c>
      <c r="B35" s="12">
        <v>1000</v>
      </c>
      <c r="C35" s="11">
        <v>1000</v>
      </c>
      <c r="D35" s="11">
        <v>750</v>
      </c>
      <c r="E35" s="12">
        <v>500</v>
      </c>
      <c r="F35" s="12">
        <v>50</v>
      </c>
      <c r="G35" s="11">
        <v>500</v>
      </c>
      <c r="H35" s="9"/>
      <c r="I35" s="10">
        <f>SUM(B35,C35,D35,E35,F35,G35)</f>
        <v>3800</v>
      </c>
      <c r="K35">
        <v>3379</v>
      </c>
    </row>
    <row r="36" spans="1:11" ht="29.25" customHeight="1" x14ac:dyDescent="0.25">
      <c r="A36" s="15" t="s">
        <v>8</v>
      </c>
      <c r="B36" s="6">
        <f>SUM(-B34,B35)</f>
        <v>206</v>
      </c>
      <c r="C36" s="5">
        <f>SUM(-C34,C35)</f>
        <v>-500</v>
      </c>
      <c r="D36" s="5">
        <f>SUM(-D34,D35)</f>
        <v>236</v>
      </c>
      <c r="E36" s="6">
        <f>SUM(-E34,1000)</f>
        <v>-297</v>
      </c>
      <c r="F36" s="5">
        <f>SUM(-F34,F35)</f>
        <v>50</v>
      </c>
      <c r="G36" s="5">
        <f>SUM(-G34,G35)</f>
        <v>-262</v>
      </c>
      <c r="I36" s="5">
        <f>SUM(B36,C36,D36,E36,F36,G36)</f>
        <v>-567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"/>
  <sheetViews>
    <sheetView workbookViewId="0">
      <pane ySplit="1" topLeftCell="A5" activePane="bottomLeft" state="frozen"/>
      <selection pane="bottomLeft" activeCell="G35" sqref="G35"/>
    </sheetView>
  </sheetViews>
  <sheetFormatPr defaultRowHeight="15" x14ac:dyDescent="0.25"/>
  <cols>
    <col min="1" max="1" width="11" customWidth="1"/>
    <col min="2" max="2" width="19.85546875" customWidth="1"/>
    <col min="3" max="3" width="15.42578125" customWidth="1"/>
    <col min="4" max="4" width="14" customWidth="1"/>
    <col min="5" max="5" width="15" customWidth="1"/>
    <col min="6" max="6" width="12.140625" customWidth="1"/>
    <col min="7" max="7" width="15" customWidth="1"/>
    <col min="8" max="8" width="2.140625" customWidth="1"/>
    <col min="9" max="9" width="12.7109375" customWidth="1"/>
    <col min="11" max="11" width="16.7109375" customWidth="1"/>
  </cols>
  <sheetData>
    <row r="1" spans="1:11" x14ac:dyDescent="0.25">
      <c r="A1" t="s">
        <v>0</v>
      </c>
      <c r="B1" t="s">
        <v>11</v>
      </c>
      <c r="C1" t="s">
        <v>2</v>
      </c>
      <c r="D1" t="s">
        <v>3</v>
      </c>
      <c r="E1" t="s">
        <v>10</v>
      </c>
      <c r="F1" t="s">
        <v>5</v>
      </c>
      <c r="G1" t="s">
        <v>6</v>
      </c>
      <c r="I1" s="10" t="s">
        <v>9</v>
      </c>
    </row>
    <row r="2" spans="1:11" x14ac:dyDescent="0.25">
      <c r="A2">
        <v>1</v>
      </c>
      <c r="B2">
        <v>0</v>
      </c>
      <c r="C2">
        <v>500</v>
      </c>
      <c r="D2">
        <v>0</v>
      </c>
      <c r="E2">
        <v>52</v>
      </c>
      <c r="F2">
        <v>0</v>
      </c>
      <c r="G2">
        <v>100</v>
      </c>
      <c r="I2" s="10">
        <f t="shared" ref="I2:I32" si="0">SUM(B2,C2,D2,E2,F2,G2)</f>
        <v>652</v>
      </c>
    </row>
    <row r="3" spans="1:11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110</v>
      </c>
      <c r="I3" s="10">
        <f t="shared" si="0"/>
        <v>110</v>
      </c>
    </row>
    <row r="4" spans="1:11" x14ac:dyDescent="0.25">
      <c r="A4">
        <v>3</v>
      </c>
      <c r="B4">
        <v>66</v>
      </c>
      <c r="C4">
        <v>0</v>
      </c>
      <c r="D4">
        <v>0</v>
      </c>
      <c r="E4">
        <v>8</v>
      </c>
      <c r="F4">
        <v>0</v>
      </c>
      <c r="G4">
        <v>0</v>
      </c>
      <c r="I4" s="10">
        <f t="shared" si="0"/>
        <v>74</v>
      </c>
    </row>
    <row r="5" spans="1:11" x14ac:dyDescent="0.25">
      <c r="A5">
        <v>4</v>
      </c>
      <c r="B5">
        <v>0</v>
      </c>
      <c r="C5">
        <v>0</v>
      </c>
      <c r="D5">
        <v>0</v>
      </c>
      <c r="E5">
        <v>20</v>
      </c>
      <c r="F5">
        <v>0</v>
      </c>
      <c r="G5">
        <v>0</v>
      </c>
      <c r="I5" s="10">
        <f t="shared" si="0"/>
        <v>20</v>
      </c>
    </row>
    <row r="6" spans="1:11" x14ac:dyDescent="0.25">
      <c r="A6">
        <v>5</v>
      </c>
      <c r="B6">
        <v>48</v>
      </c>
      <c r="C6">
        <v>0</v>
      </c>
      <c r="D6">
        <v>0</v>
      </c>
      <c r="E6">
        <v>0</v>
      </c>
      <c r="F6">
        <v>0</v>
      </c>
      <c r="G6">
        <v>0</v>
      </c>
      <c r="I6" s="10">
        <f t="shared" si="0"/>
        <v>48</v>
      </c>
    </row>
    <row r="7" spans="1:11" x14ac:dyDescent="0.25">
      <c r="A7">
        <v>6</v>
      </c>
      <c r="B7">
        <v>45</v>
      </c>
      <c r="C7">
        <v>0</v>
      </c>
      <c r="D7">
        <v>0</v>
      </c>
      <c r="E7">
        <v>0</v>
      </c>
      <c r="F7">
        <v>0</v>
      </c>
      <c r="G7">
        <v>36</v>
      </c>
      <c r="I7" s="10">
        <f t="shared" si="0"/>
        <v>81</v>
      </c>
      <c r="K7" t="s">
        <v>12</v>
      </c>
    </row>
    <row r="8" spans="1:11" x14ac:dyDescent="0.25">
      <c r="A8">
        <v>7</v>
      </c>
      <c r="B8">
        <v>61</v>
      </c>
      <c r="C8">
        <v>0</v>
      </c>
      <c r="D8">
        <v>0</v>
      </c>
      <c r="E8">
        <v>8</v>
      </c>
      <c r="F8">
        <v>0</v>
      </c>
      <c r="G8">
        <v>0</v>
      </c>
      <c r="I8" s="10">
        <f t="shared" si="0"/>
        <v>69</v>
      </c>
      <c r="K8">
        <v>427</v>
      </c>
    </row>
    <row r="9" spans="1:11" x14ac:dyDescent="0.25">
      <c r="A9">
        <v>8</v>
      </c>
      <c r="B9">
        <v>335</v>
      </c>
      <c r="C9">
        <v>0</v>
      </c>
      <c r="D9">
        <v>0</v>
      </c>
      <c r="E9">
        <v>23</v>
      </c>
      <c r="F9">
        <v>10</v>
      </c>
      <c r="G9">
        <v>344</v>
      </c>
      <c r="I9" s="10">
        <f t="shared" si="0"/>
        <v>712</v>
      </c>
      <c r="K9">
        <v>866</v>
      </c>
    </row>
    <row r="10" spans="1:11" x14ac:dyDescent="0.25">
      <c r="A10">
        <v>9</v>
      </c>
      <c r="B10">
        <v>0</v>
      </c>
      <c r="C10">
        <v>0</v>
      </c>
      <c r="D10">
        <v>0</v>
      </c>
      <c r="E10">
        <v>70</v>
      </c>
      <c r="F10">
        <v>0</v>
      </c>
      <c r="G10">
        <v>0</v>
      </c>
      <c r="I10" s="10">
        <f t="shared" si="0"/>
        <v>70</v>
      </c>
    </row>
    <row r="11" spans="1:11" x14ac:dyDescent="0.25">
      <c r="A11">
        <v>10</v>
      </c>
      <c r="B11">
        <v>49</v>
      </c>
      <c r="C11">
        <v>0</v>
      </c>
      <c r="D11">
        <v>0</v>
      </c>
      <c r="E11">
        <v>20</v>
      </c>
      <c r="F11">
        <v>0</v>
      </c>
      <c r="G11">
        <v>0</v>
      </c>
      <c r="I11" s="10">
        <f t="shared" si="0"/>
        <v>69</v>
      </c>
    </row>
    <row r="12" spans="1:11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150</v>
      </c>
      <c r="I12" s="10">
        <f t="shared" si="0"/>
        <v>150</v>
      </c>
      <c r="K12">
        <v>136</v>
      </c>
    </row>
    <row r="13" spans="1:11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 s="10">
        <f t="shared" si="0"/>
        <v>0</v>
      </c>
      <c r="K13">
        <v>241</v>
      </c>
    </row>
    <row r="14" spans="1:11" x14ac:dyDescent="0.25">
      <c r="A14">
        <v>13</v>
      </c>
      <c r="B14">
        <v>78</v>
      </c>
      <c r="C14">
        <v>0</v>
      </c>
      <c r="D14">
        <v>0</v>
      </c>
      <c r="E14">
        <v>0</v>
      </c>
      <c r="F14">
        <v>0</v>
      </c>
      <c r="G14">
        <v>0</v>
      </c>
      <c r="I14" s="10">
        <f t="shared" si="0"/>
        <v>78</v>
      </c>
      <c r="K14">
        <v>626</v>
      </c>
    </row>
    <row r="15" spans="1:11" x14ac:dyDescent="0.25">
      <c r="A15">
        <v>14</v>
      </c>
      <c r="B15">
        <v>18</v>
      </c>
      <c r="C15">
        <v>500</v>
      </c>
      <c r="D15">
        <v>0</v>
      </c>
      <c r="E15">
        <v>8</v>
      </c>
      <c r="F15">
        <v>0</v>
      </c>
      <c r="G15">
        <v>0</v>
      </c>
      <c r="I15" s="10">
        <f t="shared" si="0"/>
        <v>526</v>
      </c>
      <c r="K15">
        <v>98</v>
      </c>
    </row>
    <row r="16" spans="1:11" x14ac:dyDescent="0.25">
      <c r="A16">
        <v>15</v>
      </c>
      <c r="B16">
        <v>100</v>
      </c>
      <c r="C16">
        <v>0</v>
      </c>
      <c r="D16">
        <v>0</v>
      </c>
      <c r="E16">
        <v>8</v>
      </c>
      <c r="F16">
        <v>0</v>
      </c>
      <c r="G16">
        <v>0</v>
      </c>
      <c r="I16" s="10">
        <f t="shared" si="0"/>
        <v>108</v>
      </c>
    </row>
    <row r="17" spans="1:12" x14ac:dyDescent="0.25">
      <c r="A17">
        <v>16</v>
      </c>
      <c r="B17">
        <v>53</v>
      </c>
      <c r="C17">
        <v>0</v>
      </c>
      <c r="D17">
        <v>0</v>
      </c>
      <c r="E17">
        <v>8</v>
      </c>
      <c r="F17">
        <v>0</v>
      </c>
      <c r="G17">
        <v>0</v>
      </c>
      <c r="I17" s="10">
        <f t="shared" si="0"/>
        <v>61</v>
      </c>
    </row>
    <row r="18" spans="1:12" x14ac:dyDescent="0.25">
      <c r="A18">
        <v>17</v>
      </c>
      <c r="B18">
        <v>16</v>
      </c>
      <c r="C18">
        <v>0</v>
      </c>
      <c r="D18">
        <v>0</v>
      </c>
      <c r="E18">
        <v>151</v>
      </c>
      <c r="F18">
        <v>0</v>
      </c>
      <c r="G18">
        <v>0</v>
      </c>
      <c r="I18" s="10">
        <f t="shared" si="0"/>
        <v>167</v>
      </c>
    </row>
    <row r="19" spans="1:12" x14ac:dyDescent="0.25">
      <c r="A19">
        <v>18</v>
      </c>
      <c r="B19">
        <v>0</v>
      </c>
      <c r="C19">
        <v>0</v>
      </c>
      <c r="D19">
        <v>0</v>
      </c>
      <c r="E19">
        <v>40</v>
      </c>
      <c r="F19">
        <v>0</v>
      </c>
      <c r="G19">
        <v>0</v>
      </c>
      <c r="I19" s="10">
        <f t="shared" si="0"/>
        <v>40</v>
      </c>
    </row>
    <row r="20" spans="1:12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135</v>
      </c>
      <c r="I20" s="10">
        <f t="shared" si="0"/>
        <v>135</v>
      </c>
    </row>
    <row r="21" spans="1:12" x14ac:dyDescent="0.25">
      <c r="A21">
        <v>20</v>
      </c>
      <c r="B21">
        <v>173</v>
      </c>
      <c r="C21">
        <v>0</v>
      </c>
      <c r="D21">
        <v>0</v>
      </c>
      <c r="E21">
        <v>0</v>
      </c>
      <c r="F21">
        <v>0</v>
      </c>
      <c r="G21">
        <v>0</v>
      </c>
      <c r="I21" s="10">
        <f t="shared" si="0"/>
        <v>173</v>
      </c>
    </row>
    <row r="22" spans="1:12" x14ac:dyDescent="0.25">
      <c r="A22">
        <v>21</v>
      </c>
      <c r="B22">
        <v>0</v>
      </c>
      <c r="C22">
        <v>0</v>
      </c>
      <c r="D22">
        <v>0</v>
      </c>
      <c r="E22">
        <v>116</v>
      </c>
      <c r="F22">
        <v>0</v>
      </c>
      <c r="G22">
        <v>0</v>
      </c>
      <c r="I22" s="10">
        <f t="shared" si="0"/>
        <v>116</v>
      </c>
    </row>
    <row r="23" spans="1:12" x14ac:dyDescent="0.25">
      <c r="A23">
        <v>22</v>
      </c>
      <c r="B23">
        <v>0</v>
      </c>
      <c r="C23">
        <v>0</v>
      </c>
      <c r="D23">
        <v>0</v>
      </c>
      <c r="E23">
        <v>105</v>
      </c>
      <c r="F23">
        <v>0</v>
      </c>
      <c r="G23">
        <v>400</v>
      </c>
      <c r="I23" s="10">
        <f t="shared" si="0"/>
        <v>505</v>
      </c>
    </row>
    <row r="24" spans="1:12" x14ac:dyDescent="0.25">
      <c r="A24">
        <v>23</v>
      </c>
      <c r="B24">
        <v>27</v>
      </c>
      <c r="C24">
        <v>0</v>
      </c>
      <c r="D24">
        <v>0</v>
      </c>
      <c r="E24">
        <v>8</v>
      </c>
      <c r="F24">
        <v>0</v>
      </c>
      <c r="G24">
        <v>0</v>
      </c>
      <c r="I24" s="10">
        <f t="shared" si="0"/>
        <v>35</v>
      </c>
    </row>
    <row r="25" spans="1:12" x14ac:dyDescent="0.25">
      <c r="A25">
        <v>24</v>
      </c>
      <c r="B25">
        <v>58</v>
      </c>
      <c r="C25">
        <v>0</v>
      </c>
      <c r="D25">
        <v>0</v>
      </c>
      <c r="E25">
        <v>12</v>
      </c>
      <c r="F25">
        <v>0</v>
      </c>
      <c r="G25">
        <v>0</v>
      </c>
      <c r="I25" s="10">
        <f t="shared" si="0"/>
        <v>70</v>
      </c>
    </row>
    <row r="26" spans="1:12" x14ac:dyDescent="0.25">
      <c r="A26">
        <v>25</v>
      </c>
      <c r="B26">
        <v>0</v>
      </c>
      <c r="C26">
        <v>0</v>
      </c>
      <c r="D26">
        <v>0</v>
      </c>
      <c r="E26">
        <v>20</v>
      </c>
      <c r="F26">
        <v>0</v>
      </c>
      <c r="G26">
        <v>0</v>
      </c>
      <c r="I26" s="10">
        <f t="shared" si="0"/>
        <v>20</v>
      </c>
    </row>
    <row r="27" spans="1:12" x14ac:dyDescent="0.25">
      <c r="A27">
        <v>26</v>
      </c>
      <c r="B27">
        <v>0</v>
      </c>
      <c r="C27">
        <v>0</v>
      </c>
      <c r="D27">
        <v>0</v>
      </c>
      <c r="E27">
        <v>60</v>
      </c>
      <c r="F27">
        <v>0</v>
      </c>
      <c r="G27">
        <v>0</v>
      </c>
      <c r="I27" s="10">
        <f t="shared" si="0"/>
        <v>60</v>
      </c>
    </row>
    <row r="28" spans="1:12" x14ac:dyDescent="0.25">
      <c r="A28">
        <v>27</v>
      </c>
      <c r="B28">
        <v>63</v>
      </c>
      <c r="C28">
        <v>0</v>
      </c>
      <c r="D28">
        <v>0</v>
      </c>
      <c r="E28">
        <v>0</v>
      </c>
      <c r="F28">
        <v>0</v>
      </c>
      <c r="G28">
        <v>0</v>
      </c>
      <c r="I28" s="10">
        <f t="shared" si="0"/>
        <v>63</v>
      </c>
    </row>
    <row r="29" spans="1:12" x14ac:dyDescent="0.25">
      <c r="A29">
        <v>28</v>
      </c>
      <c r="B29">
        <v>0</v>
      </c>
      <c r="C29">
        <v>0</v>
      </c>
      <c r="D29">
        <v>0</v>
      </c>
      <c r="E29">
        <v>20</v>
      </c>
      <c r="F29">
        <v>0</v>
      </c>
      <c r="G29">
        <v>0</v>
      </c>
      <c r="I29" s="10">
        <f t="shared" si="0"/>
        <v>20</v>
      </c>
    </row>
    <row r="30" spans="1:12" x14ac:dyDescent="0.25">
      <c r="A30">
        <v>29</v>
      </c>
      <c r="B30">
        <v>97</v>
      </c>
      <c r="C30">
        <v>0</v>
      </c>
      <c r="D30">
        <v>0</v>
      </c>
      <c r="E30">
        <v>74</v>
      </c>
      <c r="F30">
        <v>0</v>
      </c>
      <c r="G30">
        <v>0</v>
      </c>
      <c r="I30" s="10">
        <f t="shared" si="0"/>
        <v>171</v>
      </c>
    </row>
    <row r="31" spans="1:12" x14ac:dyDescent="0.25">
      <c r="A31">
        <v>30</v>
      </c>
      <c r="B31" s="4">
        <v>78</v>
      </c>
      <c r="C31">
        <v>0</v>
      </c>
      <c r="D31">
        <v>0</v>
      </c>
      <c r="E31" s="4">
        <v>28</v>
      </c>
      <c r="F31">
        <v>0</v>
      </c>
      <c r="G31">
        <v>0</v>
      </c>
      <c r="I31" s="10">
        <f t="shared" si="0"/>
        <v>106</v>
      </c>
      <c r="L31">
        <v>28</v>
      </c>
    </row>
    <row r="32" spans="1:12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I32" s="10">
        <f t="shared" si="0"/>
        <v>0</v>
      </c>
    </row>
    <row r="33" spans="1:11" x14ac:dyDescent="0.25">
      <c r="B33" s="4"/>
      <c r="E33" s="4"/>
      <c r="I33" s="9"/>
    </row>
    <row r="34" spans="1:11" ht="34.5" customHeight="1" x14ac:dyDescent="0.25">
      <c r="A34" s="8" t="s">
        <v>7</v>
      </c>
      <c r="B34" s="8">
        <f t="shared" ref="B34:G34" si="1">SUM(B2:B32)</f>
        <v>1365</v>
      </c>
      <c r="C34" s="8">
        <f t="shared" si="1"/>
        <v>1000</v>
      </c>
      <c r="D34" s="8">
        <f t="shared" si="1"/>
        <v>0</v>
      </c>
      <c r="E34" s="8">
        <f t="shared" si="1"/>
        <v>859</v>
      </c>
      <c r="F34" s="8">
        <f t="shared" si="1"/>
        <v>10</v>
      </c>
      <c r="G34" s="8">
        <f t="shared" si="1"/>
        <v>1275</v>
      </c>
      <c r="H34" s="9"/>
      <c r="I34" s="10">
        <f>SUM(B34,C34,D34,E34,F34,G34)</f>
        <v>4509</v>
      </c>
      <c r="K34">
        <f>SUM(K8:K15)</f>
        <v>2394</v>
      </c>
    </row>
    <row r="35" spans="1:11" ht="29.25" customHeight="1" x14ac:dyDescent="0.25">
      <c r="A35" s="5" t="s">
        <v>8</v>
      </c>
      <c r="B35" s="6">
        <f>SUM(-B34,1500)</f>
        <v>135</v>
      </c>
      <c r="C35" s="5">
        <f>SUM(-C34,1000)</f>
        <v>0</v>
      </c>
      <c r="D35" s="5">
        <f>SUM(-D34,200)</f>
        <v>200</v>
      </c>
      <c r="E35" s="6">
        <f>SUM(-E34,500)</f>
        <v>-359</v>
      </c>
      <c r="F35" s="5">
        <f>SUM(-F34,100)</f>
        <v>90</v>
      </c>
      <c r="G35" s="5">
        <f>SUM(-G34,1400)</f>
        <v>125</v>
      </c>
      <c r="I35" s="5">
        <f>SUM(B35,C35,D35,E35,F35,G35)</f>
        <v>191</v>
      </c>
    </row>
  </sheetData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4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2" width="12" customWidth="1"/>
    <col min="3" max="3" width="17.140625" customWidth="1"/>
    <col min="4" max="4" width="17.7109375" customWidth="1"/>
    <col min="5" max="5" width="9.85546875" customWidth="1"/>
    <col min="6" max="6" width="11" customWidth="1"/>
    <col min="7" max="7" width="10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262</v>
      </c>
      <c r="C2">
        <v>0</v>
      </c>
      <c r="D2">
        <v>0</v>
      </c>
      <c r="E2">
        <v>32</v>
      </c>
      <c r="F2">
        <v>0</v>
      </c>
      <c r="G2">
        <v>160</v>
      </c>
    </row>
    <row r="3" spans="1:7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>
        <v>3</v>
      </c>
      <c r="B4">
        <v>20</v>
      </c>
      <c r="C4">
        <v>300</v>
      </c>
      <c r="D4">
        <v>0</v>
      </c>
      <c r="E4">
        <v>40</v>
      </c>
      <c r="F4">
        <v>0</v>
      </c>
      <c r="G4">
        <v>200</v>
      </c>
    </row>
    <row r="5" spans="1:7" x14ac:dyDescent="0.25">
      <c r="A5">
        <v>4</v>
      </c>
      <c r="B5">
        <v>19</v>
      </c>
      <c r="C5">
        <v>0</v>
      </c>
      <c r="D5">
        <v>0</v>
      </c>
      <c r="E5">
        <v>0</v>
      </c>
      <c r="F5">
        <v>0</v>
      </c>
      <c r="G5">
        <v>100</v>
      </c>
    </row>
    <row r="6" spans="1:7" x14ac:dyDescent="0.25">
      <c r="A6">
        <v>5</v>
      </c>
      <c r="B6">
        <v>0</v>
      </c>
      <c r="C6">
        <v>0</v>
      </c>
      <c r="D6">
        <v>150</v>
      </c>
      <c r="E6">
        <v>0</v>
      </c>
      <c r="F6">
        <v>0</v>
      </c>
      <c r="G6">
        <v>0</v>
      </c>
    </row>
    <row r="7" spans="1:7" x14ac:dyDescent="0.25">
      <c r="A7">
        <v>6</v>
      </c>
      <c r="B7">
        <v>0</v>
      </c>
      <c r="C7">
        <v>500</v>
      </c>
      <c r="D7">
        <v>0</v>
      </c>
      <c r="E7">
        <v>0</v>
      </c>
      <c r="F7">
        <v>0</v>
      </c>
    </row>
    <row r="8" spans="1:7" x14ac:dyDescent="0.25">
      <c r="A8">
        <v>7</v>
      </c>
      <c r="B8">
        <v>167</v>
      </c>
      <c r="C8">
        <v>0</v>
      </c>
      <c r="D8">
        <v>0</v>
      </c>
      <c r="E8">
        <v>22</v>
      </c>
      <c r="F8">
        <v>0</v>
      </c>
      <c r="G8">
        <v>0</v>
      </c>
    </row>
    <row r="9" spans="1:7" x14ac:dyDescent="0.25">
      <c r="A9">
        <v>8</v>
      </c>
      <c r="B9">
        <v>79</v>
      </c>
      <c r="C9">
        <v>0</v>
      </c>
      <c r="D9">
        <v>0</v>
      </c>
      <c r="E9">
        <v>12</v>
      </c>
      <c r="F9">
        <v>0</v>
      </c>
      <c r="G9">
        <v>0</v>
      </c>
    </row>
    <row r="10" spans="1:7" x14ac:dyDescent="0.25">
      <c r="A10">
        <v>9</v>
      </c>
      <c r="B10">
        <v>90</v>
      </c>
      <c r="C10">
        <v>0</v>
      </c>
      <c r="D10">
        <v>0</v>
      </c>
      <c r="E10">
        <v>75</v>
      </c>
      <c r="F10">
        <v>0</v>
      </c>
      <c r="G10">
        <v>0</v>
      </c>
    </row>
    <row r="11" spans="1:7" x14ac:dyDescent="0.25">
      <c r="A11">
        <v>10</v>
      </c>
      <c r="B11">
        <v>55</v>
      </c>
      <c r="C11">
        <v>0</v>
      </c>
      <c r="D11">
        <v>10</v>
      </c>
      <c r="E11">
        <v>55</v>
      </c>
      <c r="F11">
        <v>0</v>
      </c>
      <c r="G11">
        <v>0</v>
      </c>
    </row>
    <row r="12" spans="1:7" x14ac:dyDescent="0.25">
      <c r="A12">
        <v>11</v>
      </c>
      <c r="B12">
        <v>0</v>
      </c>
      <c r="C12">
        <v>0</v>
      </c>
      <c r="D12">
        <v>0</v>
      </c>
      <c r="E12">
        <v>35</v>
      </c>
      <c r="F12">
        <v>0</v>
      </c>
      <c r="G12">
        <v>0</v>
      </c>
    </row>
    <row r="13" spans="1:7" x14ac:dyDescent="0.25">
      <c r="A13">
        <v>12</v>
      </c>
      <c r="B13">
        <v>33</v>
      </c>
      <c r="C13">
        <v>0</v>
      </c>
      <c r="D13">
        <v>0</v>
      </c>
      <c r="E13">
        <v>160</v>
      </c>
      <c r="F13">
        <v>0</v>
      </c>
      <c r="G13">
        <v>70</v>
      </c>
    </row>
    <row r="14" spans="1:7" x14ac:dyDescent="0.25">
      <c r="A14">
        <v>13</v>
      </c>
      <c r="B14">
        <v>20</v>
      </c>
      <c r="C14">
        <v>0</v>
      </c>
      <c r="D14">
        <v>0</v>
      </c>
      <c r="E14">
        <v>0</v>
      </c>
      <c r="F14">
        <v>0</v>
      </c>
      <c r="G14">
        <v>25</v>
      </c>
    </row>
    <row r="15" spans="1:7" x14ac:dyDescent="0.25">
      <c r="A15">
        <v>14</v>
      </c>
      <c r="B15">
        <v>38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>
        <v>15</v>
      </c>
      <c r="B16">
        <v>0</v>
      </c>
      <c r="C16">
        <v>0</v>
      </c>
      <c r="D16">
        <v>0</v>
      </c>
      <c r="E16">
        <v>93</v>
      </c>
      <c r="F16">
        <v>0</v>
      </c>
      <c r="G16">
        <v>0</v>
      </c>
    </row>
    <row r="17" spans="1:7" x14ac:dyDescent="0.25">
      <c r="A17">
        <v>16</v>
      </c>
      <c r="B17">
        <v>256</v>
      </c>
      <c r="C17">
        <v>0</v>
      </c>
      <c r="D17">
        <v>0</v>
      </c>
      <c r="E17">
        <v>36</v>
      </c>
      <c r="F17">
        <v>0</v>
      </c>
      <c r="G17">
        <v>0</v>
      </c>
    </row>
    <row r="18" spans="1:7" x14ac:dyDescent="0.25">
      <c r="A18">
        <v>17</v>
      </c>
      <c r="B18">
        <v>520</v>
      </c>
      <c r="C18">
        <v>500</v>
      </c>
      <c r="D18">
        <v>0</v>
      </c>
      <c r="E18">
        <v>8</v>
      </c>
      <c r="F18">
        <v>0</v>
      </c>
      <c r="G18">
        <v>320</v>
      </c>
    </row>
    <row r="19" spans="1:7" x14ac:dyDescent="0.25">
      <c r="A19">
        <v>18</v>
      </c>
      <c r="B19">
        <v>0</v>
      </c>
      <c r="C19">
        <v>0</v>
      </c>
      <c r="D19">
        <v>0</v>
      </c>
      <c r="E19">
        <v>7</v>
      </c>
      <c r="F19">
        <v>0</v>
      </c>
      <c r="G19">
        <v>0</v>
      </c>
    </row>
    <row r="20" spans="1:7" x14ac:dyDescent="0.25">
      <c r="A20">
        <v>19</v>
      </c>
      <c r="B20">
        <v>150</v>
      </c>
      <c r="C20">
        <v>0</v>
      </c>
      <c r="D20">
        <v>0</v>
      </c>
      <c r="E20">
        <v>20</v>
      </c>
      <c r="F20">
        <v>0</v>
      </c>
      <c r="G20">
        <v>0</v>
      </c>
    </row>
    <row r="21" spans="1:7" x14ac:dyDescent="0.25">
      <c r="A21">
        <v>20</v>
      </c>
      <c r="B21">
        <v>20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5">
      <c r="A22" s="3">
        <v>21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</row>
    <row r="23" spans="1:7" x14ac:dyDescent="0.25">
      <c r="A23" s="3">
        <v>22</v>
      </c>
      <c r="B23" s="3">
        <v>0</v>
      </c>
      <c r="C23" s="3">
        <v>0</v>
      </c>
      <c r="D23" s="3">
        <v>744</v>
      </c>
      <c r="E23" s="3">
        <v>0</v>
      </c>
      <c r="F23" s="3">
        <v>16</v>
      </c>
      <c r="G23" s="3">
        <v>0</v>
      </c>
    </row>
    <row r="24" spans="1:7" x14ac:dyDescent="0.25">
      <c r="A24" s="3">
        <v>23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</row>
    <row r="25" spans="1:7" x14ac:dyDescent="0.25">
      <c r="A25" s="3">
        <v>24</v>
      </c>
      <c r="B25" s="3">
        <v>0</v>
      </c>
      <c r="C25" s="3">
        <v>0</v>
      </c>
      <c r="D25" s="3">
        <v>0</v>
      </c>
      <c r="E25" s="3">
        <v>4</v>
      </c>
      <c r="F25" s="3">
        <v>0</v>
      </c>
      <c r="G25" s="3">
        <v>0</v>
      </c>
    </row>
    <row r="26" spans="1:7" x14ac:dyDescent="0.25">
      <c r="A26" s="3">
        <v>25</v>
      </c>
      <c r="B26" s="3">
        <v>0</v>
      </c>
      <c r="C26" s="3">
        <v>0</v>
      </c>
      <c r="D26" s="3">
        <v>0</v>
      </c>
      <c r="E26" s="3">
        <v>16</v>
      </c>
      <c r="F26" s="3">
        <v>0</v>
      </c>
      <c r="G26" s="3">
        <v>50</v>
      </c>
    </row>
    <row r="27" spans="1:7" x14ac:dyDescent="0.25">
      <c r="A27" s="3">
        <v>26</v>
      </c>
      <c r="B27" s="3">
        <v>68</v>
      </c>
      <c r="C27" s="3">
        <v>0</v>
      </c>
      <c r="D27" s="3">
        <v>0</v>
      </c>
      <c r="E27" s="3">
        <v>0</v>
      </c>
      <c r="F27" s="3">
        <v>0</v>
      </c>
      <c r="G27" s="3">
        <v>60</v>
      </c>
    </row>
    <row r="28" spans="1:7" x14ac:dyDescent="0.25">
      <c r="A28" s="3">
        <v>27</v>
      </c>
      <c r="B28" s="3">
        <v>0</v>
      </c>
      <c r="C28" s="3">
        <v>0</v>
      </c>
      <c r="D28" s="3">
        <v>0</v>
      </c>
      <c r="E28" s="3">
        <v>95</v>
      </c>
      <c r="F28" s="3">
        <v>0</v>
      </c>
      <c r="G28" s="3">
        <v>0</v>
      </c>
    </row>
    <row r="29" spans="1:7" x14ac:dyDescent="0.25">
      <c r="A29" s="3">
        <v>28</v>
      </c>
      <c r="B29" s="3">
        <v>0</v>
      </c>
      <c r="C29" s="3">
        <v>0</v>
      </c>
      <c r="D29" s="3">
        <v>0</v>
      </c>
      <c r="E29" s="3">
        <v>138</v>
      </c>
      <c r="F29" s="3">
        <v>0</v>
      </c>
      <c r="G29" s="3">
        <v>227</v>
      </c>
    </row>
    <row r="30" spans="1:7" x14ac:dyDescent="0.25">
      <c r="A30" s="3">
        <v>29</v>
      </c>
      <c r="B30" s="3">
        <v>20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</row>
    <row r="31" spans="1:7" x14ac:dyDescent="0.25">
      <c r="A31" s="3">
        <v>30</v>
      </c>
      <c r="B31" s="3">
        <v>69</v>
      </c>
      <c r="C31" s="3">
        <v>0</v>
      </c>
      <c r="D31" s="3">
        <v>0</v>
      </c>
      <c r="E31" s="3">
        <v>100</v>
      </c>
      <c r="F31" s="3">
        <v>0</v>
      </c>
      <c r="G31" s="3">
        <v>0</v>
      </c>
    </row>
    <row r="32" spans="1:7" ht="15.75" thickBot="1" x14ac:dyDescent="0.3">
      <c r="A32" s="3">
        <v>31</v>
      </c>
      <c r="B32" s="3">
        <v>19</v>
      </c>
      <c r="C32" s="3">
        <v>0</v>
      </c>
      <c r="D32" s="3">
        <v>0</v>
      </c>
      <c r="E32" s="3">
        <v>99</v>
      </c>
      <c r="F32" s="3">
        <v>0</v>
      </c>
      <c r="G32" s="3">
        <v>70</v>
      </c>
    </row>
    <row r="33" spans="1:9" s="1" customFormat="1" ht="20.25" thickTop="1" thickBot="1" x14ac:dyDescent="0.35">
      <c r="A33" s="2" t="s">
        <v>7</v>
      </c>
      <c r="B33" s="2">
        <f t="shared" ref="B33:G33" si="0">SUM(B2:B32)</f>
        <v>1905</v>
      </c>
      <c r="C33" s="2">
        <f t="shared" si="0"/>
        <v>1300</v>
      </c>
      <c r="D33" s="2">
        <f t="shared" si="0"/>
        <v>904</v>
      </c>
      <c r="E33" s="2">
        <f t="shared" si="0"/>
        <v>1047</v>
      </c>
      <c r="F33" s="2">
        <f t="shared" si="0"/>
        <v>16</v>
      </c>
      <c r="G33" s="2">
        <f t="shared" si="0"/>
        <v>1282</v>
      </c>
      <c r="I33" s="1">
        <f>SUM(B33,C33,D33,E33,F33,G33)</f>
        <v>6454</v>
      </c>
    </row>
    <row r="34" spans="1:9" ht="15.75" thickTop="1" x14ac:dyDescent="0.25"/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1" topLeftCell="A2" activePane="bottomLeft" state="frozen"/>
      <selection pane="bottomLeft" sqref="A1:XFD1048576"/>
    </sheetView>
  </sheetViews>
  <sheetFormatPr defaultRowHeight="15" x14ac:dyDescent="0.25"/>
  <cols>
    <col min="1" max="1" width="10.85546875" customWidth="1"/>
    <col min="2" max="2" width="19.140625" customWidth="1"/>
    <col min="3" max="3" width="14.7109375" customWidth="1"/>
    <col min="4" max="4" width="16.28515625" customWidth="1"/>
    <col min="5" max="6" width="14.28515625" customWidth="1"/>
    <col min="7" max="7" width="12.28515625" customWidth="1"/>
    <col min="8" max="8" width="2.42578125" customWidth="1"/>
    <col min="9" max="9" width="12.7109375" customWidth="1"/>
    <col min="12" max="12" width="15.42578125" customWidth="1"/>
  </cols>
  <sheetData>
    <row r="1" spans="1:9" x14ac:dyDescent="0.25">
      <c r="A1" t="s">
        <v>0</v>
      </c>
      <c r="B1" t="s">
        <v>11</v>
      </c>
      <c r="C1" t="s">
        <v>19</v>
      </c>
      <c r="D1" t="s">
        <v>10</v>
      </c>
      <c r="E1" t="s">
        <v>5</v>
      </c>
      <c r="F1" t="s">
        <v>16</v>
      </c>
      <c r="G1" t="s">
        <v>6</v>
      </c>
      <c r="I1" s="7" t="s">
        <v>9</v>
      </c>
    </row>
    <row r="2" spans="1:9" x14ac:dyDescent="0.25">
      <c r="A2">
        <v>1</v>
      </c>
      <c r="I2" s="7">
        <f t="shared" ref="I2:I32" si="0">SUM(B2,C2,D2,E2,F2,G2)</f>
        <v>0</v>
      </c>
    </row>
    <row r="3" spans="1:9" x14ac:dyDescent="0.25">
      <c r="A3">
        <v>2</v>
      </c>
      <c r="I3" s="7">
        <f t="shared" si="0"/>
        <v>0</v>
      </c>
    </row>
    <row r="4" spans="1:9" x14ac:dyDescent="0.25">
      <c r="A4">
        <v>3</v>
      </c>
      <c r="I4" s="7">
        <f t="shared" si="0"/>
        <v>0</v>
      </c>
    </row>
    <row r="5" spans="1:9" x14ac:dyDescent="0.25">
      <c r="A5">
        <v>4</v>
      </c>
      <c r="I5" s="7">
        <f t="shared" si="0"/>
        <v>0</v>
      </c>
    </row>
    <row r="6" spans="1:9" x14ac:dyDescent="0.25">
      <c r="A6">
        <v>5</v>
      </c>
      <c r="I6" s="7">
        <f t="shared" si="0"/>
        <v>0</v>
      </c>
    </row>
    <row r="7" spans="1:9" x14ac:dyDescent="0.25">
      <c r="A7">
        <v>6</v>
      </c>
      <c r="I7" s="7">
        <f t="shared" si="0"/>
        <v>0</v>
      </c>
    </row>
    <row r="8" spans="1:9" x14ac:dyDescent="0.25">
      <c r="A8">
        <v>7</v>
      </c>
      <c r="I8" s="7">
        <f t="shared" si="0"/>
        <v>0</v>
      </c>
    </row>
    <row r="9" spans="1:9" x14ac:dyDescent="0.25">
      <c r="A9">
        <v>8</v>
      </c>
      <c r="I9" s="7">
        <f t="shared" si="0"/>
        <v>0</v>
      </c>
    </row>
    <row r="10" spans="1:9" x14ac:dyDescent="0.25">
      <c r="A10">
        <v>9</v>
      </c>
      <c r="I10" s="7">
        <f t="shared" si="0"/>
        <v>0</v>
      </c>
    </row>
    <row r="11" spans="1:9" x14ac:dyDescent="0.25">
      <c r="A11">
        <v>10</v>
      </c>
      <c r="I11" s="7">
        <f t="shared" si="0"/>
        <v>0</v>
      </c>
    </row>
    <row r="12" spans="1:9" x14ac:dyDescent="0.25">
      <c r="A12">
        <v>11</v>
      </c>
      <c r="I12" s="7">
        <f t="shared" si="0"/>
        <v>0</v>
      </c>
    </row>
    <row r="13" spans="1:9" x14ac:dyDescent="0.25">
      <c r="A13">
        <v>12</v>
      </c>
      <c r="I13" s="7">
        <f t="shared" si="0"/>
        <v>0</v>
      </c>
    </row>
    <row r="14" spans="1:9" x14ac:dyDescent="0.25">
      <c r="A14">
        <v>13</v>
      </c>
      <c r="I14" s="7">
        <f t="shared" si="0"/>
        <v>0</v>
      </c>
    </row>
    <row r="15" spans="1:9" x14ac:dyDescent="0.25">
      <c r="A15">
        <v>14</v>
      </c>
      <c r="I15" s="7">
        <f t="shared" si="0"/>
        <v>0</v>
      </c>
    </row>
    <row r="16" spans="1:9" x14ac:dyDescent="0.25">
      <c r="A16">
        <v>15</v>
      </c>
      <c r="I16" s="7">
        <f t="shared" si="0"/>
        <v>0</v>
      </c>
    </row>
    <row r="17" spans="1:9" x14ac:dyDescent="0.25">
      <c r="A17">
        <v>16</v>
      </c>
      <c r="I17" s="7">
        <f t="shared" si="0"/>
        <v>0</v>
      </c>
    </row>
    <row r="18" spans="1:9" x14ac:dyDescent="0.25">
      <c r="A18">
        <v>17</v>
      </c>
      <c r="I18" s="7">
        <f t="shared" si="0"/>
        <v>0</v>
      </c>
    </row>
    <row r="19" spans="1:9" x14ac:dyDescent="0.25">
      <c r="A19">
        <v>18</v>
      </c>
      <c r="I19" s="7">
        <f t="shared" si="0"/>
        <v>0</v>
      </c>
    </row>
    <row r="20" spans="1:9" x14ac:dyDescent="0.25">
      <c r="A20">
        <v>19</v>
      </c>
      <c r="I20" s="7">
        <f t="shared" si="0"/>
        <v>0</v>
      </c>
    </row>
    <row r="21" spans="1:9" x14ac:dyDescent="0.25">
      <c r="A21">
        <v>20</v>
      </c>
      <c r="I21" s="7">
        <f t="shared" si="0"/>
        <v>0</v>
      </c>
    </row>
    <row r="22" spans="1:9" x14ac:dyDescent="0.25">
      <c r="A22">
        <v>21</v>
      </c>
      <c r="I22" s="7">
        <f t="shared" si="0"/>
        <v>0</v>
      </c>
    </row>
    <row r="23" spans="1:9" x14ac:dyDescent="0.25">
      <c r="A23">
        <v>22</v>
      </c>
      <c r="I23" s="7">
        <f t="shared" si="0"/>
        <v>0</v>
      </c>
    </row>
    <row r="24" spans="1:9" x14ac:dyDescent="0.25">
      <c r="A24">
        <v>23</v>
      </c>
      <c r="I24" s="7">
        <f t="shared" si="0"/>
        <v>0</v>
      </c>
    </row>
    <row r="25" spans="1:9" x14ac:dyDescent="0.25">
      <c r="A25">
        <v>24</v>
      </c>
      <c r="I25" s="7">
        <f t="shared" si="0"/>
        <v>0</v>
      </c>
    </row>
    <row r="26" spans="1:9" x14ac:dyDescent="0.25">
      <c r="A26">
        <v>25</v>
      </c>
      <c r="I26" s="7">
        <f t="shared" si="0"/>
        <v>0</v>
      </c>
    </row>
    <row r="27" spans="1:9" x14ac:dyDescent="0.25">
      <c r="A27">
        <v>26</v>
      </c>
      <c r="I27" s="7">
        <f t="shared" si="0"/>
        <v>0</v>
      </c>
    </row>
    <row r="28" spans="1:9" x14ac:dyDescent="0.25">
      <c r="A28">
        <v>27</v>
      </c>
      <c r="I28" s="7">
        <f t="shared" si="0"/>
        <v>0</v>
      </c>
    </row>
    <row r="29" spans="1:9" x14ac:dyDescent="0.25">
      <c r="A29">
        <v>28</v>
      </c>
      <c r="I29" s="7">
        <f t="shared" si="0"/>
        <v>0</v>
      </c>
    </row>
    <row r="30" spans="1:9" x14ac:dyDescent="0.25">
      <c r="A30">
        <v>29</v>
      </c>
      <c r="I30" s="7">
        <f t="shared" si="0"/>
        <v>0</v>
      </c>
    </row>
    <row r="31" spans="1:9" x14ac:dyDescent="0.25">
      <c r="A31">
        <v>30</v>
      </c>
      <c r="B31" s="4"/>
      <c r="D31" s="4"/>
      <c r="I31" s="7">
        <f t="shared" si="0"/>
        <v>0</v>
      </c>
    </row>
    <row r="32" spans="1:9" x14ac:dyDescent="0.25">
      <c r="A32">
        <v>31</v>
      </c>
      <c r="I32" s="7">
        <f t="shared" si="0"/>
        <v>0</v>
      </c>
    </row>
    <row r="33" spans="1:9" x14ac:dyDescent="0.25">
      <c r="B33" s="4"/>
      <c r="D33" s="4"/>
    </row>
    <row r="34" spans="1:9" ht="34.5" customHeight="1" x14ac:dyDescent="0.25">
      <c r="A34" s="13" t="s">
        <v>13</v>
      </c>
      <c r="B34" s="8">
        <f t="shared" ref="B34:G34" si="1">SUM(B2:B32)</f>
        <v>0</v>
      </c>
      <c r="C34" s="8">
        <f t="shared" si="1"/>
        <v>0</v>
      </c>
      <c r="D34" s="8">
        <f t="shared" si="1"/>
        <v>0</v>
      </c>
      <c r="E34" s="8">
        <f t="shared" si="1"/>
        <v>0</v>
      </c>
      <c r="F34" s="8">
        <f>SUM(F2:F33)</f>
        <v>0</v>
      </c>
      <c r="G34" s="8">
        <f t="shared" si="1"/>
        <v>0</v>
      </c>
      <c r="H34" s="9"/>
      <c r="I34" s="10">
        <f>SUM(B34,C34,D34,E34,F34,G34)</f>
        <v>0</v>
      </c>
    </row>
    <row r="35" spans="1:9" ht="34.5" customHeight="1" x14ac:dyDescent="0.25">
      <c r="A35" s="14" t="s">
        <v>14</v>
      </c>
      <c r="B35" s="12">
        <v>1000</v>
      </c>
      <c r="C35" s="11">
        <v>4000</v>
      </c>
      <c r="D35" s="12">
        <v>700</v>
      </c>
      <c r="E35" s="12">
        <v>50</v>
      </c>
      <c r="F35" s="12">
        <v>350</v>
      </c>
      <c r="G35" s="11">
        <v>500</v>
      </c>
      <c r="H35" s="9"/>
      <c r="I35" s="10">
        <f>SUM(B35,C35,D35,E35,F35,G35)</f>
        <v>6600</v>
      </c>
    </row>
    <row r="36" spans="1:9" ht="29.25" customHeight="1" x14ac:dyDescent="0.25">
      <c r="A36" s="15" t="s">
        <v>8</v>
      </c>
      <c r="B36" s="6">
        <f t="shared" ref="B36:G36" si="2">SUM(-B34,B35)</f>
        <v>1000</v>
      </c>
      <c r="C36" s="5">
        <f t="shared" si="2"/>
        <v>4000</v>
      </c>
      <c r="D36" s="6">
        <f t="shared" si="2"/>
        <v>700</v>
      </c>
      <c r="E36" s="5">
        <f>SUM(-E34,E35)</f>
        <v>50</v>
      </c>
      <c r="F36" s="5">
        <f>SUM(-F34,F35)</f>
        <v>350</v>
      </c>
      <c r="G36" s="5">
        <f t="shared" si="2"/>
        <v>500</v>
      </c>
      <c r="I36" s="5">
        <f>SUM(B36,C36,D36,E36,F36,G36)</f>
        <v>6600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6"/>
  <sheetViews>
    <sheetView zoomScale="84" zoomScaleNormal="84" workbookViewId="0">
      <selection activeCell="F28" sqref="F28"/>
    </sheetView>
  </sheetViews>
  <sheetFormatPr defaultRowHeight="15" x14ac:dyDescent="0.25"/>
  <cols>
    <col min="1" max="1" width="10.85546875" customWidth="1"/>
    <col min="2" max="2" width="19.140625" customWidth="1"/>
    <col min="3" max="3" width="14.7109375" customWidth="1"/>
    <col min="4" max="4" width="16.28515625" customWidth="1"/>
    <col min="5" max="6" width="14.28515625" customWidth="1"/>
    <col min="7" max="7" width="12.28515625" customWidth="1"/>
    <col min="8" max="8" width="5.85546875" customWidth="1"/>
    <col min="9" max="9" width="12.7109375" customWidth="1"/>
    <col min="11" max="11" width="11.140625" customWidth="1"/>
    <col min="12" max="12" width="11.28515625" customWidth="1"/>
    <col min="21" max="21" width="17.140625" customWidth="1"/>
  </cols>
  <sheetData>
    <row r="1" spans="1:21" ht="15.75" thickBot="1" x14ac:dyDescent="0.3">
      <c r="A1" t="s">
        <v>0</v>
      </c>
      <c r="B1" t="s">
        <v>11</v>
      </c>
      <c r="C1" t="s">
        <v>19</v>
      </c>
      <c r="D1" t="s">
        <v>10</v>
      </c>
      <c r="E1" t="s">
        <v>5</v>
      </c>
      <c r="F1" t="s">
        <v>16</v>
      </c>
      <c r="G1" t="s">
        <v>6</v>
      </c>
      <c r="I1" s="7" t="s">
        <v>9</v>
      </c>
      <c r="K1" s="34" t="s">
        <v>55</v>
      </c>
      <c r="L1" s="34"/>
      <c r="M1" s="34" t="s">
        <v>45</v>
      </c>
      <c r="N1" s="34"/>
      <c r="O1" s="21"/>
    </row>
    <row r="2" spans="1:21" ht="16.5" thickTop="1" thickBot="1" x14ac:dyDescent="0.3">
      <c r="A2">
        <v>1</v>
      </c>
      <c r="D2">
        <v>105</v>
      </c>
      <c r="I2" s="7">
        <f t="shared" ref="I2:I32" si="0">SUM(B2,C2,D2,E2,F2,G2)</f>
        <v>105</v>
      </c>
      <c r="K2" s="21" t="s">
        <v>43</v>
      </c>
      <c r="L2" s="23">
        <v>1154</v>
      </c>
      <c r="M2" s="21"/>
      <c r="N2" s="22"/>
      <c r="O2" s="25"/>
      <c r="P2" s="38" t="s">
        <v>61</v>
      </c>
      <c r="Q2" s="39"/>
      <c r="R2" s="38" t="s">
        <v>60</v>
      </c>
      <c r="S2" s="39"/>
      <c r="U2" s="2" t="s">
        <v>62</v>
      </c>
    </row>
    <row r="3" spans="1:21" ht="15.75" thickTop="1" x14ac:dyDescent="0.25">
      <c r="A3">
        <v>2</v>
      </c>
      <c r="B3">
        <v>289</v>
      </c>
      <c r="D3">
        <v>24</v>
      </c>
      <c r="G3">
        <v>50</v>
      </c>
      <c r="I3" s="7">
        <f t="shared" si="0"/>
        <v>363</v>
      </c>
      <c r="K3" s="21" t="s">
        <v>44</v>
      </c>
      <c r="L3" s="23">
        <v>160</v>
      </c>
      <c r="M3" s="21" t="s">
        <v>53</v>
      </c>
      <c r="N3" s="22">
        <v>2000</v>
      </c>
      <c r="O3" s="25" t="s">
        <v>63</v>
      </c>
      <c r="P3" s="5"/>
      <c r="Q3" s="5"/>
      <c r="R3" s="5"/>
      <c r="S3" s="5"/>
      <c r="U3" s="18"/>
    </row>
    <row r="4" spans="1:21" x14ac:dyDescent="0.25">
      <c r="A4">
        <v>3</v>
      </c>
      <c r="D4">
        <v>35</v>
      </c>
      <c r="G4">
        <v>10</v>
      </c>
      <c r="I4" s="7">
        <f t="shared" si="0"/>
        <v>45</v>
      </c>
      <c r="K4" s="21" t="s">
        <v>46</v>
      </c>
      <c r="L4" s="23">
        <v>4000</v>
      </c>
      <c r="M4" s="21" t="s">
        <v>58</v>
      </c>
      <c r="N4" s="22">
        <v>5000</v>
      </c>
      <c r="O4" s="25"/>
      <c r="P4" s="5"/>
      <c r="Q4" s="5"/>
      <c r="R4" s="5"/>
      <c r="S4" s="5"/>
      <c r="U4" s="18"/>
    </row>
    <row r="5" spans="1:21" x14ac:dyDescent="0.25">
      <c r="A5">
        <v>4</v>
      </c>
      <c r="D5">
        <v>20</v>
      </c>
      <c r="I5" s="7">
        <f t="shared" si="0"/>
        <v>20</v>
      </c>
      <c r="K5" s="21" t="s">
        <v>49</v>
      </c>
      <c r="L5" s="23">
        <v>15800</v>
      </c>
      <c r="M5" s="21" t="s">
        <v>59</v>
      </c>
      <c r="N5" s="22">
        <v>5000</v>
      </c>
      <c r="O5" s="25"/>
      <c r="P5" s="5"/>
      <c r="Q5" s="5"/>
      <c r="R5" s="5"/>
      <c r="S5" s="5"/>
      <c r="U5" s="18"/>
    </row>
    <row r="6" spans="1:21" x14ac:dyDescent="0.25">
      <c r="A6">
        <v>5</v>
      </c>
      <c r="B6">
        <v>125</v>
      </c>
      <c r="C6">
        <v>2663</v>
      </c>
      <c r="D6">
        <v>45</v>
      </c>
      <c r="G6">
        <v>50</v>
      </c>
      <c r="I6" s="7">
        <f t="shared" si="0"/>
        <v>2883</v>
      </c>
      <c r="K6" s="21"/>
      <c r="L6" s="23"/>
      <c r="M6" s="21"/>
      <c r="N6" s="22"/>
      <c r="O6" s="25"/>
      <c r="P6" s="5">
        <v>10</v>
      </c>
      <c r="Q6" s="5"/>
      <c r="R6" s="5"/>
      <c r="S6" s="5"/>
      <c r="U6" s="18"/>
    </row>
    <row r="7" spans="1:21" x14ac:dyDescent="0.25">
      <c r="A7">
        <v>6</v>
      </c>
      <c r="D7">
        <v>162</v>
      </c>
      <c r="G7">
        <v>500</v>
      </c>
      <c r="I7" s="7">
        <f t="shared" si="0"/>
        <v>662</v>
      </c>
      <c r="K7" s="21" t="s">
        <v>15</v>
      </c>
      <c r="L7" s="23"/>
      <c r="M7" s="21"/>
      <c r="N7" s="22"/>
      <c r="O7" s="25"/>
      <c r="P7" s="5"/>
      <c r="Q7" s="5"/>
      <c r="R7" s="5">
        <v>15</v>
      </c>
      <c r="S7" s="5"/>
      <c r="U7" s="18"/>
    </row>
    <row r="8" spans="1:21" x14ac:dyDescent="0.25">
      <c r="A8">
        <v>7</v>
      </c>
      <c r="B8">
        <v>42</v>
      </c>
      <c r="D8">
        <v>104</v>
      </c>
      <c r="G8">
        <v>370</v>
      </c>
      <c r="I8" s="7">
        <f t="shared" si="0"/>
        <v>516</v>
      </c>
      <c r="K8" s="21"/>
      <c r="L8" s="23">
        <f>SUM(L2:L7)</f>
        <v>21114</v>
      </c>
      <c r="M8" s="21"/>
      <c r="N8" s="22">
        <f>SUM(N2:N7)</f>
        <v>12000</v>
      </c>
      <c r="O8" s="25"/>
      <c r="P8" s="5"/>
      <c r="Q8" s="5"/>
      <c r="R8" s="5"/>
      <c r="S8" s="5"/>
      <c r="U8" s="18">
        <v>270</v>
      </c>
    </row>
    <row r="9" spans="1:21" x14ac:dyDescent="0.25">
      <c r="A9">
        <v>8</v>
      </c>
      <c r="B9">
        <v>30</v>
      </c>
      <c r="D9">
        <v>105</v>
      </c>
      <c r="G9">
        <v>100</v>
      </c>
      <c r="I9" s="7">
        <f t="shared" si="0"/>
        <v>235</v>
      </c>
      <c r="P9" s="5"/>
      <c r="Q9" s="5"/>
      <c r="R9" s="5"/>
      <c r="S9" s="5"/>
      <c r="U9" s="18"/>
    </row>
    <row r="10" spans="1:21" x14ac:dyDescent="0.25">
      <c r="A10">
        <v>9</v>
      </c>
      <c r="B10">
        <v>570</v>
      </c>
      <c r="D10">
        <v>25</v>
      </c>
      <c r="I10" s="7">
        <f t="shared" si="0"/>
        <v>595</v>
      </c>
      <c r="P10" s="5"/>
      <c r="Q10" s="5"/>
      <c r="R10" s="5"/>
      <c r="S10" s="5"/>
      <c r="U10" s="18">
        <v>274</v>
      </c>
    </row>
    <row r="11" spans="1:21" x14ac:dyDescent="0.25">
      <c r="A11">
        <v>10</v>
      </c>
      <c r="B11">
        <v>344</v>
      </c>
      <c r="I11" s="7">
        <f t="shared" si="0"/>
        <v>344</v>
      </c>
      <c r="P11" s="5"/>
      <c r="Q11" s="5"/>
      <c r="R11" s="5"/>
      <c r="S11" s="5"/>
      <c r="U11" s="18">
        <v>344</v>
      </c>
    </row>
    <row r="12" spans="1:21" x14ac:dyDescent="0.25">
      <c r="A12">
        <v>11</v>
      </c>
      <c r="B12">
        <v>20</v>
      </c>
      <c r="C12">
        <v>500</v>
      </c>
      <c r="D12">
        <v>72</v>
      </c>
      <c r="G12">
        <v>1423</v>
      </c>
      <c r="I12" s="7">
        <f t="shared" si="0"/>
        <v>2015</v>
      </c>
      <c r="P12" s="5"/>
      <c r="Q12" s="5"/>
      <c r="R12" s="5"/>
      <c r="S12" s="5"/>
      <c r="U12" s="18">
        <v>1423</v>
      </c>
    </row>
    <row r="13" spans="1:21" x14ac:dyDescent="0.25">
      <c r="A13">
        <v>12</v>
      </c>
      <c r="D13">
        <v>110</v>
      </c>
      <c r="I13" s="7">
        <f t="shared" si="0"/>
        <v>110</v>
      </c>
      <c r="P13" s="5"/>
      <c r="Q13" s="5"/>
      <c r="R13" s="5"/>
      <c r="S13" s="5"/>
      <c r="U13" s="18"/>
    </row>
    <row r="14" spans="1:21" x14ac:dyDescent="0.25">
      <c r="A14">
        <v>13</v>
      </c>
      <c r="B14">
        <v>42</v>
      </c>
      <c r="D14">
        <v>62</v>
      </c>
      <c r="G14">
        <v>732</v>
      </c>
      <c r="I14" s="7">
        <f t="shared" si="0"/>
        <v>836</v>
      </c>
      <c r="P14" s="5"/>
      <c r="Q14" s="5"/>
      <c r="R14" s="5"/>
      <c r="S14" s="5"/>
      <c r="U14" s="18"/>
    </row>
    <row r="15" spans="1:21" x14ac:dyDescent="0.25">
      <c r="A15">
        <v>14</v>
      </c>
      <c r="F15">
        <v>125</v>
      </c>
      <c r="I15" s="7">
        <f t="shared" si="0"/>
        <v>125</v>
      </c>
      <c r="P15" s="5"/>
      <c r="Q15" s="5"/>
      <c r="R15" s="5"/>
      <c r="S15" s="5"/>
      <c r="U15" s="18"/>
    </row>
    <row r="16" spans="1:21" x14ac:dyDescent="0.25">
      <c r="A16">
        <v>15</v>
      </c>
      <c r="B16">
        <v>438</v>
      </c>
      <c r="D16">
        <v>22</v>
      </c>
      <c r="F16">
        <v>399</v>
      </c>
      <c r="G16">
        <v>100</v>
      </c>
      <c r="I16" s="7">
        <f t="shared" si="0"/>
        <v>959</v>
      </c>
      <c r="K16" s="37" t="s">
        <v>50</v>
      </c>
      <c r="L16" s="37"/>
      <c r="M16" s="26"/>
      <c r="N16" s="25"/>
      <c r="P16" s="5"/>
      <c r="Q16" s="5"/>
      <c r="R16" s="5"/>
      <c r="S16" s="5"/>
      <c r="U16" s="18">
        <v>438</v>
      </c>
    </row>
    <row r="17" spans="1:21" x14ac:dyDescent="0.25">
      <c r="A17">
        <v>16</v>
      </c>
      <c r="B17">
        <v>329</v>
      </c>
      <c r="D17">
        <v>130</v>
      </c>
      <c r="G17">
        <v>3750</v>
      </c>
      <c r="I17" s="7">
        <f t="shared" si="0"/>
        <v>4209</v>
      </c>
      <c r="K17" s="24" t="s">
        <v>51</v>
      </c>
      <c r="L17" s="18">
        <v>6000</v>
      </c>
      <c r="M17" s="26"/>
      <c r="N17" s="25"/>
      <c r="P17" s="5"/>
      <c r="Q17" s="5"/>
      <c r="R17" s="5"/>
      <c r="S17" s="5"/>
      <c r="U17" s="18">
        <v>290</v>
      </c>
    </row>
    <row r="18" spans="1:21" x14ac:dyDescent="0.25">
      <c r="A18">
        <v>17</v>
      </c>
      <c r="G18">
        <v>1294</v>
      </c>
      <c r="I18" s="7">
        <f t="shared" si="0"/>
        <v>1294</v>
      </c>
      <c r="K18" s="24" t="s">
        <v>47</v>
      </c>
      <c r="L18" s="18">
        <v>700</v>
      </c>
      <c r="M18" s="26">
        <v>600</v>
      </c>
      <c r="N18" s="25"/>
      <c r="P18" s="5"/>
      <c r="Q18" s="5"/>
      <c r="R18" s="5"/>
      <c r="S18" s="5"/>
      <c r="U18" s="18"/>
    </row>
    <row r="19" spans="1:21" x14ac:dyDescent="0.25">
      <c r="A19">
        <v>18</v>
      </c>
      <c r="B19">
        <v>637</v>
      </c>
      <c r="D19">
        <v>130</v>
      </c>
      <c r="I19" s="7">
        <f t="shared" si="0"/>
        <v>767</v>
      </c>
      <c r="K19" s="24" t="s">
        <v>48</v>
      </c>
      <c r="L19" s="18">
        <v>300</v>
      </c>
      <c r="M19" s="26">
        <v>50</v>
      </c>
      <c r="N19" s="25"/>
      <c r="P19" s="5"/>
      <c r="Q19" s="5"/>
      <c r="R19" s="5"/>
      <c r="S19" s="5"/>
      <c r="U19" s="18">
        <v>637</v>
      </c>
    </row>
    <row r="20" spans="1:21" x14ac:dyDescent="0.25">
      <c r="A20">
        <v>19</v>
      </c>
      <c r="D20">
        <v>158</v>
      </c>
      <c r="I20" s="7">
        <f t="shared" si="0"/>
        <v>158</v>
      </c>
      <c r="K20" s="24" t="s">
        <v>6</v>
      </c>
      <c r="L20" s="18">
        <v>500</v>
      </c>
      <c r="M20" s="26"/>
      <c r="N20" s="25"/>
      <c r="P20" s="5"/>
      <c r="Q20" s="5"/>
      <c r="R20" s="5"/>
      <c r="S20" s="5"/>
      <c r="U20" s="18"/>
    </row>
    <row r="21" spans="1:21" x14ac:dyDescent="0.25">
      <c r="A21">
        <v>20</v>
      </c>
      <c r="D21">
        <v>58</v>
      </c>
      <c r="E21">
        <v>171</v>
      </c>
      <c r="G21">
        <v>120</v>
      </c>
      <c r="I21" s="7">
        <f t="shared" si="0"/>
        <v>349</v>
      </c>
      <c r="K21" s="24"/>
      <c r="L21" s="18"/>
      <c r="M21" s="26"/>
      <c r="N21" s="25"/>
      <c r="P21" s="5"/>
      <c r="Q21" s="5"/>
      <c r="R21" s="5"/>
      <c r="S21" s="5"/>
      <c r="U21" s="18"/>
    </row>
    <row r="22" spans="1:21" x14ac:dyDescent="0.25">
      <c r="A22">
        <v>21</v>
      </c>
      <c r="G22">
        <v>230</v>
      </c>
      <c r="I22" s="7">
        <f t="shared" si="0"/>
        <v>230</v>
      </c>
      <c r="K22" s="24" t="s">
        <v>52</v>
      </c>
      <c r="L22" s="18">
        <v>600</v>
      </c>
      <c r="M22" s="26"/>
      <c r="N22" s="25"/>
      <c r="P22" s="5"/>
      <c r="Q22" s="5"/>
      <c r="R22" s="5"/>
      <c r="S22" s="5"/>
      <c r="U22" s="18"/>
    </row>
    <row r="23" spans="1:21" x14ac:dyDescent="0.25">
      <c r="A23">
        <v>22</v>
      </c>
      <c r="D23">
        <v>40</v>
      </c>
      <c r="I23" s="7">
        <f t="shared" si="0"/>
        <v>40</v>
      </c>
      <c r="K23" s="24" t="s">
        <v>54</v>
      </c>
      <c r="L23" s="18">
        <v>1000</v>
      </c>
      <c r="M23" s="26"/>
      <c r="N23" s="25"/>
      <c r="P23" s="5"/>
      <c r="Q23" s="5"/>
      <c r="R23" s="5"/>
      <c r="S23" s="5"/>
      <c r="U23" s="18"/>
    </row>
    <row r="24" spans="1:21" x14ac:dyDescent="0.25">
      <c r="A24">
        <v>23</v>
      </c>
      <c r="B24">
        <v>42</v>
      </c>
      <c r="I24" s="7">
        <f t="shared" si="0"/>
        <v>42</v>
      </c>
      <c r="K24" s="24" t="s">
        <v>56</v>
      </c>
      <c r="L24" s="18">
        <v>700</v>
      </c>
      <c r="M24" s="26">
        <v>732</v>
      </c>
      <c r="N24" s="25"/>
      <c r="P24" s="5"/>
      <c r="Q24" s="5"/>
      <c r="R24" s="5"/>
      <c r="S24" s="5"/>
      <c r="U24" s="18">
        <v>42</v>
      </c>
    </row>
    <row r="25" spans="1:21" x14ac:dyDescent="0.25">
      <c r="A25">
        <v>24</v>
      </c>
      <c r="B25">
        <v>300</v>
      </c>
      <c r="I25" s="7">
        <f t="shared" si="0"/>
        <v>300</v>
      </c>
      <c r="K25" s="24" t="s">
        <v>57</v>
      </c>
      <c r="L25" s="18">
        <v>1500</v>
      </c>
      <c r="M25" s="26">
        <v>1423</v>
      </c>
      <c r="N25" s="25"/>
      <c r="P25" s="5"/>
      <c r="Q25" s="5"/>
      <c r="R25" s="5"/>
      <c r="S25" s="5"/>
      <c r="U25" s="18">
        <v>300</v>
      </c>
    </row>
    <row r="26" spans="1:21" x14ac:dyDescent="0.25">
      <c r="A26">
        <v>25</v>
      </c>
      <c r="E26">
        <v>335</v>
      </c>
      <c r="I26" s="7">
        <f t="shared" si="0"/>
        <v>335</v>
      </c>
      <c r="K26" s="24"/>
      <c r="L26" s="18"/>
      <c r="M26" s="26"/>
      <c r="N26" s="25"/>
      <c r="P26" s="5"/>
      <c r="Q26" s="5"/>
      <c r="R26" s="5"/>
      <c r="S26" s="5"/>
      <c r="U26" s="18"/>
    </row>
    <row r="27" spans="1:21" x14ac:dyDescent="0.25">
      <c r="A27">
        <v>26</v>
      </c>
      <c r="C27">
        <v>200</v>
      </c>
      <c r="D27">
        <v>70</v>
      </c>
      <c r="I27" s="7">
        <f t="shared" si="0"/>
        <v>270</v>
      </c>
      <c r="K27" s="24"/>
      <c r="L27" s="18"/>
      <c r="M27" s="26"/>
      <c r="N27" s="25"/>
      <c r="P27" s="5"/>
      <c r="Q27" s="5"/>
      <c r="R27" s="5"/>
      <c r="S27" s="5"/>
      <c r="U27" s="18"/>
    </row>
    <row r="28" spans="1:21" x14ac:dyDescent="0.25">
      <c r="A28">
        <v>27</v>
      </c>
      <c r="G28">
        <v>100</v>
      </c>
      <c r="I28" s="7">
        <f t="shared" si="0"/>
        <v>100</v>
      </c>
      <c r="K28" s="24"/>
      <c r="L28" s="18"/>
      <c r="M28" s="26"/>
      <c r="N28" s="25"/>
      <c r="P28" s="5"/>
      <c r="Q28" s="5"/>
      <c r="R28" s="5"/>
      <c r="S28" s="5"/>
      <c r="U28" s="18"/>
    </row>
    <row r="29" spans="1:21" x14ac:dyDescent="0.25">
      <c r="A29">
        <v>28</v>
      </c>
      <c r="I29" s="7">
        <f t="shared" si="0"/>
        <v>0</v>
      </c>
      <c r="K29" s="24"/>
      <c r="L29" s="18"/>
      <c r="M29" s="26"/>
      <c r="N29" s="25"/>
      <c r="P29" s="5"/>
      <c r="Q29" s="5"/>
      <c r="R29" s="5"/>
      <c r="S29" s="5"/>
      <c r="U29" s="18"/>
    </row>
    <row r="30" spans="1:21" x14ac:dyDescent="0.25">
      <c r="A30">
        <v>29</v>
      </c>
      <c r="I30" s="7">
        <f t="shared" si="0"/>
        <v>0</v>
      </c>
      <c r="K30" s="24"/>
      <c r="L30" s="18"/>
      <c r="M30" s="26"/>
      <c r="N30" s="25"/>
      <c r="P30" s="5"/>
      <c r="Q30" s="5"/>
      <c r="R30" s="5"/>
      <c r="S30" s="5"/>
      <c r="U30" s="18"/>
    </row>
    <row r="31" spans="1:21" x14ac:dyDescent="0.25">
      <c r="A31">
        <v>30</v>
      </c>
      <c r="B31" s="4"/>
      <c r="D31" s="4"/>
      <c r="I31" s="7">
        <f t="shared" si="0"/>
        <v>0</v>
      </c>
      <c r="K31" s="24"/>
      <c r="L31" s="18">
        <f>SUM(L17:L30)</f>
        <v>11300</v>
      </c>
      <c r="M31" s="26">
        <f>SUM(M17:M30)</f>
        <v>2805</v>
      </c>
      <c r="N31" s="25"/>
      <c r="P31" s="5"/>
      <c r="Q31" s="5"/>
      <c r="R31" s="5"/>
      <c r="S31" s="5"/>
      <c r="U31" s="18"/>
    </row>
    <row r="32" spans="1:21" x14ac:dyDescent="0.25">
      <c r="A32">
        <v>31</v>
      </c>
      <c r="I32" s="7">
        <f t="shared" si="0"/>
        <v>0</v>
      </c>
      <c r="P32" s="5"/>
      <c r="Q32" s="5"/>
      <c r="R32" s="5"/>
      <c r="S32" s="5"/>
      <c r="U32" s="18"/>
    </row>
    <row r="33" spans="1:21" x14ac:dyDescent="0.25">
      <c r="B33" s="4"/>
      <c r="D33" s="4"/>
    </row>
    <row r="34" spans="1:21" ht="34.5" customHeight="1" x14ac:dyDescent="0.25">
      <c r="A34" s="27" t="s">
        <v>13</v>
      </c>
      <c r="B34" s="28">
        <f t="shared" ref="B34:G34" si="1">SUM(B2:B32)</f>
        <v>3208</v>
      </c>
      <c r="C34" s="28">
        <f t="shared" si="1"/>
        <v>3363</v>
      </c>
      <c r="D34" s="28">
        <f t="shared" si="1"/>
        <v>1477</v>
      </c>
      <c r="E34" s="28">
        <f t="shared" si="1"/>
        <v>506</v>
      </c>
      <c r="F34" s="28">
        <f>SUM(F2:F33)</f>
        <v>524</v>
      </c>
      <c r="G34" s="28">
        <f t="shared" si="1"/>
        <v>8829</v>
      </c>
      <c r="H34" s="29"/>
      <c r="I34" s="30">
        <f>SUM(B34,C34,D34,E34,F34,G34)</f>
        <v>17907</v>
      </c>
      <c r="P34" s="17">
        <f>SUM(P3:P33)</f>
        <v>10</v>
      </c>
      <c r="Q34" s="17"/>
      <c r="R34" s="17">
        <f>SUM(R3:R32)</f>
        <v>15</v>
      </c>
      <c r="S34" s="17"/>
      <c r="U34">
        <f>SUM(U3,U4,U5,U6,U7,U8,U9,U10,U11,U12,U13,U14,U15,U16,U17,U18,U19,U20,U21,U22,U23,U24,U25,U26,U27,U28,U29,U30,U31,U32)</f>
        <v>4018</v>
      </c>
    </row>
    <row r="35" spans="1:21" ht="34.5" customHeight="1" x14ac:dyDescent="0.25">
      <c r="A35" s="31" t="s">
        <v>14</v>
      </c>
      <c r="B35" s="32">
        <v>3000</v>
      </c>
      <c r="C35" s="33">
        <v>3800</v>
      </c>
      <c r="D35" s="32">
        <v>1500</v>
      </c>
      <c r="E35" s="32">
        <v>1050</v>
      </c>
      <c r="F35" s="32">
        <v>400</v>
      </c>
      <c r="G35" s="33">
        <f>SUM(L17:L30)</f>
        <v>11300</v>
      </c>
      <c r="H35" s="29"/>
      <c r="I35" s="30">
        <f>SUM(B35,C35,D35,E35,F35,G35)</f>
        <v>21050</v>
      </c>
    </row>
    <row r="36" spans="1:21" ht="29.25" customHeight="1" x14ac:dyDescent="0.25">
      <c r="A36" s="15" t="s">
        <v>8</v>
      </c>
      <c r="B36" s="6">
        <f t="shared" ref="B36:G36" si="2">SUM(-B34,B35)</f>
        <v>-208</v>
      </c>
      <c r="C36" s="5">
        <f t="shared" si="2"/>
        <v>437</v>
      </c>
      <c r="D36" s="6">
        <f t="shared" si="2"/>
        <v>23</v>
      </c>
      <c r="E36" s="5">
        <f>SUM(-E34,E35)</f>
        <v>544</v>
      </c>
      <c r="F36" s="5">
        <f>SUM(-F34,F35)</f>
        <v>-124</v>
      </c>
      <c r="G36" s="5">
        <f t="shared" si="2"/>
        <v>2471</v>
      </c>
      <c r="I36" s="5">
        <f>SUM(B36,C36,D36,E36,F36,G36)</f>
        <v>3143</v>
      </c>
    </row>
  </sheetData>
  <mergeCells count="5">
    <mergeCell ref="K1:L1"/>
    <mergeCell ref="M1:N1"/>
    <mergeCell ref="K16:L16"/>
    <mergeCell ref="P2:Q2"/>
    <mergeCell ref="R2:S2"/>
  </mergeCells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"/>
  <sheetViews>
    <sheetView topLeftCell="A4" workbookViewId="0">
      <selection activeCell="O34" sqref="O34"/>
    </sheetView>
  </sheetViews>
  <sheetFormatPr defaultRowHeight="15" x14ac:dyDescent="0.25"/>
  <cols>
    <col min="1" max="1" width="10.85546875" customWidth="1"/>
    <col min="2" max="2" width="19.140625" customWidth="1"/>
    <col min="3" max="3" width="14.7109375" customWidth="1"/>
    <col min="4" max="4" width="16.28515625" customWidth="1"/>
    <col min="5" max="6" width="14.28515625" customWidth="1"/>
    <col min="7" max="7" width="12.28515625" customWidth="1"/>
    <col min="8" max="8" width="2.42578125" customWidth="1"/>
    <col min="9" max="9" width="12.7109375" customWidth="1"/>
    <col min="12" max="12" width="30.7109375" customWidth="1"/>
  </cols>
  <sheetData>
    <row r="1" spans="1:13" x14ac:dyDescent="0.25">
      <c r="A1" t="s">
        <v>0</v>
      </c>
      <c r="B1" t="s">
        <v>11</v>
      </c>
      <c r="C1" t="s">
        <v>19</v>
      </c>
      <c r="D1" t="s">
        <v>10</v>
      </c>
      <c r="E1" t="s">
        <v>5</v>
      </c>
      <c r="F1" t="s">
        <v>16</v>
      </c>
      <c r="G1" t="s">
        <v>6</v>
      </c>
      <c r="I1" s="7" t="s">
        <v>9</v>
      </c>
    </row>
    <row r="2" spans="1:13" x14ac:dyDescent="0.25">
      <c r="A2">
        <v>1</v>
      </c>
      <c r="D2">
        <v>30</v>
      </c>
      <c r="I2" s="7">
        <f t="shared" ref="I2:I32" si="0">SUM(B2,C2,D2,E2,F2,G2)</f>
        <v>30</v>
      </c>
    </row>
    <row r="3" spans="1:13" x14ac:dyDescent="0.25">
      <c r="A3">
        <v>2</v>
      </c>
      <c r="D3">
        <v>21</v>
      </c>
      <c r="I3" s="7">
        <f t="shared" si="0"/>
        <v>21</v>
      </c>
    </row>
    <row r="4" spans="1:13" x14ac:dyDescent="0.25">
      <c r="A4">
        <v>3</v>
      </c>
      <c r="D4">
        <v>90</v>
      </c>
      <c r="I4" s="7">
        <f t="shared" si="0"/>
        <v>90</v>
      </c>
      <c r="K4" t="s">
        <v>15</v>
      </c>
    </row>
    <row r="5" spans="1:13" x14ac:dyDescent="0.25">
      <c r="A5">
        <v>4</v>
      </c>
      <c r="B5">
        <v>42</v>
      </c>
      <c r="D5">
        <v>80</v>
      </c>
      <c r="G5">
        <v>310</v>
      </c>
      <c r="I5" s="7">
        <f t="shared" si="0"/>
        <v>432</v>
      </c>
    </row>
    <row r="6" spans="1:13" x14ac:dyDescent="0.25">
      <c r="A6">
        <v>5</v>
      </c>
      <c r="B6">
        <v>25</v>
      </c>
      <c r="G6">
        <v>140</v>
      </c>
      <c r="I6" s="7">
        <f t="shared" si="0"/>
        <v>165</v>
      </c>
    </row>
    <row r="7" spans="1:13" x14ac:dyDescent="0.25">
      <c r="A7">
        <v>6</v>
      </c>
      <c r="B7">
        <v>80</v>
      </c>
      <c r="D7">
        <v>20</v>
      </c>
      <c r="I7" s="7">
        <f t="shared" si="0"/>
        <v>100</v>
      </c>
    </row>
    <row r="8" spans="1:13" x14ac:dyDescent="0.25">
      <c r="A8">
        <v>7</v>
      </c>
      <c r="C8">
        <v>500</v>
      </c>
      <c r="D8">
        <v>80</v>
      </c>
      <c r="G8">
        <v>150</v>
      </c>
      <c r="I8" s="7">
        <f t="shared" si="0"/>
        <v>730</v>
      </c>
    </row>
    <row r="9" spans="1:13" x14ac:dyDescent="0.25">
      <c r="A9">
        <v>8</v>
      </c>
      <c r="C9">
        <v>2663</v>
      </c>
      <c r="D9">
        <v>75</v>
      </c>
      <c r="G9">
        <v>200</v>
      </c>
      <c r="I9" s="7">
        <f t="shared" si="0"/>
        <v>2938</v>
      </c>
    </row>
    <row r="10" spans="1:13" x14ac:dyDescent="0.25">
      <c r="A10">
        <v>9</v>
      </c>
      <c r="B10">
        <v>172</v>
      </c>
      <c r="D10">
        <v>101</v>
      </c>
      <c r="G10">
        <v>6000</v>
      </c>
      <c r="I10" s="7">
        <f t="shared" si="0"/>
        <v>6273</v>
      </c>
    </row>
    <row r="11" spans="1:13" x14ac:dyDescent="0.25">
      <c r="A11">
        <v>10</v>
      </c>
      <c r="D11">
        <v>40</v>
      </c>
      <c r="I11" s="7">
        <f t="shared" si="0"/>
        <v>40</v>
      </c>
      <c r="L11" t="s">
        <v>35</v>
      </c>
      <c r="M11">
        <v>1000</v>
      </c>
    </row>
    <row r="12" spans="1:13" x14ac:dyDescent="0.25">
      <c r="A12">
        <v>11</v>
      </c>
      <c r="B12">
        <v>350</v>
      </c>
      <c r="C12">
        <v>195</v>
      </c>
      <c r="D12">
        <v>100</v>
      </c>
      <c r="I12" s="7">
        <f t="shared" si="0"/>
        <v>645</v>
      </c>
      <c r="L12" t="s">
        <v>36</v>
      </c>
      <c r="M12">
        <v>500</v>
      </c>
    </row>
    <row r="13" spans="1:13" x14ac:dyDescent="0.25">
      <c r="A13">
        <v>12</v>
      </c>
      <c r="B13">
        <v>42</v>
      </c>
      <c r="D13">
        <v>80</v>
      </c>
      <c r="I13" s="7">
        <f t="shared" si="0"/>
        <v>122</v>
      </c>
      <c r="L13" t="s">
        <v>37</v>
      </c>
      <c r="M13">
        <v>300</v>
      </c>
    </row>
    <row r="14" spans="1:13" x14ac:dyDescent="0.25">
      <c r="A14">
        <v>13</v>
      </c>
      <c r="D14">
        <v>50</v>
      </c>
      <c r="I14" s="7">
        <f t="shared" si="0"/>
        <v>50</v>
      </c>
      <c r="L14" t="s">
        <v>38</v>
      </c>
      <c r="M14">
        <v>6000</v>
      </c>
    </row>
    <row r="15" spans="1:13" x14ac:dyDescent="0.25">
      <c r="A15">
        <v>14</v>
      </c>
      <c r="D15">
        <v>160</v>
      </c>
      <c r="G15">
        <v>390</v>
      </c>
      <c r="I15" s="7">
        <f t="shared" si="0"/>
        <v>550</v>
      </c>
    </row>
    <row r="16" spans="1:13" x14ac:dyDescent="0.25">
      <c r="A16">
        <v>15</v>
      </c>
      <c r="D16">
        <v>50</v>
      </c>
      <c r="I16" s="7">
        <f t="shared" si="0"/>
        <v>50</v>
      </c>
    </row>
    <row r="17" spans="1:18" x14ac:dyDescent="0.25">
      <c r="A17">
        <v>16</v>
      </c>
      <c r="D17">
        <v>50</v>
      </c>
      <c r="E17">
        <v>560</v>
      </c>
      <c r="I17" s="7">
        <f t="shared" si="0"/>
        <v>610</v>
      </c>
    </row>
    <row r="18" spans="1:18" x14ac:dyDescent="0.25">
      <c r="A18">
        <v>17</v>
      </c>
      <c r="E18">
        <v>39</v>
      </c>
      <c r="I18" s="7">
        <f t="shared" si="0"/>
        <v>39</v>
      </c>
    </row>
    <row r="19" spans="1:18" x14ac:dyDescent="0.25">
      <c r="A19">
        <v>18</v>
      </c>
      <c r="E19">
        <v>191</v>
      </c>
      <c r="I19" s="7">
        <f t="shared" si="0"/>
        <v>191</v>
      </c>
    </row>
    <row r="20" spans="1:18" x14ac:dyDescent="0.25">
      <c r="A20">
        <v>19</v>
      </c>
      <c r="D20">
        <v>95</v>
      </c>
      <c r="I20" s="7">
        <f t="shared" si="0"/>
        <v>95</v>
      </c>
    </row>
    <row r="21" spans="1:18" x14ac:dyDescent="0.25">
      <c r="A21">
        <v>20</v>
      </c>
      <c r="B21">
        <v>69</v>
      </c>
      <c r="D21">
        <v>158</v>
      </c>
      <c r="G21">
        <v>150</v>
      </c>
      <c r="I21" s="7">
        <f t="shared" si="0"/>
        <v>377</v>
      </c>
    </row>
    <row r="22" spans="1:18" x14ac:dyDescent="0.25">
      <c r="A22">
        <v>21</v>
      </c>
      <c r="D22">
        <v>25</v>
      </c>
      <c r="I22" s="7">
        <f t="shared" si="0"/>
        <v>25</v>
      </c>
      <c r="O22" s="20" t="s">
        <v>39</v>
      </c>
      <c r="P22" s="20" t="s">
        <v>40</v>
      </c>
      <c r="Q22" t="s">
        <v>42</v>
      </c>
      <c r="R22" t="s">
        <v>41</v>
      </c>
    </row>
    <row r="23" spans="1:18" x14ac:dyDescent="0.25">
      <c r="A23">
        <v>22</v>
      </c>
      <c r="D23">
        <v>20</v>
      </c>
      <c r="I23" s="7">
        <f t="shared" si="0"/>
        <v>20</v>
      </c>
      <c r="O23" s="20"/>
      <c r="P23" s="20"/>
    </row>
    <row r="24" spans="1:18" x14ac:dyDescent="0.25">
      <c r="A24">
        <v>23</v>
      </c>
      <c r="D24">
        <v>82</v>
      </c>
      <c r="I24" s="7">
        <f t="shared" si="0"/>
        <v>82</v>
      </c>
      <c r="O24" s="20">
        <v>5</v>
      </c>
      <c r="P24" s="20">
        <v>10</v>
      </c>
    </row>
    <row r="25" spans="1:18" x14ac:dyDescent="0.25">
      <c r="A25">
        <v>24</v>
      </c>
      <c r="D25">
        <v>125</v>
      </c>
      <c r="I25" s="7">
        <f t="shared" si="0"/>
        <v>125</v>
      </c>
      <c r="O25" s="20">
        <v>25</v>
      </c>
      <c r="P25" s="20">
        <v>10</v>
      </c>
    </row>
    <row r="26" spans="1:18" x14ac:dyDescent="0.25">
      <c r="A26">
        <v>25</v>
      </c>
      <c r="C26">
        <v>150</v>
      </c>
      <c r="D26">
        <v>55</v>
      </c>
      <c r="I26" s="7">
        <f t="shared" si="0"/>
        <v>205</v>
      </c>
      <c r="O26" s="20"/>
      <c r="P26" s="20"/>
    </row>
    <row r="27" spans="1:18" x14ac:dyDescent="0.25">
      <c r="A27">
        <v>26</v>
      </c>
      <c r="C27">
        <v>500</v>
      </c>
      <c r="D27">
        <v>60</v>
      </c>
      <c r="G27">
        <v>100</v>
      </c>
      <c r="I27" s="7">
        <f t="shared" si="0"/>
        <v>660</v>
      </c>
      <c r="O27" s="20"/>
      <c r="P27" s="20"/>
    </row>
    <row r="28" spans="1:18" x14ac:dyDescent="0.25">
      <c r="A28">
        <v>27</v>
      </c>
      <c r="B28">
        <v>68</v>
      </c>
      <c r="D28">
        <v>22</v>
      </c>
      <c r="I28" s="7">
        <f t="shared" si="0"/>
        <v>90</v>
      </c>
      <c r="O28" s="20"/>
      <c r="P28" s="20"/>
    </row>
    <row r="29" spans="1:18" x14ac:dyDescent="0.25">
      <c r="A29">
        <v>28</v>
      </c>
      <c r="D29">
        <v>65</v>
      </c>
      <c r="I29" s="7">
        <f t="shared" si="0"/>
        <v>65</v>
      </c>
      <c r="O29" s="20">
        <v>10</v>
      </c>
      <c r="P29" s="20">
        <v>10</v>
      </c>
    </row>
    <row r="30" spans="1:18" x14ac:dyDescent="0.25">
      <c r="A30">
        <v>29</v>
      </c>
      <c r="D30">
        <v>125</v>
      </c>
      <c r="G30">
        <v>260</v>
      </c>
      <c r="I30" s="7">
        <f t="shared" si="0"/>
        <v>385</v>
      </c>
      <c r="O30" s="20"/>
      <c r="P30" s="20">
        <v>110</v>
      </c>
      <c r="Q30">
        <v>15</v>
      </c>
    </row>
    <row r="31" spans="1:18" x14ac:dyDescent="0.25">
      <c r="A31">
        <v>30</v>
      </c>
      <c r="B31" s="4"/>
      <c r="D31" s="4">
        <v>60</v>
      </c>
      <c r="I31" s="7">
        <f t="shared" si="0"/>
        <v>60</v>
      </c>
      <c r="O31" s="20"/>
      <c r="P31" s="20">
        <v>10</v>
      </c>
      <c r="R31">
        <v>15</v>
      </c>
    </row>
    <row r="32" spans="1:18" x14ac:dyDescent="0.25">
      <c r="A32">
        <v>31</v>
      </c>
      <c r="I32" s="7">
        <f t="shared" si="0"/>
        <v>0</v>
      </c>
      <c r="O32" s="20"/>
      <c r="P32" s="20"/>
    </row>
    <row r="33" spans="1:18" x14ac:dyDescent="0.25">
      <c r="B33" s="4"/>
      <c r="D33" s="4"/>
      <c r="O33" s="20"/>
      <c r="P33" s="20"/>
    </row>
    <row r="34" spans="1:18" ht="34.5" customHeight="1" x14ac:dyDescent="0.25">
      <c r="A34" s="13" t="s">
        <v>13</v>
      </c>
      <c r="B34" s="8">
        <f t="shared" ref="B34:G34" si="1">SUM(B2:B32)</f>
        <v>848</v>
      </c>
      <c r="C34" s="8">
        <f t="shared" si="1"/>
        <v>4008</v>
      </c>
      <c r="D34" s="8">
        <f t="shared" si="1"/>
        <v>1919</v>
      </c>
      <c r="E34" s="8">
        <f t="shared" si="1"/>
        <v>790</v>
      </c>
      <c r="F34" s="8">
        <f>SUM(F2:F33)</f>
        <v>0</v>
      </c>
      <c r="G34" s="8">
        <f t="shared" si="1"/>
        <v>7700</v>
      </c>
      <c r="H34" s="9"/>
      <c r="I34" s="10">
        <f>SUM(B34,C34,D34,E34,F34,G34)</f>
        <v>15265</v>
      </c>
      <c r="O34" s="20">
        <f>SUM(O24:O33)</f>
        <v>40</v>
      </c>
      <c r="P34" s="20">
        <f>SUM(P23:P33)</f>
        <v>150</v>
      </c>
      <c r="Q34">
        <f>SUM(Q23:Q33)</f>
        <v>15</v>
      </c>
      <c r="R34">
        <f>SUM(R23:R33)</f>
        <v>15</v>
      </c>
    </row>
    <row r="35" spans="1:18" ht="34.5" customHeight="1" x14ac:dyDescent="0.25">
      <c r="A35" s="14" t="s">
        <v>14</v>
      </c>
      <c r="B35" s="12">
        <v>1500</v>
      </c>
      <c r="C35" s="11">
        <v>3800</v>
      </c>
      <c r="D35" s="12">
        <v>1000</v>
      </c>
      <c r="E35" s="12">
        <v>1050</v>
      </c>
      <c r="F35" s="12">
        <v>350</v>
      </c>
      <c r="G35" s="11">
        <v>8300</v>
      </c>
      <c r="H35" s="9"/>
      <c r="I35" s="10">
        <f>SUM(B35,C35,D35,E35,F35,G35)</f>
        <v>16000</v>
      </c>
      <c r="O35" s="20"/>
      <c r="P35" s="20"/>
    </row>
    <row r="36" spans="1:18" ht="29.25" customHeight="1" x14ac:dyDescent="0.25">
      <c r="A36" s="15" t="s">
        <v>8</v>
      </c>
      <c r="B36" s="6">
        <f t="shared" ref="B36:G36" si="2">SUM(-B34,B35)</f>
        <v>652</v>
      </c>
      <c r="C36" s="5">
        <f t="shared" si="2"/>
        <v>-208</v>
      </c>
      <c r="D36" s="6">
        <f t="shared" si="2"/>
        <v>-919</v>
      </c>
      <c r="E36" s="5">
        <f>SUM(-E34,E35)</f>
        <v>260</v>
      </c>
      <c r="F36" s="5">
        <f>SUM(-F34,F35)</f>
        <v>350</v>
      </c>
      <c r="G36" s="5">
        <f t="shared" si="2"/>
        <v>600</v>
      </c>
      <c r="I36" s="5">
        <f>SUM(B36,C36,D36,E36,F36,G36)</f>
        <v>735</v>
      </c>
      <c r="O36" s="20"/>
      <c r="P36" s="20"/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"/>
  <sheetViews>
    <sheetView workbookViewId="0">
      <selection activeCell="K34" sqref="K34"/>
    </sheetView>
  </sheetViews>
  <sheetFormatPr defaultRowHeight="15" x14ac:dyDescent="0.25"/>
  <cols>
    <col min="1" max="1" width="10.85546875" customWidth="1"/>
    <col min="2" max="2" width="19.140625" customWidth="1"/>
    <col min="3" max="3" width="14.7109375" customWidth="1"/>
    <col min="4" max="4" width="16.28515625" customWidth="1"/>
    <col min="5" max="6" width="14.28515625" customWidth="1"/>
    <col min="7" max="7" width="12.28515625" customWidth="1"/>
    <col min="8" max="8" width="2.42578125" customWidth="1"/>
    <col min="9" max="9" width="12.7109375" customWidth="1"/>
    <col min="12" max="12" width="15.42578125" customWidth="1"/>
  </cols>
  <sheetData>
    <row r="1" spans="1:9" x14ac:dyDescent="0.25">
      <c r="A1" t="s">
        <v>0</v>
      </c>
      <c r="B1" t="s">
        <v>11</v>
      </c>
      <c r="C1" t="s">
        <v>19</v>
      </c>
      <c r="D1" t="s">
        <v>10</v>
      </c>
      <c r="E1" t="s">
        <v>5</v>
      </c>
      <c r="F1" t="s">
        <v>16</v>
      </c>
      <c r="G1" t="s">
        <v>6</v>
      </c>
      <c r="I1" s="7" t="s">
        <v>9</v>
      </c>
    </row>
    <row r="2" spans="1:9" x14ac:dyDescent="0.25">
      <c r="A2">
        <v>1</v>
      </c>
      <c r="B2">
        <v>140</v>
      </c>
      <c r="I2" s="7">
        <f t="shared" ref="I2:I32" si="0">SUM(B2,C2,D2,E2,F2,G2)</f>
        <v>140</v>
      </c>
    </row>
    <row r="3" spans="1:9" x14ac:dyDescent="0.25">
      <c r="A3">
        <v>2</v>
      </c>
      <c r="D3">
        <v>20</v>
      </c>
      <c r="E3">
        <v>142</v>
      </c>
      <c r="I3" s="7">
        <f t="shared" si="0"/>
        <v>162</v>
      </c>
    </row>
    <row r="4" spans="1:9" x14ac:dyDescent="0.25">
      <c r="A4">
        <v>3</v>
      </c>
      <c r="D4">
        <v>101</v>
      </c>
      <c r="G4">
        <v>10</v>
      </c>
      <c r="I4" s="7">
        <f t="shared" si="0"/>
        <v>111</v>
      </c>
    </row>
    <row r="5" spans="1:9" x14ac:dyDescent="0.25">
      <c r="A5">
        <v>4</v>
      </c>
      <c r="B5">
        <v>97</v>
      </c>
      <c r="D5">
        <v>70</v>
      </c>
      <c r="I5" s="7">
        <f t="shared" si="0"/>
        <v>167</v>
      </c>
    </row>
    <row r="6" spans="1:9" x14ac:dyDescent="0.25">
      <c r="A6">
        <v>5</v>
      </c>
      <c r="C6">
        <v>2667</v>
      </c>
      <c r="D6">
        <v>110</v>
      </c>
      <c r="I6" s="7">
        <f t="shared" si="0"/>
        <v>2777</v>
      </c>
    </row>
    <row r="7" spans="1:9" x14ac:dyDescent="0.25">
      <c r="A7">
        <v>6</v>
      </c>
      <c r="B7">
        <v>95</v>
      </c>
      <c r="D7">
        <v>60</v>
      </c>
      <c r="G7">
        <v>100</v>
      </c>
      <c r="I7" s="7">
        <f t="shared" si="0"/>
        <v>255</v>
      </c>
    </row>
    <row r="8" spans="1:9" x14ac:dyDescent="0.25">
      <c r="A8">
        <v>7</v>
      </c>
      <c r="C8">
        <v>500</v>
      </c>
      <c r="D8">
        <v>541</v>
      </c>
      <c r="G8">
        <v>550</v>
      </c>
      <c r="I8" s="7">
        <f t="shared" si="0"/>
        <v>1591</v>
      </c>
    </row>
    <row r="9" spans="1:9" x14ac:dyDescent="0.25">
      <c r="A9">
        <v>8</v>
      </c>
      <c r="B9">
        <v>297</v>
      </c>
      <c r="E9">
        <v>20</v>
      </c>
      <c r="G9">
        <v>12000</v>
      </c>
      <c r="I9" s="7">
        <f t="shared" si="0"/>
        <v>12317</v>
      </c>
    </row>
    <row r="10" spans="1:9" x14ac:dyDescent="0.25">
      <c r="A10">
        <v>9</v>
      </c>
      <c r="B10">
        <v>30</v>
      </c>
      <c r="D10">
        <v>60</v>
      </c>
      <c r="G10">
        <v>2650</v>
      </c>
      <c r="I10" s="7">
        <f t="shared" si="0"/>
        <v>2740</v>
      </c>
    </row>
    <row r="11" spans="1:9" x14ac:dyDescent="0.25">
      <c r="A11">
        <v>10</v>
      </c>
      <c r="B11">
        <v>42</v>
      </c>
      <c r="D11">
        <v>10</v>
      </c>
      <c r="I11" s="7">
        <f t="shared" si="0"/>
        <v>52</v>
      </c>
    </row>
    <row r="12" spans="1:9" x14ac:dyDescent="0.25">
      <c r="A12">
        <v>11</v>
      </c>
      <c r="B12">
        <v>60</v>
      </c>
      <c r="D12">
        <v>110</v>
      </c>
      <c r="I12" s="7">
        <f t="shared" si="0"/>
        <v>170</v>
      </c>
    </row>
    <row r="13" spans="1:9" x14ac:dyDescent="0.25">
      <c r="A13">
        <v>12</v>
      </c>
      <c r="D13">
        <v>80</v>
      </c>
      <c r="I13" s="7">
        <f t="shared" si="0"/>
        <v>80</v>
      </c>
    </row>
    <row r="14" spans="1:9" x14ac:dyDescent="0.25">
      <c r="A14">
        <v>13</v>
      </c>
      <c r="D14">
        <v>10</v>
      </c>
      <c r="G14">
        <v>8000</v>
      </c>
      <c r="I14" s="7">
        <f t="shared" si="0"/>
        <v>8010</v>
      </c>
    </row>
    <row r="15" spans="1:9" x14ac:dyDescent="0.25">
      <c r="A15">
        <v>14</v>
      </c>
      <c r="B15">
        <v>320</v>
      </c>
      <c r="D15">
        <v>24</v>
      </c>
      <c r="G15">
        <v>30</v>
      </c>
      <c r="I15" s="7">
        <f t="shared" si="0"/>
        <v>374</v>
      </c>
    </row>
    <row r="16" spans="1:9" x14ac:dyDescent="0.25">
      <c r="A16">
        <v>15</v>
      </c>
      <c r="B16">
        <v>82</v>
      </c>
      <c r="I16" s="7">
        <f t="shared" si="0"/>
        <v>82</v>
      </c>
    </row>
    <row r="17" spans="1:9" x14ac:dyDescent="0.25">
      <c r="A17">
        <v>16</v>
      </c>
      <c r="D17">
        <v>102</v>
      </c>
      <c r="I17" s="7">
        <f t="shared" si="0"/>
        <v>102</v>
      </c>
    </row>
    <row r="18" spans="1:9" x14ac:dyDescent="0.25">
      <c r="A18">
        <v>17</v>
      </c>
      <c r="D18">
        <v>70</v>
      </c>
      <c r="I18" s="7">
        <f t="shared" si="0"/>
        <v>70</v>
      </c>
    </row>
    <row r="19" spans="1:9" x14ac:dyDescent="0.25">
      <c r="A19">
        <v>18</v>
      </c>
      <c r="D19">
        <v>140</v>
      </c>
      <c r="I19" s="7">
        <f t="shared" si="0"/>
        <v>140</v>
      </c>
    </row>
    <row r="20" spans="1:9" x14ac:dyDescent="0.25">
      <c r="A20">
        <v>19</v>
      </c>
      <c r="B20">
        <v>42</v>
      </c>
      <c r="D20">
        <v>100</v>
      </c>
      <c r="I20" s="7">
        <f t="shared" si="0"/>
        <v>142</v>
      </c>
    </row>
    <row r="21" spans="1:9" x14ac:dyDescent="0.25">
      <c r="A21">
        <v>20</v>
      </c>
      <c r="D21">
        <v>10</v>
      </c>
      <c r="I21" s="7">
        <f t="shared" si="0"/>
        <v>10</v>
      </c>
    </row>
    <row r="22" spans="1:9" x14ac:dyDescent="0.25">
      <c r="A22">
        <v>21</v>
      </c>
      <c r="D22">
        <v>50</v>
      </c>
      <c r="I22" s="7">
        <f t="shared" si="0"/>
        <v>50</v>
      </c>
    </row>
    <row r="23" spans="1:9" x14ac:dyDescent="0.25">
      <c r="A23">
        <v>22</v>
      </c>
      <c r="B23">
        <v>90</v>
      </c>
      <c r="D23">
        <v>24</v>
      </c>
      <c r="I23" s="7">
        <f t="shared" si="0"/>
        <v>114</v>
      </c>
    </row>
    <row r="24" spans="1:9" x14ac:dyDescent="0.25">
      <c r="A24">
        <v>23</v>
      </c>
      <c r="D24">
        <v>10</v>
      </c>
      <c r="G24">
        <v>20</v>
      </c>
      <c r="I24" s="7">
        <f t="shared" si="0"/>
        <v>30</v>
      </c>
    </row>
    <row r="25" spans="1:9" x14ac:dyDescent="0.25">
      <c r="A25">
        <v>24</v>
      </c>
      <c r="C25">
        <v>500</v>
      </c>
      <c r="D25">
        <v>20</v>
      </c>
      <c r="I25" s="7">
        <f t="shared" si="0"/>
        <v>520</v>
      </c>
    </row>
    <row r="26" spans="1:9" x14ac:dyDescent="0.25">
      <c r="A26">
        <v>25</v>
      </c>
      <c r="B26">
        <v>30</v>
      </c>
      <c r="I26" s="7">
        <f t="shared" si="0"/>
        <v>30</v>
      </c>
    </row>
    <row r="27" spans="1:9" x14ac:dyDescent="0.25">
      <c r="A27">
        <v>26</v>
      </c>
      <c r="B27">
        <v>58</v>
      </c>
      <c r="D27">
        <v>135</v>
      </c>
      <c r="I27" s="7">
        <f t="shared" si="0"/>
        <v>193</v>
      </c>
    </row>
    <row r="28" spans="1:9" x14ac:dyDescent="0.25">
      <c r="A28">
        <v>27</v>
      </c>
      <c r="D28">
        <v>20</v>
      </c>
      <c r="I28" s="7">
        <f t="shared" si="0"/>
        <v>20</v>
      </c>
    </row>
    <row r="29" spans="1:9" x14ac:dyDescent="0.25">
      <c r="A29">
        <v>28</v>
      </c>
      <c r="I29" s="7">
        <f t="shared" si="0"/>
        <v>0</v>
      </c>
    </row>
    <row r="30" spans="1:9" x14ac:dyDescent="0.25">
      <c r="A30">
        <v>29</v>
      </c>
      <c r="B30">
        <v>270</v>
      </c>
      <c r="D30">
        <v>20</v>
      </c>
      <c r="I30" s="7">
        <f t="shared" si="0"/>
        <v>290</v>
      </c>
    </row>
    <row r="31" spans="1:9" x14ac:dyDescent="0.25">
      <c r="A31">
        <v>30</v>
      </c>
      <c r="B31" s="4"/>
      <c r="D31" s="4">
        <v>40</v>
      </c>
      <c r="I31" s="7">
        <f t="shared" si="0"/>
        <v>40</v>
      </c>
    </row>
    <row r="32" spans="1:9" x14ac:dyDescent="0.25">
      <c r="A32">
        <v>31</v>
      </c>
      <c r="D32">
        <v>41</v>
      </c>
      <c r="I32" s="7">
        <f t="shared" si="0"/>
        <v>41</v>
      </c>
    </row>
    <row r="33" spans="1:9" x14ac:dyDescent="0.25">
      <c r="B33" s="4"/>
      <c r="D33" s="4"/>
    </row>
    <row r="34" spans="1:9" ht="34.5" customHeight="1" x14ac:dyDescent="0.25">
      <c r="A34" s="13" t="s">
        <v>13</v>
      </c>
      <c r="B34" s="8">
        <f t="shared" ref="B34:G34" si="1">SUM(B2:B32)</f>
        <v>1653</v>
      </c>
      <c r="C34" s="8">
        <f t="shared" si="1"/>
        <v>3667</v>
      </c>
      <c r="D34" s="8">
        <f t="shared" si="1"/>
        <v>1978</v>
      </c>
      <c r="E34" s="8">
        <f t="shared" si="1"/>
        <v>162</v>
      </c>
      <c r="F34" s="8">
        <f>SUM(F2:F33)</f>
        <v>0</v>
      </c>
      <c r="G34" s="8">
        <f t="shared" si="1"/>
        <v>23360</v>
      </c>
      <c r="H34" s="9"/>
      <c r="I34" s="10">
        <f>SUM(B34,C34,D34,E34,F34,G34)</f>
        <v>30820</v>
      </c>
    </row>
    <row r="35" spans="1:9" ht="34.5" customHeight="1" x14ac:dyDescent="0.25">
      <c r="A35" s="14" t="s">
        <v>14</v>
      </c>
      <c r="B35" s="12">
        <v>1000</v>
      </c>
      <c r="C35" s="11">
        <v>4000</v>
      </c>
      <c r="D35" s="12">
        <v>700</v>
      </c>
      <c r="E35" s="12">
        <v>50</v>
      </c>
      <c r="F35" s="12">
        <v>350</v>
      </c>
      <c r="G35" s="11">
        <v>500</v>
      </c>
      <c r="H35" s="9"/>
      <c r="I35" s="10">
        <f>SUM(B35,C35,D35,E35,F35,G35)</f>
        <v>6600</v>
      </c>
    </row>
    <row r="36" spans="1:9" ht="29.25" customHeight="1" x14ac:dyDescent="0.25">
      <c r="A36" s="15" t="s">
        <v>8</v>
      </c>
      <c r="B36" s="6">
        <f t="shared" ref="B36:G36" si="2">SUM(-B34,B35)</f>
        <v>-653</v>
      </c>
      <c r="C36" s="5">
        <f t="shared" si="2"/>
        <v>333</v>
      </c>
      <c r="D36" s="6">
        <f t="shared" si="2"/>
        <v>-1278</v>
      </c>
      <c r="E36" s="5">
        <f>SUM(-E34,E35)</f>
        <v>-112</v>
      </c>
      <c r="F36" s="5">
        <f>SUM(-F34,F35)</f>
        <v>350</v>
      </c>
      <c r="G36" s="5">
        <f t="shared" si="2"/>
        <v>-22860</v>
      </c>
      <c r="I36" s="5">
        <f>SUM(B36,C36,D36,E36,F36,G36)</f>
        <v>-24220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workbookViewId="0">
      <selection activeCell="M7" sqref="M7"/>
    </sheetView>
  </sheetViews>
  <sheetFormatPr defaultRowHeight="15" x14ac:dyDescent="0.25"/>
  <cols>
    <col min="1" max="1" width="10.85546875" customWidth="1"/>
    <col min="2" max="2" width="19.140625" customWidth="1"/>
    <col min="3" max="3" width="14.7109375" customWidth="1"/>
    <col min="4" max="4" width="16.28515625" customWidth="1"/>
    <col min="5" max="6" width="14.28515625" customWidth="1"/>
    <col min="7" max="7" width="12.140625" customWidth="1"/>
    <col min="8" max="8" width="2.42578125" customWidth="1"/>
    <col min="9" max="9" width="12.7109375" customWidth="1"/>
    <col min="12" max="12" width="15.42578125" customWidth="1"/>
  </cols>
  <sheetData>
    <row r="1" spans="1:11" x14ac:dyDescent="0.25">
      <c r="A1" t="s">
        <v>0</v>
      </c>
      <c r="B1" t="s">
        <v>11</v>
      </c>
      <c r="C1" t="s">
        <v>19</v>
      </c>
      <c r="D1" t="s">
        <v>10</v>
      </c>
      <c r="E1" t="s">
        <v>5</v>
      </c>
      <c r="F1" t="s">
        <v>16</v>
      </c>
      <c r="G1" t="s">
        <v>6</v>
      </c>
      <c r="I1" s="7" t="s">
        <v>9</v>
      </c>
    </row>
    <row r="2" spans="1:11" x14ac:dyDescent="0.25">
      <c r="A2">
        <v>1</v>
      </c>
      <c r="B2">
        <v>380</v>
      </c>
      <c r="C2">
        <v>1622</v>
      </c>
      <c r="D2">
        <v>331</v>
      </c>
      <c r="E2">
        <v>185</v>
      </c>
      <c r="G2">
        <v>1067</v>
      </c>
      <c r="I2" s="7">
        <f t="shared" ref="I2:I32" si="0">SUM(B2,C2,D2,E2,F2,G2)</f>
        <v>3585</v>
      </c>
    </row>
    <row r="3" spans="1:11" x14ac:dyDescent="0.25">
      <c r="A3">
        <v>2</v>
      </c>
      <c r="B3">
        <v>400</v>
      </c>
      <c r="D3">
        <v>30</v>
      </c>
      <c r="I3" s="7">
        <f t="shared" si="0"/>
        <v>430</v>
      </c>
    </row>
    <row r="4" spans="1:11" x14ac:dyDescent="0.25">
      <c r="A4">
        <v>3</v>
      </c>
      <c r="B4">
        <v>240</v>
      </c>
      <c r="E4">
        <v>10</v>
      </c>
      <c r="I4" s="7">
        <f t="shared" si="0"/>
        <v>250</v>
      </c>
    </row>
    <row r="5" spans="1:11" x14ac:dyDescent="0.25">
      <c r="A5">
        <v>4</v>
      </c>
      <c r="B5">
        <v>150</v>
      </c>
      <c r="I5" s="7">
        <f t="shared" si="0"/>
        <v>150</v>
      </c>
    </row>
    <row r="6" spans="1:11" x14ac:dyDescent="0.25">
      <c r="A6">
        <v>5</v>
      </c>
      <c r="B6">
        <v>20</v>
      </c>
      <c r="C6">
        <v>2667</v>
      </c>
      <c r="D6">
        <v>180</v>
      </c>
      <c r="E6">
        <v>187</v>
      </c>
      <c r="G6">
        <v>20</v>
      </c>
      <c r="I6" s="7">
        <f t="shared" si="0"/>
        <v>3074</v>
      </c>
    </row>
    <row r="7" spans="1:11" x14ac:dyDescent="0.25">
      <c r="A7">
        <v>6</v>
      </c>
      <c r="B7">
        <v>68</v>
      </c>
      <c r="D7">
        <v>180</v>
      </c>
      <c r="E7">
        <v>10</v>
      </c>
      <c r="I7" s="7">
        <f t="shared" si="0"/>
        <v>258</v>
      </c>
    </row>
    <row r="8" spans="1:11" x14ac:dyDescent="0.25">
      <c r="A8">
        <v>7</v>
      </c>
      <c r="B8">
        <v>49</v>
      </c>
      <c r="F8">
        <v>440</v>
      </c>
      <c r="I8" s="7">
        <f t="shared" si="0"/>
        <v>489</v>
      </c>
    </row>
    <row r="9" spans="1:11" x14ac:dyDescent="0.25">
      <c r="A9">
        <v>8</v>
      </c>
      <c r="D9">
        <v>118</v>
      </c>
      <c r="I9" s="7">
        <f t="shared" si="0"/>
        <v>118</v>
      </c>
    </row>
    <row r="10" spans="1:11" x14ac:dyDescent="0.25">
      <c r="A10">
        <v>9</v>
      </c>
      <c r="B10">
        <v>90</v>
      </c>
      <c r="C10">
        <v>500</v>
      </c>
      <c r="D10">
        <v>88</v>
      </c>
      <c r="G10">
        <v>702</v>
      </c>
      <c r="I10" s="7">
        <f t="shared" si="0"/>
        <v>1380</v>
      </c>
    </row>
    <row r="11" spans="1:11" x14ac:dyDescent="0.25">
      <c r="A11">
        <v>10</v>
      </c>
      <c r="B11">
        <v>300</v>
      </c>
      <c r="D11">
        <v>30</v>
      </c>
      <c r="I11" s="7">
        <f t="shared" si="0"/>
        <v>330</v>
      </c>
    </row>
    <row r="12" spans="1:11" x14ac:dyDescent="0.25">
      <c r="A12">
        <v>11</v>
      </c>
      <c r="D12">
        <v>30</v>
      </c>
      <c r="I12" s="7">
        <f t="shared" si="0"/>
        <v>30</v>
      </c>
    </row>
    <row r="13" spans="1:11" x14ac:dyDescent="0.25">
      <c r="A13">
        <v>12</v>
      </c>
      <c r="D13">
        <v>80</v>
      </c>
      <c r="I13" s="7">
        <f t="shared" si="0"/>
        <v>80</v>
      </c>
    </row>
    <row r="14" spans="1:11" x14ac:dyDescent="0.25">
      <c r="A14">
        <v>13</v>
      </c>
      <c r="D14">
        <v>41</v>
      </c>
      <c r="I14" s="7">
        <f t="shared" si="0"/>
        <v>41</v>
      </c>
    </row>
    <row r="15" spans="1:11" x14ac:dyDescent="0.25">
      <c r="A15">
        <v>14</v>
      </c>
      <c r="B15">
        <v>168</v>
      </c>
      <c r="D15">
        <v>78</v>
      </c>
      <c r="G15">
        <v>100</v>
      </c>
      <c r="I15" s="7">
        <f t="shared" si="0"/>
        <v>346</v>
      </c>
    </row>
    <row r="16" spans="1:11" x14ac:dyDescent="0.25">
      <c r="A16">
        <v>15</v>
      </c>
      <c r="D16">
        <v>50</v>
      </c>
      <c r="E16">
        <v>40</v>
      </c>
      <c r="I16" s="7">
        <f t="shared" si="0"/>
        <v>90</v>
      </c>
    </row>
    <row r="17" spans="1:11" x14ac:dyDescent="0.25">
      <c r="A17">
        <v>16</v>
      </c>
      <c r="D17">
        <v>200</v>
      </c>
      <c r="G17">
        <v>100</v>
      </c>
      <c r="I17" s="7">
        <f t="shared" si="0"/>
        <v>300</v>
      </c>
    </row>
    <row r="18" spans="1:11" x14ac:dyDescent="0.25">
      <c r="A18">
        <v>17</v>
      </c>
      <c r="B18">
        <v>382</v>
      </c>
      <c r="D18">
        <v>21</v>
      </c>
      <c r="I18" s="7">
        <f t="shared" si="0"/>
        <v>403</v>
      </c>
    </row>
    <row r="19" spans="1:11" x14ac:dyDescent="0.25">
      <c r="A19">
        <v>18</v>
      </c>
      <c r="B19">
        <v>40</v>
      </c>
      <c r="D19">
        <v>28</v>
      </c>
      <c r="E19">
        <v>51</v>
      </c>
      <c r="I19" s="7">
        <f t="shared" si="0"/>
        <v>119</v>
      </c>
    </row>
    <row r="20" spans="1:11" x14ac:dyDescent="0.25">
      <c r="A20">
        <v>19</v>
      </c>
      <c r="B20">
        <v>41</v>
      </c>
      <c r="D20">
        <v>42</v>
      </c>
      <c r="G20">
        <v>300</v>
      </c>
      <c r="I20" s="7">
        <f t="shared" si="0"/>
        <v>383</v>
      </c>
    </row>
    <row r="21" spans="1:11" x14ac:dyDescent="0.25">
      <c r="A21">
        <v>20</v>
      </c>
      <c r="D21">
        <v>60</v>
      </c>
      <c r="G21">
        <v>1500</v>
      </c>
      <c r="I21" s="7">
        <f t="shared" si="0"/>
        <v>1560</v>
      </c>
      <c r="K21">
        <v>2000</v>
      </c>
    </row>
    <row r="22" spans="1:11" x14ac:dyDescent="0.25">
      <c r="A22">
        <v>21</v>
      </c>
      <c r="B22">
        <v>48</v>
      </c>
      <c r="D22">
        <v>110</v>
      </c>
      <c r="G22">
        <v>10</v>
      </c>
      <c r="I22" s="7">
        <f t="shared" si="0"/>
        <v>168</v>
      </c>
    </row>
    <row r="23" spans="1:11" x14ac:dyDescent="0.25">
      <c r="A23">
        <v>22</v>
      </c>
      <c r="D23">
        <v>62</v>
      </c>
      <c r="G23">
        <v>446</v>
      </c>
      <c r="I23" s="7">
        <f t="shared" si="0"/>
        <v>508</v>
      </c>
      <c r="K23">
        <v>5000</v>
      </c>
    </row>
    <row r="24" spans="1:11" x14ac:dyDescent="0.25">
      <c r="A24">
        <v>23</v>
      </c>
      <c r="B24">
        <v>40</v>
      </c>
      <c r="C24">
        <v>1000</v>
      </c>
      <c r="D24">
        <v>170</v>
      </c>
      <c r="E24">
        <v>27</v>
      </c>
      <c r="F24">
        <v>40</v>
      </c>
      <c r="I24" s="7">
        <f t="shared" si="0"/>
        <v>1277</v>
      </c>
    </row>
    <row r="25" spans="1:11" x14ac:dyDescent="0.25">
      <c r="A25">
        <v>24</v>
      </c>
      <c r="B25">
        <v>75</v>
      </c>
      <c r="D25">
        <v>90</v>
      </c>
      <c r="G25">
        <v>180</v>
      </c>
      <c r="I25" s="7">
        <f t="shared" si="0"/>
        <v>345</v>
      </c>
    </row>
    <row r="26" spans="1:11" x14ac:dyDescent="0.25">
      <c r="A26">
        <v>25</v>
      </c>
      <c r="D26">
        <v>20</v>
      </c>
      <c r="I26" s="7">
        <f t="shared" si="0"/>
        <v>20</v>
      </c>
    </row>
    <row r="27" spans="1:11" x14ac:dyDescent="0.25">
      <c r="A27">
        <v>26</v>
      </c>
      <c r="C27">
        <v>500</v>
      </c>
      <c r="D27">
        <v>160</v>
      </c>
      <c r="I27" s="7">
        <f t="shared" si="0"/>
        <v>660</v>
      </c>
    </row>
    <row r="28" spans="1:11" x14ac:dyDescent="0.25">
      <c r="A28">
        <v>27</v>
      </c>
      <c r="D28">
        <v>20</v>
      </c>
      <c r="E28">
        <v>90</v>
      </c>
      <c r="I28" s="7">
        <f t="shared" si="0"/>
        <v>110</v>
      </c>
    </row>
    <row r="29" spans="1:11" x14ac:dyDescent="0.25">
      <c r="A29">
        <v>28</v>
      </c>
      <c r="E29">
        <v>60</v>
      </c>
      <c r="I29" s="7">
        <f t="shared" si="0"/>
        <v>60</v>
      </c>
    </row>
    <row r="30" spans="1:11" x14ac:dyDescent="0.25">
      <c r="A30">
        <v>29</v>
      </c>
      <c r="D30">
        <v>100</v>
      </c>
      <c r="E30">
        <v>19</v>
      </c>
      <c r="I30" s="7">
        <f t="shared" si="0"/>
        <v>119</v>
      </c>
    </row>
    <row r="31" spans="1:11" x14ac:dyDescent="0.25">
      <c r="A31">
        <v>30</v>
      </c>
      <c r="B31" s="4">
        <v>374</v>
      </c>
      <c r="D31" s="4"/>
      <c r="I31" s="7">
        <f t="shared" si="0"/>
        <v>374</v>
      </c>
    </row>
    <row r="32" spans="1:11" x14ac:dyDescent="0.25">
      <c r="A32">
        <v>31</v>
      </c>
      <c r="I32" s="7">
        <f t="shared" si="0"/>
        <v>0</v>
      </c>
    </row>
    <row r="33" spans="1:9" x14ac:dyDescent="0.25">
      <c r="B33" s="4"/>
      <c r="D33" s="4"/>
    </row>
    <row r="34" spans="1:9" ht="34.5" customHeight="1" x14ac:dyDescent="0.25">
      <c r="A34" s="13" t="s">
        <v>13</v>
      </c>
      <c r="B34" s="8">
        <f t="shared" ref="B34:G34" si="1">SUM(B2:B32)</f>
        <v>2865</v>
      </c>
      <c r="C34" s="8">
        <f t="shared" si="1"/>
        <v>6289</v>
      </c>
      <c r="D34" s="8">
        <f t="shared" si="1"/>
        <v>2319</v>
      </c>
      <c r="E34" s="8">
        <f t="shared" si="1"/>
        <v>679</v>
      </c>
      <c r="F34" s="8">
        <f>SUM(F2:F33)</f>
        <v>480</v>
      </c>
      <c r="G34" s="8">
        <f t="shared" si="1"/>
        <v>4425</v>
      </c>
      <c r="H34" s="9"/>
      <c r="I34" s="10">
        <f>SUM(B34,C34,D34,E34,F34,G34)</f>
        <v>17057</v>
      </c>
    </row>
    <row r="35" spans="1:9" ht="34.5" customHeight="1" x14ac:dyDescent="0.25">
      <c r="A35" s="14" t="s">
        <v>14</v>
      </c>
      <c r="B35" s="12">
        <v>1000</v>
      </c>
      <c r="C35" s="11">
        <v>1000</v>
      </c>
      <c r="D35" s="12">
        <v>700</v>
      </c>
      <c r="E35" s="12">
        <v>50</v>
      </c>
      <c r="F35" s="12">
        <v>350</v>
      </c>
      <c r="G35" s="11">
        <v>500</v>
      </c>
      <c r="H35" s="9"/>
      <c r="I35" s="10">
        <f>SUM(B35,C35,D35,E35,F35,G35)</f>
        <v>3600</v>
      </c>
    </row>
    <row r="36" spans="1:9" ht="29.25" customHeight="1" x14ac:dyDescent="0.25">
      <c r="A36" s="15" t="s">
        <v>8</v>
      </c>
      <c r="B36" s="6">
        <f t="shared" ref="B36:G36" si="2">SUM(-B34,B35)</f>
        <v>-1865</v>
      </c>
      <c r="C36" s="5">
        <f t="shared" si="2"/>
        <v>-5289</v>
      </c>
      <c r="D36" s="6">
        <f t="shared" si="2"/>
        <v>-1619</v>
      </c>
      <c r="E36" s="5">
        <f>SUM(-E34,E35)</f>
        <v>-629</v>
      </c>
      <c r="F36" s="5">
        <f>SUM(-F34,F35)</f>
        <v>-130</v>
      </c>
      <c r="G36" s="5">
        <f t="shared" si="2"/>
        <v>-3925</v>
      </c>
      <c r="I36" s="5">
        <f>SUM(B36,C36,D36,E36,F36,G36)</f>
        <v>-13457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workbookViewId="0">
      <selection activeCell="E28" sqref="E28"/>
    </sheetView>
  </sheetViews>
  <sheetFormatPr defaultRowHeight="15" x14ac:dyDescent="0.25"/>
  <cols>
    <col min="1" max="1" width="10.85546875" customWidth="1"/>
    <col min="2" max="2" width="19.140625" customWidth="1"/>
    <col min="3" max="3" width="14.7109375" customWidth="1"/>
    <col min="4" max="4" width="21.28515625" customWidth="1"/>
    <col min="5" max="5" width="16.28515625" customWidth="1"/>
    <col min="6" max="7" width="14.28515625" customWidth="1"/>
    <col min="8" max="8" width="12.140625" customWidth="1"/>
    <col min="9" max="9" width="2.42578125" customWidth="1"/>
    <col min="10" max="10" width="12.7109375" customWidth="1"/>
    <col min="13" max="13" width="15.42578125" customWidth="1"/>
  </cols>
  <sheetData>
    <row r="1" spans="1:13" x14ac:dyDescent="0.25">
      <c r="A1" t="s">
        <v>0</v>
      </c>
      <c r="B1" t="s">
        <v>11</v>
      </c>
      <c r="C1" t="s">
        <v>2</v>
      </c>
      <c r="D1" t="s">
        <v>3</v>
      </c>
      <c r="E1" t="s">
        <v>10</v>
      </c>
      <c r="F1" t="s">
        <v>5</v>
      </c>
      <c r="G1" t="s">
        <v>16</v>
      </c>
      <c r="H1" t="s">
        <v>6</v>
      </c>
      <c r="J1" s="7" t="s">
        <v>9</v>
      </c>
      <c r="L1" t="s">
        <v>34</v>
      </c>
    </row>
    <row r="2" spans="1:13" x14ac:dyDescent="0.25">
      <c r="A2">
        <v>1</v>
      </c>
      <c r="F2">
        <v>100</v>
      </c>
      <c r="H2">
        <v>270</v>
      </c>
      <c r="J2" s="7">
        <f t="shared" ref="J2:J32" si="0">SUM(B2,C2,D2,E2,F2,G2,H2)</f>
        <v>370</v>
      </c>
    </row>
    <row r="3" spans="1:13" x14ac:dyDescent="0.25">
      <c r="A3">
        <v>2</v>
      </c>
      <c r="B3">
        <v>100</v>
      </c>
      <c r="E3">
        <v>150</v>
      </c>
      <c r="H3">
        <v>200</v>
      </c>
      <c r="J3" s="7">
        <f t="shared" si="0"/>
        <v>450</v>
      </c>
    </row>
    <row r="4" spans="1:13" x14ac:dyDescent="0.25">
      <c r="A4">
        <v>3</v>
      </c>
      <c r="E4">
        <v>20</v>
      </c>
      <c r="J4" s="7">
        <f t="shared" si="0"/>
        <v>20</v>
      </c>
    </row>
    <row r="5" spans="1:13" x14ac:dyDescent="0.25">
      <c r="A5">
        <v>4</v>
      </c>
      <c r="E5">
        <v>80</v>
      </c>
      <c r="H5">
        <v>270</v>
      </c>
      <c r="J5" s="7">
        <f t="shared" si="0"/>
        <v>350</v>
      </c>
    </row>
    <row r="6" spans="1:13" x14ac:dyDescent="0.25">
      <c r="A6">
        <v>5</v>
      </c>
      <c r="B6">
        <v>17</v>
      </c>
      <c r="E6">
        <v>102</v>
      </c>
      <c r="H6">
        <v>10000</v>
      </c>
      <c r="J6" s="7">
        <f t="shared" si="0"/>
        <v>10119</v>
      </c>
      <c r="M6" t="s">
        <v>33</v>
      </c>
    </row>
    <row r="7" spans="1:13" x14ac:dyDescent="0.25">
      <c r="A7">
        <v>6</v>
      </c>
      <c r="B7">
        <v>186</v>
      </c>
      <c r="H7">
        <v>33</v>
      </c>
      <c r="J7" s="7">
        <f t="shared" si="0"/>
        <v>219</v>
      </c>
    </row>
    <row r="8" spans="1:13" x14ac:dyDescent="0.25">
      <c r="A8">
        <v>7</v>
      </c>
      <c r="F8">
        <v>29</v>
      </c>
      <c r="J8" s="7">
        <f t="shared" si="0"/>
        <v>29</v>
      </c>
    </row>
    <row r="9" spans="1:13" x14ac:dyDescent="0.25">
      <c r="A9">
        <v>8</v>
      </c>
      <c r="B9">
        <v>72</v>
      </c>
      <c r="E9">
        <v>32</v>
      </c>
      <c r="F9">
        <v>22</v>
      </c>
      <c r="J9" s="7">
        <f t="shared" si="0"/>
        <v>126</v>
      </c>
    </row>
    <row r="10" spans="1:13" x14ac:dyDescent="0.25">
      <c r="A10">
        <v>9</v>
      </c>
      <c r="B10">
        <v>50</v>
      </c>
      <c r="E10">
        <v>105</v>
      </c>
      <c r="J10" s="7">
        <f t="shared" si="0"/>
        <v>155</v>
      </c>
    </row>
    <row r="11" spans="1:13" x14ac:dyDescent="0.25">
      <c r="A11">
        <v>10</v>
      </c>
      <c r="E11">
        <v>85</v>
      </c>
      <c r="F11">
        <v>10</v>
      </c>
      <c r="J11" s="7">
        <f t="shared" si="0"/>
        <v>95</v>
      </c>
    </row>
    <row r="12" spans="1:13" x14ac:dyDescent="0.25">
      <c r="A12">
        <v>11</v>
      </c>
      <c r="E12">
        <v>35</v>
      </c>
      <c r="G12">
        <v>339</v>
      </c>
      <c r="H12">
        <v>100</v>
      </c>
      <c r="J12" s="7">
        <f t="shared" si="0"/>
        <v>474</v>
      </c>
    </row>
    <row r="13" spans="1:13" x14ac:dyDescent="0.25">
      <c r="A13">
        <v>12</v>
      </c>
      <c r="E13">
        <v>30</v>
      </c>
      <c r="H13">
        <v>565</v>
      </c>
      <c r="J13" s="7">
        <f t="shared" si="0"/>
        <v>595</v>
      </c>
    </row>
    <row r="14" spans="1:13" x14ac:dyDescent="0.25">
      <c r="A14">
        <v>13</v>
      </c>
      <c r="B14">
        <v>224</v>
      </c>
      <c r="J14" s="7">
        <f t="shared" si="0"/>
        <v>224</v>
      </c>
    </row>
    <row r="15" spans="1:13" x14ac:dyDescent="0.25">
      <c r="A15">
        <v>14</v>
      </c>
      <c r="C15">
        <v>200</v>
      </c>
      <c r="E15">
        <v>40</v>
      </c>
      <c r="H15">
        <v>750</v>
      </c>
      <c r="J15" s="7">
        <f t="shared" si="0"/>
        <v>990</v>
      </c>
    </row>
    <row r="16" spans="1:13" x14ac:dyDescent="0.25">
      <c r="A16">
        <v>15</v>
      </c>
      <c r="B16">
        <v>100</v>
      </c>
      <c r="J16" s="7">
        <f t="shared" si="0"/>
        <v>100</v>
      </c>
    </row>
    <row r="17" spans="1:10" x14ac:dyDescent="0.25">
      <c r="A17">
        <v>16</v>
      </c>
      <c r="H17">
        <v>100</v>
      </c>
      <c r="J17" s="7">
        <f t="shared" si="0"/>
        <v>100</v>
      </c>
    </row>
    <row r="18" spans="1:10" x14ac:dyDescent="0.25">
      <c r="A18">
        <v>17</v>
      </c>
      <c r="E18">
        <v>22</v>
      </c>
      <c r="J18" s="7">
        <f t="shared" si="0"/>
        <v>22</v>
      </c>
    </row>
    <row r="19" spans="1:10" x14ac:dyDescent="0.25">
      <c r="A19">
        <v>18</v>
      </c>
      <c r="C19">
        <v>500</v>
      </c>
      <c r="E19">
        <v>30</v>
      </c>
      <c r="J19" s="7">
        <f t="shared" si="0"/>
        <v>530</v>
      </c>
    </row>
    <row r="20" spans="1:10" x14ac:dyDescent="0.25">
      <c r="A20">
        <v>19</v>
      </c>
      <c r="E20">
        <v>650</v>
      </c>
      <c r="H20">
        <v>945</v>
      </c>
      <c r="J20" s="7">
        <f t="shared" si="0"/>
        <v>1595</v>
      </c>
    </row>
    <row r="21" spans="1:10" x14ac:dyDescent="0.25">
      <c r="A21">
        <v>20</v>
      </c>
      <c r="B21">
        <v>275</v>
      </c>
      <c r="J21" s="7">
        <f t="shared" si="0"/>
        <v>275</v>
      </c>
    </row>
    <row r="22" spans="1:10" x14ac:dyDescent="0.25">
      <c r="A22">
        <v>21</v>
      </c>
      <c r="B22">
        <v>60</v>
      </c>
      <c r="D22">
        <v>40</v>
      </c>
      <c r="J22" s="7">
        <f t="shared" si="0"/>
        <v>100</v>
      </c>
    </row>
    <row r="23" spans="1:10" x14ac:dyDescent="0.25">
      <c r="A23">
        <v>22</v>
      </c>
      <c r="E23">
        <v>100</v>
      </c>
      <c r="J23" s="7">
        <f t="shared" si="0"/>
        <v>100</v>
      </c>
    </row>
    <row r="24" spans="1:10" x14ac:dyDescent="0.25">
      <c r="A24">
        <v>23</v>
      </c>
      <c r="B24">
        <v>122</v>
      </c>
      <c r="E24">
        <v>186</v>
      </c>
      <c r="H24">
        <v>150</v>
      </c>
      <c r="J24" s="7">
        <f t="shared" si="0"/>
        <v>458</v>
      </c>
    </row>
    <row r="25" spans="1:10" x14ac:dyDescent="0.25">
      <c r="A25">
        <v>24</v>
      </c>
      <c r="E25">
        <v>36</v>
      </c>
      <c r="J25" s="7">
        <f t="shared" si="0"/>
        <v>36</v>
      </c>
    </row>
    <row r="26" spans="1:10" x14ac:dyDescent="0.25">
      <c r="A26">
        <v>25</v>
      </c>
      <c r="E26">
        <v>20</v>
      </c>
      <c r="J26" s="7">
        <f t="shared" si="0"/>
        <v>20</v>
      </c>
    </row>
    <row r="27" spans="1:10" x14ac:dyDescent="0.25">
      <c r="A27">
        <v>26</v>
      </c>
      <c r="J27" s="7">
        <f t="shared" si="0"/>
        <v>0</v>
      </c>
    </row>
    <row r="28" spans="1:10" x14ac:dyDescent="0.25">
      <c r="A28">
        <v>27</v>
      </c>
      <c r="J28" s="7">
        <f t="shared" si="0"/>
        <v>0</v>
      </c>
    </row>
    <row r="29" spans="1:10" x14ac:dyDescent="0.25">
      <c r="A29">
        <v>28</v>
      </c>
      <c r="E29">
        <v>20</v>
      </c>
      <c r="J29" s="7">
        <f t="shared" si="0"/>
        <v>20</v>
      </c>
    </row>
    <row r="30" spans="1:10" x14ac:dyDescent="0.25">
      <c r="A30">
        <v>29</v>
      </c>
      <c r="E30">
        <v>40</v>
      </c>
      <c r="J30" s="7">
        <f t="shared" si="0"/>
        <v>40</v>
      </c>
    </row>
    <row r="31" spans="1:10" x14ac:dyDescent="0.25">
      <c r="A31">
        <v>30</v>
      </c>
      <c r="B31" s="4"/>
      <c r="E31" s="4">
        <v>170</v>
      </c>
      <c r="J31" s="7">
        <f t="shared" si="0"/>
        <v>170</v>
      </c>
    </row>
    <row r="32" spans="1:10" x14ac:dyDescent="0.25">
      <c r="A32">
        <v>31</v>
      </c>
      <c r="E32">
        <v>56</v>
      </c>
      <c r="J32" s="7">
        <f t="shared" si="0"/>
        <v>56</v>
      </c>
    </row>
    <row r="33" spans="1:12" x14ac:dyDescent="0.25">
      <c r="B33" s="4"/>
      <c r="E33" s="4"/>
    </row>
    <row r="34" spans="1:12" ht="34.5" customHeight="1" x14ac:dyDescent="0.25">
      <c r="A34" s="13" t="s">
        <v>13</v>
      </c>
      <c r="B34" s="8">
        <f t="shared" ref="B34:H34" si="1">SUM(B2:B32)</f>
        <v>1206</v>
      </c>
      <c r="C34" s="8">
        <f t="shared" si="1"/>
        <v>700</v>
      </c>
      <c r="D34" s="8">
        <f t="shared" si="1"/>
        <v>40</v>
      </c>
      <c r="E34" s="8">
        <f t="shared" si="1"/>
        <v>2009</v>
      </c>
      <c r="F34" s="8">
        <f t="shared" si="1"/>
        <v>161</v>
      </c>
      <c r="G34" s="8">
        <f>SUM(A34:F34)</f>
        <v>4116</v>
      </c>
      <c r="H34" s="8">
        <f t="shared" si="1"/>
        <v>13383</v>
      </c>
      <c r="I34" s="9"/>
      <c r="J34" s="10">
        <f>SUM(B34,C34,D34,E34,F34,G34,H34)</f>
        <v>21615</v>
      </c>
    </row>
    <row r="35" spans="1:12" ht="34.5" customHeight="1" x14ac:dyDescent="0.25">
      <c r="A35" s="14" t="s">
        <v>14</v>
      </c>
      <c r="B35" s="12">
        <v>1000</v>
      </c>
      <c r="C35" s="11">
        <v>1000</v>
      </c>
      <c r="D35" s="11">
        <v>200</v>
      </c>
      <c r="E35" s="12">
        <v>700</v>
      </c>
      <c r="F35" s="12">
        <v>50</v>
      </c>
      <c r="G35" s="12">
        <v>350</v>
      </c>
      <c r="H35" s="11">
        <v>500</v>
      </c>
      <c r="I35" s="9"/>
      <c r="J35" s="10">
        <f>SUM(B35,C35,D35,E35,F35,G35,H35)</f>
        <v>3800</v>
      </c>
      <c r="L35">
        <v>15000</v>
      </c>
    </row>
    <row r="36" spans="1:12" ht="29.25" customHeight="1" x14ac:dyDescent="0.25">
      <c r="A36" s="15" t="s">
        <v>8</v>
      </c>
      <c r="B36" s="6">
        <f t="shared" ref="B36:H36" si="2">SUM(-B34,B35)</f>
        <v>-206</v>
      </c>
      <c r="C36" s="5">
        <f t="shared" si="2"/>
        <v>300</v>
      </c>
      <c r="D36" s="5">
        <f t="shared" si="2"/>
        <v>160</v>
      </c>
      <c r="E36" s="6">
        <f t="shared" si="2"/>
        <v>-1309</v>
      </c>
      <c r="F36" s="5">
        <f>SUM(-F34,F35)</f>
        <v>-111</v>
      </c>
      <c r="G36" s="5">
        <f>SUM(-G34,G35)</f>
        <v>-3766</v>
      </c>
      <c r="H36" s="5">
        <f t="shared" si="2"/>
        <v>-12883</v>
      </c>
      <c r="J36" s="5">
        <f>SUM(B36,C36,D36,E36,F36,G36,H36)</f>
        <v>-17815</v>
      </c>
      <c r="L36">
        <f>SUM(L1:L35)</f>
        <v>15000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6"/>
  <sheetViews>
    <sheetView workbookViewId="0">
      <selection activeCell="B34" sqref="B34"/>
    </sheetView>
  </sheetViews>
  <sheetFormatPr defaultRowHeight="15" x14ac:dyDescent="0.25"/>
  <cols>
    <col min="1" max="1" width="10.85546875" customWidth="1"/>
    <col min="2" max="2" width="19.140625" customWidth="1"/>
    <col min="3" max="3" width="14.7109375" customWidth="1"/>
    <col min="4" max="4" width="21.28515625" customWidth="1"/>
    <col min="5" max="5" width="16.28515625" customWidth="1"/>
    <col min="6" max="7" width="14.28515625" customWidth="1"/>
    <col min="8" max="8" width="12.140625" customWidth="1"/>
    <col min="9" max="9" width="2.42578125" customWidth="1"/>
    <col min="10" max="10" width="12.7109375" customWidth="1"/>
    <col min="13" max="13" width="15.42578125" customWidth="1"/>
  </cols>
  <sheetData>
    <row r="1" spans="1:10" x14ac:dyDescent="0.25">
      <c r="A1" t="s">
        <v>0</v>
      </c>
      <c r="B1" t="s">
        <v>11</v>
      </c>
      <c r="C1" t="s">
        <v>2</v>
      </c>
      <c r="D1" t="s">
        <v>3</v>
      </c>
      <c r="E1" t="s">
        <v>10</v>
      </c>
      <c r="F1" t="s">
        <v>5</v>
      </c>
      <c r="G1" t="s">
        <v>16</v>
      </c>
      <c r="H1" t="s">
        <v>6</v>
      </c>
      <c r="J1" s="7" t="s">
        <v>9</v>
      </c>
    </row>
    <row r="2" spans="1:10" x14ac:dyDescent="0.25">
      <c r="A2">
        <v>1</v>
      </c>
      <c r="B2">
        <v>151</v>
      </c>
      <c r="E2">
        <v>90</v>
      </c>
      <c r="J2" s="7">
        <f t="shared" ref="J2:J32" si="0">SUM(B2,C2,D2,E2,F2,G2,H2)</f>
        <v>241</v>
      </c>
    </row>
    <row r="3" spans="1:10" x14ac:dyDescent="0.25">
      <c r="A3">
        <v>2</v>
      </c>
      <c r="E3">
        <v>103</v>
      </c>
      <c r="H3">
        <v>210</v>
      </c>
      <c r="J3" s="7">
        <f t="shared" si="0"/>
        <v>313</v>
      </c>
    </row>
    <row r="4" spans="1:10" x14ac:dyDescent="0.25">
      <c r="A4">
        <v>3</v>
      </c>
      <c r="E4">
        <v>130</v>
      </c>
      <c r="J4" s="7">
        <f t="shared" si="0"/>
        <v>130</v>
      </c>
    </row>
    <row r="5" spans="1:10" x14ac:dyDescent="0.25">
      <c r="A5">
        <v>4</v>
      </c>
      <c r="E5">
        <v>80</v>
      </c>
      <c r="H5">
        <v>500</v>
      </c>
      <c r="J5" s="7">
        <f t="shared" si="0"/>
        <v>580</v>
      </c>
    </row>
    <row r="6" spans="1:10" x14ac:dyDescent="0.25">
      <c r="A6">
        <v>5</v>
      </c>
      <c r="B6">
        <v>166</v>
      </c>
      <c r="E6">
        <v>12</v>
      </c>
      <c r="J6" s="7">
        <f t="shared" si="0"/>
        <v>178</v>
      </c>
    </row>
    <row r="7" spans="1:10" x14ac:dyDescent="0.25">
      <c r="A7">
        <v>6</v>
      </c>
      <c r="E7">
        <v>219</v>
      </c>
      <c r="J7" s="7">
        <f t="shared" si="0"/>
        <v>219</v>
      </c>
    </row>
    <row r="8" spans="1:10" x14ac:dyDescent="0.25">
      <c r="A8">
        <v>7</v>
      </c>
      <c r="B8">
        <v>155</v>
      </c>
      <c r="C8">
        <v>500</v>
      </c>
      <c r="E8">
        <v>96</v>
      </c>
      <c r="H8">
        <v>341</v>
      </c>
      <c r="J8" s="7">
        <f t="shared" si="0"/>
        <v>1092</v>
      </c>
    </row>
    <row r="9" spans="1:10" x14ac:dyDescent="0.25">
      <c r="A9">
        <v>8</v>
      </c>
      <c r="E9">
        <v>40</v>
      </c>
      <c r="J9" s="7">
        <f t="shared" si="0"/>
        <v>40</v>
      </c>
    </row>
    <row r="10" spans="1:10" x14ac:dyDescent="0.25">
      <c r="A10">
        <v>9</v>
      </c>
      <c r="J10" s="7">
        <f t="shared" si="0"/>
        <v>0</v>
      </c>
    </row>
    <row r="11" spans="1:10" x14ac:dyDescent="0.25">
      <c r="A11">
        <v>10</v>
      </c>
      <c r="J11" s="7">
        <f t="shared" si="0"/>
        <v>0</v>
      </c>
    </row>
    <row r="12" spans="1:10" x14ac:dyDescent="0.25">
      <c r="A12">
        <v>11</v>
      </c>
      <c r="E12">
        <v>282</v>
      </c>
      <c r="J12" s="7">
        <f t="shared" si="0"/>
        <v>282</v>
      </c>
    </row>
    <row r="13" spans="1:10" x14ac:dyDescent="0.25">
      <c r="A13">
        <v>12</v>
      </c>
      <c r="B13">
        <v>110</v>
      </c>
      <c r="E13">
        <v>100</v>
      </c>
      <c r="J13" s="7">
        <f t="shared" si="0"/>
        <v>210</v>
      </c>
    </row>
    <row r="14" spans="1:10" x14ac:dyDescent="0.25">
      <c r="A14">
        <v>13</v>
      </c>
      <c r="E14">
        <v>48</v>
      </c>
      <c r="J14" s="7">
        <f t="shared" si="0"/>
        <v>48</v>
      </c>
    </row>
    <row r="15" spans="1:10" x14ac:dyDescent="0.25">
      <c r="A15">
        <v>14</v>
      </c>
      <c r="E15">
        <v>120</v>
      </c>
      <c r="F15">
        <v>11</v>
      </c>
      <c r="J15" s="7">
        <f t="shared" si="0"/>
        <v>131</v>
      </c>
    </row>
    <row r="16" spans="1:10" x14ac:dyDescent="0.25">
      <c r="A16">
        <v>15</v>
      </c>
      <c r="F16">
        <v>411</v>
      </c>
      <c r="J16" s="7">
        <f t="shared" si="0"/>
        <v>411</v>
      </c>
    </row>
    <row r="17" spans="1:10" x14ac:dyDescent="0.25">
      <c r="A17">
        <v>16</v>
      </c>
      <c r="B17">
        <v>500</v>
      </c>
      <c r="J17" s="7">
        <f t="shared" si="0"/>
        <v>500</v>
      </c>
    </row>
    <row r="18" spans="1:10" x14ac:dyDescent="0.25">
      <c r="A18">
        <v>17</v>
      </c>
      <c r="E18">
        <v>20</v>
      </c>
      <c r="J18" s="7">
        <f t="shared" si="0"/>
        <v>20</v>
      </c>
    </row>
    <row r="19" spans="1:10" x14ac:dyDescent="0.25">
      <c r="A19">
        <v>18</v>
      </c>
      <c r="E19">
        <v>30</v>
      </c>
      <c r="J19" s="7">
        <f t="shared" si="0"/>
        <v>30</v>
      </c>
    </row>
    <row r="20" spans="1:10" x14ac:dyDescent="0.25">
      <c r="A20">
        <v>19</v>
      </c>
      <c r="B20">
        <v>107</v>
      </c>
      <c r="J20" s="7">
        <f t="shared" si="0"/>
        <v>107</v>
      </c>
    </row>
    <row r="21" spans="1:10" x14ac:dyDescent="0.25">
      <c r="A21">
        <v>20</v>
      </c>
      <c r="E21">
        <v>179</v>
      </c>
      <c r="J21" s="7">
        <f t="shared" si="0"/>
        <v>179</v>
      </c>
    </row>
    <row r="22" spans="1:10" x14ac:dyDescent="0.25">
      <c r="A22">
        <v>21</v>
      </c>
      <c r="C22">
        <v>500</v>
      </c>
      <c r="E22" t="s">
        <v>32</v>
      </c>
      <c r="J22" s="7">
        <f t="shared" si="0"/>
        <v>500</v>
      </c>
    </row>
    <row r="23" spans="1:10" x14ac:dyDescent="0.25">
      <c r="A23">
        <v>22</v>
      </c>
      <c r="E23">
        <v>100</v>
      </c>
      <c r="H23">
        <v>4100</v>
      </c>
      <c r="J23" s="7">
        <f t="shared" si="0"/>
        <v>4200</v>
      </c>
    </row>
    <row r="24" spans="1:10" x14ac:dyDescent="0.25">
      <c r="A24">
        <v>23</v>
      </c>
      <c r="B24">
        <v>137</v>
      </c>
      <c r="E24">
        <v>105</v>
      </c>
      <c r="J24" s="7">
        <f t="shared" si="0"/>
        <v>242</v>
      </c>
    </row>
    <row r="25" spans="1:10" x14ac:dyDescent="0.25">
      <c r="A25">
        <v>24</v>
      </c>
      <c r="E25">
        <v>170</v>
      </c>
      <c r="J25" s="7">
        <f t="shared" si="0"/>
        <v>170</v>
      </c>
    </row>
    <row r="26" spans="1:10" x14ac:dyDescent="0.25">
      <c r="A26">
        <v>25</v>
      </c>
      <c r="J26" s="7">
        <f t="shared" si="0"/>
        <v>0</v>
      </c>
    </row>
    <row r="27" spans="1:10" x14ac:dyDescent="0.25">
      <c r="A27">
        <v>26</v>
      </c>
      <c r="J27" s="7">
        <f t="shared" si="0"/>
        <v>0</v>
      </c>
    </row>
    <row r="28" spans="1:10" x14ac:dyDescent="0.25">
      <c r="A28">
        <v>27</v>
      </c>
      <c r="J28" s="7">
        <f t="shared" si="0"/>
        <v>0</v>
      </c>
    </row>
    <row r="29" spans="1:10" x14ac:dyDescent="0.25">
      <c r="A29">
        <v>28</v>
      </c>
      <c r="J29" s="7">
        <f t="shared" si="0"/>
        <v>0</v>
      </c>
    </row>
    <row r="30" spans="1:10" x14ac:dyDescent="0.25">
      <c r="A30">
        <v>29</v>
      </c>
      <c r="J30" s="7">
        <f t="shared" si="0"/>
        <v>0</v>
      </c>
    </row>
    <row r="31" spans="1:10" x14ac:dyDescent="0.25">
      <c r="A31">
        <v>30</v>
      </c>
      <c r="B31" s="4"/>
      <c r="E31" s="4"/>
      <c r="J31" s="7">
        <f t="shared" si="0"/>
        <v>0</v>
      </c>
    </row>
    <row r="32" spans="1:10" x14ac:dyDescent="0.25">
      <c r="A32">
        <v>31</v>
      </c>
      <c r="J32" s="7">
        <f t="shared" si="0"/>
        <v>0</v>
      </c>
    </row>
    <row r="33" spans="1:10" x14ac:dyDescent="0.25">
      <c r="B33" s="4"/>
      <c r="E33" s="4"/>
    </row>
    <row r="34" spans="1:10" ht="34.5" customHeight="1" x14ac:dyDescent="0.25">
      <c r="A34" s="13" t="s">
        <v>13</v>
      </c>
      <c r="B34" s="8">
        <f t="shared" ref="B34:H34" si="1">SUM(B2:B32)</f>
        <v>1326</v>
      </c>
      <c r="C34" s="8">
        <f t="shared" si="1"/>
        <v>1000</v>
      </c>
      <c r="D34" s="8">
        <f t="shared" si="1"/>
        <v>0</v>
      </c>
      <c r="E34" s="8">
        <f t="shared" si="1"/>
        <v>1924</v>
      </c>
      <c r="F34" s="8">
        <f t="shared" si="1"/>
        <v>422</v>
      </c>
      <c r="G34" s="8"/>
      <c r="H34" s="8">
        <f t="shared" si="1"/>
        <v>5151</v>
      </c>
      <c r="I34" s="9"/>
      <c r="J34" s="10">
        <f>SUM(B34,C34,D34,E34,F34,G34,H34)</f>
        <v>9823</v>
      </c>
    </row>
    <row r="35" spans="1:10" ht="34.5" customHeight="1" x14ac:dyDescent="0.25">
      <c r="A35" s="14" t="s">
        <v>14</v>
      </c>
      <c r="B35" s="12">
        <v>1000</v>
      </c>
      <c r="C35" s="11">
        <v>1000</v>
      </c>
      <c r="D35" s="11">
        <v>200</v>
      </c>
      <c r="E35" s="12">
        <v>700</v>
      </c>
      <c r="F35" s="12">
        <v>50</v>
      </c>
      <c r="G35" s="12">
        <v>350</v>
      </c>
      <c r="H35" s="11">
        <v>500</v>
      </c>
      <c r="I35" s="9"/>
      <c r="J35" s="10">
        <f>SUM(B35,C35,D35,E35,F35,G35,H35)</f>
        <v>3800</v>
      </c>
    </row>
    <row r="36" spans="1:10" ht="29.25" customHeight="1" x14ac:dyDescent="0.25">
      <c r="A36" s="15" t="s">
        <v>8</v>
      </c>
      <c r="B36" s="6">
        <f t="shared" ref="B36:H36" si="2">SUM(-B34,B35)</f>
        <v>-326</v>
      </c>
      <c r="C36" s="5">
        <f t="shared" si="2"/>
        <v>0</v>
      </c>
      <c r="D36" s="5">
        <f t="shared" si="2"/>
        <v>200</v>
      </c>
      <c r="E36" s="6">
        <f t="shared" si="2"/>
        <v>-1224</v>
      </c>
      <c r="F36" s="5">
        <f>SUM(-F34,F35)</f>
        <v>-372</v>
      </c>
      <c r="G36" s="5">
        <f>SUM(-G34,G35)</f>
        <v>350</v>
      </c>
      <c r="H36" s="5">
        <f t="shared" si="2"/>
        <v>-4651</v>
      </c>
      <c r="J36" s="5">
        <f>SUM(B36,C36,D36,E36,F36,G36,H36)</f>
        <v>-6023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workbookViewId="0">
      <selection activeCell="E34" sqref="E34"/>
    </sheetView>
  </sheetViews>
  <sheetFormatPr defaultRowHeight="15" x14ac:dyDescent="0.25"/>
  <cols>
    <col min="1" max="1" width="10.85546875" customWidth="1"/>
    <col min="2" max="2" width="19.140625" customWidth="1"/>
    <col min="3" max="3" width="14.7109375" customWidth="1"/>
    <col min="4" max="4" width="21.28515625" customWidth="1"/>
    <col min="5" max="5" width="16.28515625" customWidth="1"/>
    <col min="6" max="7" width="14.28515625" customWidth="1"/>
    <col min="8" max="8" width="12.140625" customWidth="1"/>
    <col min="9" max="9" width="2.42578125" customWidth="1"/>
    <col min="10" max="10" width="12.7109375" customWidth="1"/>
    <col min="13" max="13" width="15.42578125" customWidth="1"/>
  </cols>
  <sheetData>
    <row r="1" spans="1:12" x14ac:dyDescent="0.25">
      <c r="A1" t="s">
        <v>0</v>
      </c>
      <c r="B1" t="s">
        <v>11</v>
      </c>
      <c r="C1" t="s">
        <v>2</v>
      </c>
      <c r="D1" t="s">
        <v>3</v>
      </c>
      <c r="E1" t="s">
        <v>10</v>
      </c>
      <c r="F1" t="s">
        <v>5</v>
      </c>
      <c r="G1" t="s">
        <v>16</v>
      </c>
      <c r="H1" t="s">
        <v>6</v>
      </c>
      <c r="J1" s="7" t="s">
        <v>9</v>
      </c>
    </row>
    <row r="2" spans="1:12" x14ac:dyDescent="0.25">
      <c r="A2">
        <v>1</v>
      </c>
      <c r="E2">
        <v>18</v>
      </c>
      <c r="J2" s="7">
        <f t="shared" ref="J2:J32" si="0">SUM(B2,C2,D2,E2,F2,G2,H2)</f>
        <v>18</v>
      </c>
    </row>
    <row r="3" spans="1:12" x14ac:dyDescent="0.25">
      <c r="A3">
        <v>2</v>
      </c>
      <c r="B3">
        <v>44</v>
      </c>
      <c r="J3" s="7">
        <f t="shared" si="0"/>
        <v>44</v>
      </c>
    </row>
    <row r="4" spans="1:12" x14ac:dyDescent="0.25">
      <c r="A4">
        <v>3</v>
      </c>
      <c r="J4" s="7">
        <f t="shared" si="0"/>
        <v>0</v>
      </c>
    </row>
    <row r="5" spans="1:12" x14ac:dyDescent="0.25">
      <c r="A5">
        <v>4</v>
      </c>
      <c r="F5">
        <v>1000</v>
      </c>
      <c r="J5" s="7">
        <f t="shared" si="0"/>
        <v>1000</v>
      </c>
    </row>
    <row r="6" spans="1:12" x14ac:dyDescent="0.25">
      <c r="A6">
        <v>5</v>
      </c>
      <c r="J6" s="7">
        <f t="shared" si="0"/>
        <v>0</v>
      </c>
    </row>
    <row r="7" spans="1:12" x14ac:dyDescent="0.25">
      <c r="A7">
        <v>6</v>
      </c>
      <c r="E7">
        <v>24</v>
      </c>
      <c r="G7">
        <v>100</v>
      </c>
      <c r="J7" s="7">
        <f t="shared" si="0"/>
        <v>124</v>
      </c>
    </row>
    <row r="8" spans="1:12" x14ac:dyDescent="0.25">
      <c r="A8">
        <v>7</v>
      </c>
      <c r="B8">
        <v>140</v>
      </c>
      <c r="C8">
        <v>500</v>
      </c>
      <c r="E8">
        <v>24</v>
      </c>
      <c r="J8" s="7">
        <f t="shared" si="0"/>
        <v>664</v>
      </c>
    </row>
    <row r="9" spans="1:12" x14ac:dyDescent="0.25">
      <c r="A9">
        <v>8</v>
      </c>
      <c r="E9">
        <v>24</v>
      </c>
      <c r="J9" s="7">
        <f t="shared" si="0"/>
        <v>24</v>
      </c>
    </row>
    <row r="10" spans="1:12" x14ac:dyDescent="0.25">
      <c r="A10">
        <v>9</v>
      </c>
      <c r="E10">
        <v>18</v>
      </c>
      <c r="J10" s="7">
        <f t="shared" si="0"/>
        <v>18</v>
      </c>
    </row>
    <row r="11" spans="1:12" x14ac:dyDescent="0.25">
      <c r="A11">
        <v>10</v>
      </c>
      <c r="E11">
        <v>42</v>
      </c>
      <c r="H11">
        <v>400</v>
      </c>
      <c r="J11" s="7">
        <f t="shared" si="0"/>
        <v>442</v>
      </c>
    </row>
    <row r="12" spans="1:12" x14ac:dyDescent="0.25">
      <c r="A12">
        <v>11</v>
      </c>
      <c r="E12">
        <v>15</v>
      </c>
      <c r="H12">
        <v>500</v>
      </c>
      <c r="J12" s="7">
        <f t="shared" si="0"/>
        <v>515</v>
      </c>
    </row>
    <row r="13" spans="1:12" x14ac:dyDescent="0.25">
      <c r="A13">
        <v>12</v>
      </c>
      <c r="E13">
        <v>52</v>
      </c>
      <c r="J13" s="7">
        <f t="shared" si="0"/>
        <v>52</v>
      </c>
    </row>
    <row r="14" spans="1:12" x14ac:dyDescent="0.25">
      <c r="A14">
        <v>13</v>
      </c>
      <c r="E14">
        <v>106</v>
      </c>
      <c r="H14">
        <v>60</v>
      </c>
      <c r="J14" s="7">
        <f t="shared" si="0"/>
        <v>166</v>
      </c>
    </row>
    <row r="15" spans="1:12" x14ac:dyDescent="0.25">
      <c r="A15">
        <v>14</v>
      </c>
      <c r="E15">
        <v>18</v>
      </c>
      <c r="H15">
        <v>50</v>
      </c>
      <c r="J15" s="7">
        <f t="shared" si="0"/>
        <v>68</v>
      </c>
      <c r="L15" t="s">
        <v>29</v>
      </c>
    </row>
    <row r="16" spans="1:12" x14ac:dyDescent="0.25">
      <c r="A16">
        <v>15</v>
      </c>
      <c r="E16">
        <v>255</v>
      </c>
      <c r="J16" s="7">
        <f t="shared" si="0"/>
        <v>255</v>
      </c>
      <c r="L16" t="s">
        <v>30</v>
      </c>
    </row>
    <row r="17" spans="1:15" x14ac:dyDescent="0.25">
      <c r="A17">
        <v>16</v>
      </c>
      <c r="B17">
        <v>200</v>
      </c>
      <c r="E17">
        <v>24</v>
      </c>
      <c r="J17" s="7">
        <f t="shared" si="0"/>
        <v>224</v>
      </c>
    </row>
    <row r="18" spans="1:15" x14ac:dyDescent="0.25">
      <c r="A18">
        <v>17</v>
      </c>
      <c r="E18">
        <v>120</v>
      </c>
      <c r="J18" s="7">
        <f t="shared" si="0"/>
        <v>120</v>
      </c>
    </row>
    <row r="19" spans="1:15" x14ac:dyDescent="0.25">
      <c r="A19">
        <v>18</v>
      </c>
      <c r="B19">
        <v>30</v>
      </c>
      <c r="E19">
        <v>10</v>
      </c>
      <c r="H19">
        <v>580</v>
      </c>
      <c r="J19" s="7">
        <f t="shared" si="0"/>
        <v>620</v>
      </c>
    </row>
    <row r="20" spans="1:15" x14ac:dyDescent="0.25">
      <c r="A20">
        <v>19</v>
      </c>
      <c r="E20">
        <v>24</v>
      </c>
      <c r="H20">
        <v>180</v>
      </c>
      <c r="J20" s="7">
        <f t="shared" si="0"/>
        <v>204</v>
      </c>
    </row>
    <row r="21" spans="1:15" x14ac:dyDescent="0.25">
      <c r="A21">
        <v>20</v>
      </c>
      <c r="E21">
        <v>30</v>
      </c>
      <c r="H21">
        <v>260</v>
      </c>
      <c r="J21" s="7">
        <f t="shared" si="0"/>
        <v>290</v>
      </c>
    </row>
    <row r="22" spans="1:15" x14ac:dyDescent="0.25">
      <c r="A22">
        <v>21</v>
      </c>
      <c r="B22">
        <v>30</v>
      </c>
      <c r="C22">
        <v>500</v>
      </c>
      <c r="E22">
        <v>73</v>
      </c>
      <c r="J22" s="7">
        <f t="shared" si="0"/>
        <v>603</v>
      </c>
    </row>
    <row r="23" spans="1:15" x14ac:dyDescent="0.25">
      <c r="A23">
        <v>22</v>
      </c>
      <c r="B23">
        <v>184</v>
      </c>
      <c r="E23">
        <v>30</v>
      </c>
      <c r="J23" s="7">
        <f t="shared" si="0"/>
        <v>214</v>
      </c>
    </row>
    <row r="24" spans="1:15" x14ac:dyDescent="0.25">
      <c r="A24">
        <v>23</v>
      </c>
      <c r="E24">
        <v>140</v>
      </c>
      <c r="J24" s="7">
        <f t="shared" si="0"/>
        <v>140</v>
      </c>
    </row>
    <row r="25" spans="1:15" x14ac:dyDescent="0.25">
      <c r="A25">
        <v>24</v>
      </c>
      <c r="B25">
        <v>240</v>
      </c>
      <c r="E25">
        <v>555</v>
      </c>
      <c r="H25">
        <v>2149</v>
      </c>
      <c r="J25" s="7">
        <f t="shared" si="0"/>
        <v>2944</v>
      </c>
      <c r="O25" t="s">
        <v>31</v>
      </c>
    </row>
    <row r="26" spans="1:15" x14ac:dyDescent="0.25">
      <c r="A26">
        <v>25</v>
      </c>
      <c r="J26" s="7">
        <f t="shared" si="0"/>
        <v>0</v>
      </c>
    </row>
    <row r="27" spans="1:15" x14ac:dyDescent="0.25">
      <c r="A27">
        <v>26</v>
      </c>
      <c r="B27">
        <v>251</v>
      </c>
      <c r="E27">
        <v>16</v>
      </c>
      <c r="J27" s="7">
        <f t="shared" si="0"/>
        <v>267</v>
      </c>
    </row>
    <row r="28" spans="1:15" x14ac:dyDescent="0.25">
      <c r="A28">
        <v>27</v>
      </c>
      <c r="E28">
        <v>20</v>
      </c>
      <c r="J28" s="7">
        <f t="shared" si="0"/>
        <v>20</v>
      </c>
    </row>
    <row r="29" spans="1:15" x14ac:dyDescent="0.25">
      <c r="A29">
        <v>28</v>
      </c>
      <c r="B29">
        <v>150</v>
      </c>
      <c r="E29">
        <v>20</v>
      </c>
      <c r="J29" s="7">
        <f t="shared" si="0"/>
        <v>170</v>
      </c>
    </row>
    <row r="30" spans="1:15" x14ac:dyDescent="0.25">
      <c r="A30">
        <v>29</v>
      </c>
      <c r="E30">
        <v>8</v>
      </c>
      <c r="J30" s="7">
        <f t="shared" si="0"/>
        <v>8</v>
      </c>
    </row>
    <row r="31" spans="1:15" x14ac:dyDescent="0.25">
      <c r="A31">
        <v>30</v>
      </c>
      <c r="B31" s="4"/>
      <c r="E31" s="4">
        <v>25</v>
      </c>
      <c r="H31">
        <v>1500</v>
      </c>
      <c r="J31" s="7">
        <f t="shared" si="0"/>
        <v>1525</v>
      </c>
    </row>
    <row r="32" spans="1:15" x14ac:dyDescent="0.25">
      <c r="A32">
        <v>31</v>
      </c>
      <c r="J32" s="7">
        <f t="shared" si="0"/>
        <v>0</v>
      </c>
    </row>
    <row r="33" spans="1:10" x14ac:dyDescent="0.25">
      <c r="B33" s="4"/>
      <c r="E33" s="4"/>
    </row>
    <row r="34" spans="1:10" ht="34.5" customHeight="1" x14ac:dyDescent="0.25">
      <c r="A34" s="13" t="s">
        <v>13</v>
      </c>
      <c r="B34" s="8">
        <f t="shared" ref="B34:H34" si="1">SUM(B2:B32)</f>
        <v>1269</v>
      </c>
      <c r="C34" s="8">
        <f t="shared" si="1"/>
        <v>1000</v>
      </c>
      <c r="D34" s="8">
        <f t="shared" si="1"/>
        <v>0</v>
      </c>
      <c r="E34" s="8">
        <f t="shared" si="1"/>
        <v>1691</v>
      </c>
      <c r="F34" s="8">
        <f t="shared" si="1"/>
        <v>1000</v>
      </c>
      <c r="G34" s="8">
        <f>SUM(A34:F34)</f>
        <v>4960</v>
      </c>
      <c r="H34" s="8">
        <f t="shared" si="1"/>
        <v>5679</v>
      </c>
      <c r="I34" s="9"/>
      <c r="J34" s="10">
        <f>SUM(B34,C34,D34,E34,F34,G34,H34)</f>
        <v>15599</v>
      </c>
    </row>
    <row r="35" spans="1:10" ht="34.5" customHeight="1" x14ac:dyDescent="0.25">
      <c r="A35" s="14" t="s">
        <v>14</v>
      </c>
      <c r="B35" s="12">
        <v>1000</v>
      </c>
      <c r="C35" s="11">
        <v>1000</v>
      </c>
      <c r="D35" s="11">
        <v>200</v>
      </c>
      <c r="E35" s="12">
        <v>700</v>
      </c>
      <c r="F35" s="12">
        <v>50</v>
      </c>
      <c r="G35" s="12">
        <v>350</v>
      </c>
      <c r="H35" s="11">
        <v>500</v>
      </c>
      <c r="I35" s="9"/>
      <c r="J35" s="10">
        <f>SUM(B35,C35,D35,E35,F35,G35,H35)</f>
        <v>3800</v>
      </c>
    </row>
    <row r="36" spans="1:10" ht="29.25" customHeight="1" x14ac:dyDescent="0.25">
      <c r="A36" s="15" t="s">
        <v>8</v>
      </c>
      <c r="B36" s="6">
        <f t="shared" ref="B36:H36" si="2">SUM(-B34,B35)</f>
        <v>-269</v>
      </c>
      <c r="C36" s="5">
        <f t="shared" si="2"/>
        <v>0</v>
      </c>
      <c r="D36" s="5">
        <f t="shared" si="2"/>
        <v>200</v>
      </c>
      <c r="E36" s="6">
        <f t="shared" si="2"/>
        <v>-991</v>
      </c>
      <c r="F36" s="5">
        <f>SUM(-F34,F35)</f>
        <v>-950</v>
      </c>
      <c r="G36" s="5">
        <f>SUM(-G34,G35)</f>
        <v>-4610</v>
      </c>
      <c r="H36" s="5">
        <f t="shared" si="2"/>
        <v>-5179</v>
      </c>
      <c r="J36" s="5">
        <f>SUM(B36,C36,D36,E36,F36,G36,H36)</f>
        <v>-11799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workbookViewId="0">
      <selection activeCell="E31" sqref="E31"/>
    </sheetView>
  </sheetViews>
  <sheetFormatPr defaultRowHeight="15" x14ac:dyDescent="0.25"/>
  <cols>
    <col min="1" max="1" width="10.85546875" customWidth="1"/>
    <col min="2" max="2" width="19.140625" customWidth="1"/>
    <col min="3" max="3" width="14.7109375" customWidth="1"/>
    <col min="4" max="4" width="21.28515625" customWidth="1"/>
    <col min="5" max="5" width="16.28515625" customWidth="1"/>
    <col min="6" max="7" width="14.28515625" customWidth="1"/>
    <col min="8" max="8" width="12.140625" customWidth="1"/>
    <col min="9" max="9" width="2.42578125" customWidth="1"/>
    <col min="10" max="10" width="12.7109375" customWidth="1"/>
    <col min="13" max="13" width="15.42578125" customWidth="1"/>
  </cols>
  <sheetData>
    <row r="1" spans="1:15" x14ac:dyDescent="0.25">
      <c r="A1" t="s">
        <v>0</v>
      </c>
      <c r="B1" t="s">
        <v>11</v>
      </c>
      <c r="C1" t="s">
        <v>19</v>
      </c>
      <c r="D1" t="s">
        <v>3</v>
      </c>
      <c r="E1" t="s">
        <v>10</v>
      </c>
      <c r="F1" t="s">
        <v>5</v>
      </c>
      <c r="G1" t="s">
        <v>16</v>
      </c>
      <c r="H1" t="s">
        <v>6</v>
      </c>
      <c r="J1" s="7" t="s">
        <v>9</v>
      </c>
    </row>
    <row r="2" spans="1:15" x14ac:dyDescent="0.25">
      <c r="A2">
        <v>1</v>
      </c>
      <c r="B2">
        <v>276</v>
      </c>
      <c r="E2">
        <v>21</v>
      </c>
      <c r="H2">
        <v>260</v>
      </c>
      <c r="J2" s="7">
        <f t="shared" ref="J2:J32" si="0">SUM(B2,C2,D2,E2,F2,G2,H2)</f>
        <v>557</v>
      </c>
      <c r="M2" t="s">
        <v>26</v>
      </c>
      <c r="N2" t="s">
        <v>25</v>
      </c>
    </row>
    <row r="3" spans="1:15" x14ac:dyDescent="0.25">
      <c r="A3">
        <v>2</v>
      </c>
      <c r="C3">
        <v>300</v>
      </c>
      <c r="E3">
        <v>18</v>
      </c>
      <c r="H3">
        <v>500</v>
      </c>
      <c r="J3" s="7">
        <f t="shared" si="0"/>
        <v>818</v>
      </c>
      <c r="M3">
        <v>600</v>
      </c>
      <c r="N3">
        <v>3000</v>
      </c>
      <c r="O3" t="s">
        <v>23</v>
      </c>
    </row>
    <row r="4" spans="1:15" x14ac:dyDescent="0.25">
      <c r="A4">
        <v>3</v>
      </c>
      <c r="E4">
        <v>18</v>
      </c>
      <c r="J4" s="7">
        <f t="shared" si="0"/>
        <v>18</v>
      </c>
      <c r="N4" t="s">
        <v>21</v>
      </c>
      <c r="O4" t="s">
        <v>22</v>
      </c>
    </row>
    <row r="5" spans="1:15" x14ac:dyDescent="0.25">
      <c r="A5">
        <v>4</v>
      </c>
      <c r="E5">
        <v>178</v>
      </c>
      <c r="J5" s="7">
        <f t="shared" si="0"/>
        <v>178</v>
      </c>
      <c r="N5">
        <v>370</v>
      </c>
      <c r="O5" t="s">
        <v>22</v>
      </c>
    </row>
    <row r="6" spans="1:15" x14ac:dyDescent="0.25">
      <c r="A6">
        <v>5</v>
      </c>
      <c r="C6">
        <v>2663</v>
      </c>
      <c r="E6">
        <v>172</v>
      </c>
      <c r="J6" s="7">
        <f t="shared" si="0"/>
        <v>2835</v>
      </c>
      <c r="N6">
        <v>500</v>
      </c>
      <c r="O6" t="s">
        <v>24</v>
      </c>
    </row>
    <row r="7" spans="1:15" x14ac:dyDescent="0.25">
      <c r="A7">
        <v>6</v>
      </c>
      <c r="E7">
        <v>100</v>
      </c>
      <c r="J7" s="7">
        <f t="shared" si="0"/>
        <v>100</v>
      </c>
    </row>
    <row r="8" spans="1:15" x14ac:dyDescent="0.25">
      <c r="A8">
        <v>7</v>
      </c>
      <c r="C8">
        <v>500</v>
      </c>
      <c r="E8">
        <v>287</v>
      </c>
      <c r="J8" s="7">
        <f t="shared" si="0"/>
        <v>787</v>
      </c>
    </row>
    <row r="9" spans="1:15" x14ac:dyDescent="0.25">
      <c r="A9">
        <v>8</v>
      </c>
      <c r="E9">
        <v>43</v>
      </c>
      <c r="J9" s="7">
        <f t="shared" si="0"/>
        <v>43</v>
      </c>
    </row>
    <row r="10" spans="1:15" x14ac:dyDescent="0.25">
      <c r="A10">
        <v>9</v>
      </c>
      <c r="B10">
        <v>331</v>
      </c>
      <c r="E10">
        <v>72</v>
      </c>
      <c r="J10" s="7">
        <f t="shared" si="0"/>
        <v>403</v>
      </c>
    </row>
    <row r="11" spans="1:15" x14ac:dyDescent="0.25">
      <c r="A11">
        <v>10</v>
      </c>
      <c r="C11">
        <v>3100</v>
      </c>
      <c r="E11">
        <v>118</v>
      </c>
      <c r="J11" s="7">
        <f t="shared" si="0"/>
        <v>3218</v>
      </c>
    </row>
    <row r="12" spans="1:15" x14ac:dyDescent="0.25">
      <c r="A12">
        <v>11</v>
      </c>
      <c r="E12">
        <v>18</v>
      </c>
      <c r="J12" s="7">
        <f t="shared" si="0"/>
        <v>18</v>
      </c>
    </row>
    <row r="13" spans="1:15" x14ac:dyDescent="0.25">
      <c r="A13">
        <v>12</v>
      </c>
      <c r="E13">
        <v>64</v>
      </c>
      <c r="H13">
        <v>209</v>
      </c>
      <c r="J13" s="7">
        <f t="shared" si="0"/>
        <v>273</v>
      </c>
    </row>
    <row r="14" spans="1:15" x14ac:dyDescent="0.25">
      <c r="A14">
        <v>13</v>
      </c>
      <c r="C14">
        <v>610</v>
      </c>
      <c r="E14">
        <v>100</v>
      </c>
      <c r="F14">
        <v>10</v>
      </c>
      <c r="J14" s="7">
        <f t="shared" si="0"/>
        <v>720</v>
      </c>
    </row>
    <row r="15" spans="1:15" x14ac:dyDescent="0.25">
      <c r="A15">
        <v>14</v>
      </c>
      <c r="E15">
        <v>45</v>
      </c>
      <c r="J15" s="7">
        <f t="shared" si="0"/>
        <v>45</v>
      </c>
    </row>
    <row r="16" spans="1:15" x14ac:dyDescent="0.25">
      <c r="A16">
        <v>15</v>
      </c>
      <c r="B16">
        <v>60</v>
      </c>
      <c r="J16" s="7">
        <f t="shared" si="0"/>
        <v>60</v>
      </c>
    </row>
    <row r="17" spans="1:15" x14ac:dyDescent="0.25">
      <c r="A17">
        <v>16</v>
      </c>
      <c r="E17">
        <v>119</v>
      </c>
      <c r="J17" s="7">
        <f t="shared" si="0"/>
        <v>119</v>
      </c>
    </row>
    <row r="18" spans="1:15" x14ac:dyDescent="0.25">
      <c r="A18">
        <v>17</v>
      </c>
      <c r="E18">
        <v>129</v>
      </c>
      <c r="F18">
        <v>437</v>
      </c>
      <c r="J18" s="7">
        <f t="shared" si="0"/>
        <v>566</v>
      </c>
      <c r="N18">
        <v>200</v>
      </c>
      <c r="O18" t="s">
        <v>27</v>
      </c>
    </row>
    <row r="19" spans="1:15" x14ac:dyDescent="0.25">
      <c r="A19">
        <v>18</v>
      </c>
      <c r="B19">
        <v>120</v>
      </c>
      <c r="J19" s="7">
        <f t="shared" si="0"/>
        <v>120</v>
      </c>
    </row>
    <row r="20" spans="1:15" x14ac:dyDescent="0.25">
      <c r="A20">
        <v>19</v>
      </c>
      <c r="B20">
        <v>350</v>
      </c>
      <c r="E20">
        <v>20</v>
      </c>
      <c r="J20" s="7">
        <f t="shared" si="0"/>
        <v>370</v>
      </c>
    </row>
    <row r="21" spans="1:15" x14ac:dyDescent="0.25">
      <c r="A21">
        <v>20</v>
      </c>
      <c r="F21">
        <v>30</v>
      </c>
      <c r="J21" s="7">
        <f t="shared" si="0"/>
        <v>30</v>
      </c>
    </row>
    <row r="22" spans="1:15" x14ac:dyDescent="0.25">
      <c r="A22">
        <v>21</v>
      </c>
      <c r="F22">
        <v>184</v>
      </c>
      <c r="H22">
        <v>400</v>
      </c>
      <c r="J22" s="7">
        <f t="shared" si="0"/>
        <v>584</v>
      </c>
    </row>
    <row r="23" spans="1:15" x14ac:dyDescent="0.25">
      <c r="A23">
        <v>22</v>
      </c>
      <c r="C23">
        <v>300</v>
      </c>
      <c r="E23">
        <v>50</v>
      </c>
      <c r="J23" s="7">
        <f t="shared" si="0"/>
        <v>350</v>
      </c>
      <c r="N23">
        <v>100</v>
      </c>
      <c r="O23" t="s">
        <v>28</v>
      </c>
    </row>
    <row r="24" spans="1:15" x14ac:dyDescent="0.25">
      <c r="A24">
        <v>23</v>
      </c>
      <c r="B24">
        <v>185</v>
      </c>
      <c r="E24">
        <v>30</v>
      </c>
      <c r="J24" s="7">
        <f t="shared" si="0"/>
        <v>215</v>
      </c>
    </row>
    <row r="25" spans="1:15" x14ac:dyDescent="0.25">
      <c r="A25">
        <v>24</v>
      </c>
      <c r="B25">
        <v>15</v>
      </c>
      <c r="E25">
        <v>72</v>
      </c>
      <c r="J25" s="7">
        <f t="shared" si="0"/>
        <v>87</v>
      </c>
    </row>
    <row r="26" spans="1:15" x14ac:dyDescent="0.25">
      <c r="A26">
        <v>25</v>
      </c>
      <c r="E26">
        <v>18</v>
      </c>
      <c r="H26">
        <v>100</v>
      </c>
      <c r="J26" s="7">
        <f t="shared" si="0"/>
        <v>118</v>
      </c>
    </row>
    <row r="27" spans="1:15" x14ac:dyDescent="0.25">
      <c r="A27">
        <v>26</v>
      </c>
      <c r="C27">
        <v>500</v>
      </c>
      <c r="E27">
        <v>48</v>
      </c>
      <c r="J27" s="7">
        <f t="shared" si="0"/>
        <v>548</v>
      </c>
    </row>
    <row r="28" spans="1:15" x14ac:dyDescent="0.25">
      <c r="A28">
        <v>27</v>
      </c>
      <c r="E28">
        <v>85</v>
      </c>
      <c r="J28" s="7">
        <f t="shared" si="0"/>
        <v>85</v>
      </c>
    </row>
    <row r="29" spans="1:15" x14ac:dyDescent="0.25">
      <c r="A29">
        <v>28</v>
      </c>
      <c r="E29">
        <v>60</v>
      </c>
      <c r="J29" s="7">
        <f t="shared" si="0"/>
        <v>60</v>
      </c>
    </row>
    <row r="30" spans="1:15" x14ac:dyDescent="0.25">
      <c r="A30">
        <v>29</v>
      </c>
      <c r="E30">
        <v>45</v>
      </c>
      <c r="J30" s="7">
        <f t="shared" si="0"/>
        <v>45</v>
      </c>
    </row>
    <row r="31" spans="1:15" x14ac:dyDescent="0.25">
      <c r="A31">
        <v>30</v>
      </c>
      <c r="B31" s="4">
        <v>300</v>
      </c>
      <c r="E31" s="4"/>
      <c r="J31" s="7">
        <f t="shared" si="0"/>
        <v>300</v>
      </c>
    </row>
    <row r="32" spans="1:15" x14ac:dyDescent="0.25">
      <c r="A32">
        <v>31</v>
      </c>
      <c r="B32">
        <v>73</v>
      </c>
      <c r="E32">
        <v>23</v>
      </c>
      <c r="J32" s="7">
        <f t="shared" si="0"/>
        <v>96</v>
      </c>
    </row>
    <row r="33" spans="1:10" x14ac:dyDescent="0.25">
      <c r="B33" s="4"/>
      <c r="E33" s="4"/>
    </row>
    <row r="34" spans="1:10" ht="34.5" customHeight="1" x14ac:dyDescent="0.25">
      <c r="A34" s="13" t="s">
        <v>13</v>
      </c>
      <c r="B34" s="8">
        <f t="shared" ref="B34:H34" si="1">SUM(B2:B32)</f>
        <v>1710</v>
      </c>
      <c r="C34" s="8">
        <f t="shared" si="1"/>
        <v>7973</v>
      </c>
      <c r="D34" s="8">
        <f t="shared" si="1"/>
        <v>0</v>
      </c>
      <c r="E34" s="8">
        <f t="shared" si="1"/>
        <v>1953</v>
      </c>
      <c r="F34" s="8">
        <f t="shared" si="1"/>
        <v>661</v>
      </c>
      <c r="G34" s="8">
        <f>SUM(G2:G32)</f>
        <v>0</v>
      </c>
      <c r="H34" s="8">
        <f t="shared" si="1"/>
        <v>1469</v>
      </c>
      <c r="I34" s="9"/>
      <c r="J34" s="10">
        <f>SUM(B34,C34,D34,E34,F34,G34,H34)</f>
        <v>13766</v>
      </c>
    </row>
    <row r="35" spans="1:10" ht="34.5" customHeight="1" x14ac:dyDescent="0.25">
      <c r="A35" s="14" t="s">
        <v>14</v>
      </c>
      <c r="B35" s="12">
        <v>1500</v>
      </c>
      <c r="C35" s="11">
        <v>1000</v>
      </c>
      <c r="D35" s="11">
        <v>1500</v>
      </c>
      <c r="E35" s="12">
        <v>700</v>
      </c>
      <c r="F35" s="12">
        <v>500</v>
      </c>
      <c r="G35" s="12">
        <v>400</v>
      </c>
      <c r="H35" s="11">
        <v>500</v>
      </c>
      <c r="I35" s="9"/>
      <c r="J35" s="10">
        <f>SUM(B35,C35,D35,E35,F35,G35,H35)</f>
        <v>6100</v>
      </c>
    </row>
    <row r="36" spans="1:10" ht="29.25" customHeight="1" x14ac:dyDescent="0.25">
      <c r="A36" s="15" t="s">
        <v>8</v>
      </c>
      <c r="B36" s="6">
        <f t="shared" ref="B36:H36" si="2">SUM(-B34,B35)</f>
        <v>-210</v>
      </c>
      <c r="C36" s="5">
        <f t="shared" si="2"/>
        <v>-6973</v>
      </c>
      <c r="D36" s="5">
        <f t="shared" si="2"/>
        <v>1500</v>
      </c>
      <c r="E36" s="6">
        <f t="shared" si="2"/>
        <v>-1253</v>
      </c>
      <c r="F36" s="5">
        <f>SUM(-F34,F35)</f>
        <v>-161</v>
      </c>
      <c r="G36" s="5">
        <f>SUM(-G34,G35)</f>
        <v>400</v>
      </c>
      <c r="H36" s="5">
        <f t="shared" si="2"/>
        <v>-969</v>
      </c>
      <c r="J36" s="5">
        <f>SUM(B36,C36,D36,E36,F36,G36,H36)</f>
        <v>-7666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Template2</vt:lpstr>
      <vt:lpstr>Dec-2017</vt:lpstr>
      <vt:lpstr>Nov-2017</vt:lpstr>
      <vt:lpstr>Oct-2017</vt:lpstr>
      <vt:lpstr>Sep-2017</vt:lpstr>
      <vt:lpstr>Aug-2017</vt:lpstr>
      <vt:lpstr>July-2017</vt:lpstr>
      <vt:lpstr>June-2017</vt:lpstr>
      <vt:lpstr>May-2017</vt:lpstr>
      <vt:lpstr>April-2017</vt:lpstr>
      <vt:lpstr>March-2017</vt:lpstr>
      <vt:lpstr>February-2017</vt:lpstr>
      <vt:lpstr>January-2017</vt:lpstr>
      <vt:lpstr>December-2016</vt:lpstr>
      <vt:lpstr>November-2016</vt:lpstr>
      <vt:lpstr>October-2016</vt:lpstr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K. Mathew</dc:creator>
  <cp:lastModifiedBy>Arun K Mathew</cp:lastModifiedBy>
  <dcterms:created xsi:type="dcterms:W3CDTF">2016-10-18T12:28:25Z</dcterms:created>
  <dcterms:modified xsi:type="dcterms:W3CDTF">2018-06-01T06:28:53Z</dcterms:modified>
</cp:coreProperties>
</file>