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run\Excel sheets\Excel-sheets\"/>
    </mc:Choice>
  </mc:AlternateContent>
  <workbookProtection lockWindows="1"/>
  <bookViews>
    <workbookView xWindow="0" yWindow="0" windowWidth="16380" windowHeight="8190" tabRatio="787" activeTab="1"/>
  </bookViews>
  <sheets>
    <sheet name="Template2" sheetId="1" r:id="rId1"/>
    <sheet name="June-2018" sheetId="2" r:id="rId2"/>
    <sheet name="Dec-2017" sheetId="3" r:id="rId3"/>
    <sheet name="Nov-2017" sheetId="4" r:id="rId4"/>
    <sheet name="Oct-2017" sheetId="5" r:id="rId5"/>
    <sheet name="Sep-2017" sheetId="6" r:id="rId6"/>
    <sheet name="Aug-2017" sheetId="7" r:id="rId7"/>
    <sheet name="July-2017" sheetId="8" r:id="rId8"/>
    <sheet name="June-2017" sheetId="9" r:id="rId9"/>
    <sheet name="May-2017" sheetId="10" r:id="rId10"/>
    <sheet name="April-2017" sheetId="11" r:id="rId11"/>
    <sheet name="March-2017" sheetId="12" r:id="rId12"/>
    <sheet name="February-2017" sheetId="13" r:id="rId13"/>
    <sheet name="January-2017" sheetId="14" r:id="rId14"/>
    <sheet name="December-2016" sheetId="15" r:id="rId15"/>
    <sheet name="November-2016" sheetId="16" r:id="rId16"/>
    <sheet name="October-2016" sheetId="17" r:id="rId17"/>
    <sheet name="template" sheetId="18" r:id="rId18"/>
  </sheets>
  <calcPr calcId="152511" iterateDelta="1E-4"/>
</workbook>
</file>

<file path=xl/calcChain.xml><?xml version="1.0" encoding="utf-8"?>
<calcChain xmlns="http://schemas.openxmlformats.org/spreadsheetml/2006/main">
  <c r="I35" i="18" l="1"/>
  <c r="G34" i="18"/>
  <c r="G36" i="18" s="1"/>
  <c r="F34" i="18"/>
  <c r="F36" i="18" s="1"/>
  <c r="E34" i="18"/>
  <c r="E36" i="18" s="1"/>
  <c r="D34" i="18"/>
  <c r="D36" i="18" s="1"/>
  <c r="C34" i="18"/>
  <c r="C36" i="18" s="1"/>
  <c r="B34" i="18"/>
  <c r="I34" i="18" s="1"/>
  <c r="I32" i="18"/>
  <c r="I31" i="18"/>
  <c r="I30" i="18"/>
  <c r="I29" i="18"/>
  <c r="I28" i="18"/>
  <c r="I27" i="18"/>
  <c r="I26" i="18"/>
  <c r="I25" i="18"/>
  <c r="I24" i="18"/>
  <c r="I23" i="18"/>
  <c r="I22" i="18"/>
  <c r="I21" i="18"/>
  <c r="I20" i="18"/>
  <c r="I19" i="18"/>
  <c r="I18" i="18"/>
  <c r="I17" i="18"/>
  <c r="I16" i="18"/>
  <c r="I15" i="18"/>
  <c r="I14" i="18"/>
  <c r="I13" i="18"/>
  <c r="I12" i="18"/>
  <c r="I11" i="18"/>
  <c r="I10" i="18"/>
  <c r="I9" i="18"/>
  <c r="I8" i="18"/>
  <c r="I7" i="18"/>
  <c r="I6" i="18"/>
  <c r="I5" i="18"/>
  <c r="I4" i="18"/>
  <c r="I3" i="18"/>
  <c r="I2" i="18"/>
  <c r="G33" i="17"/>
  <c r="I33" i="17" s="1"/>
  <c r="F33" i="17"/>
  <c r="E33" i="17"/>
  <c r="D33" i="17"/>
  <c r="C33" i="17"/>
  <c r="B33" i="17"/>
  <c r="K34" i="16"/>
  <c r="G34" i="16"/>
  <c r="G35" i="16" s="1"/>
  <c r="F34" i="16"/>
  <c r="F35" i="16" s="1"/>
  <c r="E34" i="16"/>
  <c r="E35" i="16" s="1"/>
  <c r="D34" i="16"/>
  <c r="D35" i="16" s="1"/>
  <c r="C34" i="16"/>
  <c r="C35" i="16" s="1"/>
  <c r="B34" i="16"/>
  <c r="B35" i="16" s="1"/>
  <c r="I32" i="16"/>
  <c r="I31" i="16"/>
  <c r="I30" i="16"/>
  <c r="I29" i="16"/>
  <c r="I28" i="16"/>
  <c r="I27" i="16"/>
  <c r="I2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8" i="16"/>
  <c r="I7" i="16"/>
  <c r="I6" i="16"/>
  <c r="I5" i="16"/>
  <c r="I4" i="16"/>
  <c r="I3" i="16"/>
  <c r="I2" i="16"/>
  <c r="I35" i="15"/>
  <c r="G34" i="15"/>
  <c r="G36" i="15" s="1"/>
  <c r="F34" i="15"/>
  <c r="F36" i="15" s="1"/>
  <c r="E34" i="15"/>
  <c r="E36" i="15" s="1"/>
  <c r="D34" i="15"/>
  <c r="I34" i="15" s="1"/>
  <c r="C34" i="15"/>
  <c r="C36" i="15" s="1"/>
  <c r="B34" i="15"/>
  <c r="B36" i="15" s="1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I8" i="15"/>
  <c r="I7" i="15"/>
  <c r="I6" i="15"/>
  <c r="I5" i="15"/>
  <c r="I4" i="15"/>
  <c r="I3" i="15"/>
  <c r="I2" i="15"/>
  <c r="I35" i="14"/>
  <c r="G34" i="14"/>
  <c r="G36" i="14" s="1"/>
  <c r="F34" i="14"/>
  <c r="F36" i="14" s="1"/>
  <c r="E34" i="14"/>
  <c r="E36" i="14" s="1"/>
  <c r="D34" i="14"/>
  <c r="D36" i="14" s="1"/>
  <c r="C34" i="14"/>
  <c r="C36" i="14" s="1"/>
  <c r="B34" i="14"/>
  <c r="I34" i="14" s="1"/>
  <c r="I32" i="14"/>
  <c r="I31" i="14"/>
  <c r="I30" i="14"/>
  <c r="I29" i="14"/>
  <c r="I28" i="14"/>
  <c r="I27" i="14"/>
  <c r="I26" i="14"/>
  <c r="I25" i="14"/>
  <c r="I24" i="14"/>
  <c r="I23" i="14"/>
  <c r="I22" i="14"/>
  <c r="I21" i="14"/>
  <c r="I20" i="14"/>
  <c r="I19" i="14"/>
  <c r="I18" i="14"/>
  <c r="I17" i="14"/>
  <c r="I16" i="14"/>
  <c r="I15" i="14"/>
  <c r="I14" i="14"/>
  <c r="I13" i="14"/>
  <c r="I12" i="14"/>
  <c r="I11" i="14"/>
  <c r="I10" i="14"/>
  <c r="I9" i="14"/>
  <c r="I8" i="14"/>
  <c r="I7" i="14"/>
  <c r="I6" i="14"/>
  <c r="I5" i="14"/>
  <c r="I4" i="14"/>
  <c r="I3" i="14"/>
  <c r="I2" i="14"/>
  <c r="I35" i="13"/>
  <c r="I34" i="13"/>
  <c r="G34" i="13"/>
  <c r="G36" i="13" s="1"/>
  <c r="F34" i="13"/>
  <c r="F36" i="13" s="1"/>
  <c r="E34" i="13"/>
  <c r="E36" i="13" s="1"/>
  <c r="D34" i="13"/>
  <c r="D36" i="13" s="1"/>
  <c r="C34" i="13"/>
  <c r="C36" i="13" s="1"/>
  <c r="B34" i="13"/>
  <c r="B36" i="13" s="1"/>
  <c r="I32" i="13"/>
  <c r="I31" i="13"/>
  <c r="I30" i="13"/>
  <c r="I29" i="13"/>
  <c r="I28" i="13"/>
  <c r="I27" i="13"/>
  <c r="I26" i="13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10" i="13"/>
  <c r="I9" i="13"/>
  <c r="I8" i="13"/>
  <c r="I7" i="13"/>
  <c r="I6" i="13"/>
  <c r="I5" i="13"/>
  <c r="I4" i="13"/>
  <c r="I3" i="13"/>
  <c r="I2" i="13"/>
  <c r="H36" i="12"/>
  <c r="F36" i="12"/>
  <c r="E36" i="12"/>
  <c r="B36" i="12"/>
  <c r="J35" i="12"/>
  <c r="H34" i="12"/>
  <c r="G34" i="12"/>
  <c r="F34" i="12"/>
  <c r="E34" i="12"/>
  <c r="D34" i="12"/>
  <c r="D36" i="12" s="1"/>
  <c r="C34" i="12"/>
  <c r="C36" i="12" s="1"/>
  <c r="B34" i="12"/>
  <c r="J32" i="12"/>
  <c r="J31" i="12"/>
  <c r="J30" i="12"/>
  <c r="J29" i="12"/>
  <c r="J28" i="12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J6" i="12"/>
  <c r="J5" i="12"/>
  <c r="J4" i="12"/>
  <c r="J3" i="12"/>
  <c r="N36" i="11"/>
  <c r="G36" i="11"/>
  <c r="J35" i="11"/>
  <c r="H34" i="11"/>
  <c r="H36" i="11" s="1"/>
  <c r="F34" i="11"/>
  <c r="F36" i="11" s="1"/>
  <c r="E34" i="11"/>
  <c r="E36" i="11" s="1"/>
  <c r="D34" i="11"/>
  <c r="D36" i="11" s="1"/>
  <c r="C34" i="11"/>
  <c r="C36" i="11" s="1"/>
  <c r="B34" i="11"/>
  <c r="B36" i="11" s="1"/>
  <c r="J36" i="11" s="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M5" i="11"/>
  <c r="J5" i="11"/>
  <c r="J4" i="11"/>
  <c r="J3" i="11"/>
  <c r="J2" i="11"/>
  <c r="F36" i="10"/>
  <c r="E36" i="10"/>
  <c r="B36" i="10"/>
  <c r="J35" i="10"/>
  <c r="H34" i="10"/>
  <c r="H36" i="10" s="1"/>
  <c r="G34" i="10"/>
  <c r="G36" i="10" s="1"/>
  <c r="F34" i="10"/>
  <c r="E34" i="10"/>
  <c r="D34" i="10"/>
  <c r="D36" i="10" s="1"/>
  <c r="C34" i="10"/>
  <c r="C36" i="10" s="1"/>
  <c r="B34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J4" i="10"/>
  <c r="J3" i="10"/>
  <c r="J2" i="10"/>
  <c r="F36" i="9"/>
  <c r="E36" i="9"/>
  <c r="B36" i="9"/>
  <c r="J35" i="9"/>
  <c r="H34" i="9"/>
  <c r="H36" i="9" s="1"/>
  <c r="G34" i="9"/>
  <c r="G36" i="9" s="1"/>
  <c r="F34" i="9"/>
  <c r="E34" i="9"/>
  <c r="D34" i="9"/>
  <c r="D36" i="9" s="1"/>
  <c r="C34" i="9"/>
  <c r="C36" i="9" s="1"/>
  <c r="B34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J4" i="9"/>
  <c r="J3" i="9"/>
  <c r="J2" i="9"/>
  <c r="G36" i="8"/>
  <c r="J35" i="8"/>
  <c r="H34" i="8"/>
  <c r="H36" i="8" s="1"/>
  <c r="F34" i="8"/>
  <c r="F36" i="8" s="1"/>
  <c r="E34" i="8"/>
  <c r="E36" i="8" s="1"/>
  <c r="D34" i="8"/>
  <c r="D36" i="8" s="1"/>
  <c r="C34" i="8"/>
  <c r="C36" i="8" s="1"/>
  <c r="B34" i="8"/>
  <c r="B36" i="8" s="1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  <c r="L36" i="7"/>
  <c r="F36" i="7"/>
  <c r="E36" i="7"/>
  <c r="B36" i="7"/>
  <c r="J35" i="7"/>
  <c r="H34" i="7"/>
  <c r="H36" i="7" s="1"/>
  <c r="G34" i="7"/>
  <c r="G36" i="7" s="1"/>
  <c r="F34" i="7"/>
  <c r="E34" i="7"/>
  <c r="D34" i="7"/>
  <c r="D36" i="7" s="1"/>
  <c r="C34" i="7"/>
  <c r="C36" i="7" s="1"/>
  <c r="B34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I35" i="6"/>
  <c r="G34" i="6"/>
  <c r="G36" i="6" s="1"/>
  <c r="F34" i="6"/>
  <c r="F36" i="6" s="1"/>
  <c r="E34" i="6"/>
  <c r="E36" i="6" s="1"/>
  <c r="D34" i="6"/>
  <c r="D36" i="6" s="1"/>
  <c r="C34" i="6"/>
  <c r="C36" i="6" s="1"/>
  <c r="B34" i="6"/>
  <c r="B36" i="6" s="1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I35" i="5"/>
  <c r="G34" i="5"/>
  <c r="G36" i="5" s="1"/>
  <c r="F34" i="5"/>
  <c r="F36" i="5" s="1"/>
  <c r="E34" i="5"/>
  <c r="E36" i="5" s="1"/>
  <c r="D34" i="5"/>
  <c r="D36" i="5" s="1"/>
  <c r="C34" i="5"/>
  <c r="I34" i="5" s="1"/>
  <c r="B34" i="5"/>
  <c r="B36" i="5" s="1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C36" i="4"/>
  <c r="B36" i="4"/>
  <c r="I36" i="4" s="1"/>
  <c r="I35" i="4"/>
  <c r="R34" i="4"/>
  <c r="Q34" i="4"/>
  <c r="P34" i="4"/>
  <c r="O34" i="4"/>
  <c r="G34" i="4"/>
  <c r="G36" i="4" s="1"/>
  <c r="F34" i="4"/>
  <c r="F36" i="4" s="1"/>
  <c r="E34" i="4"/>
  <c r="E36" i="4" s="1"/>
  <c r="D34" i="4"/>
  <c r="D36" i="4" s="1"/>
  <c r="C34" i="4"/>
  <c r="B34" i="4"/>
  <c r="I34" i="4" s="1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E36" i="3"/>
  <c r="D36" i="3"/>
  <c r="C36" i="3"/>
  <c r="B36" i="3"/>
  <c r="G35" i="3"/>
  <c r="I35" i="3" s="1"/>
  <c r="U34" i="3"/>
  <c r="R34" i="3"/>
  <c r="P34" i="3"/>
  <c r="G34" i="3"/>
  <c r="G36" i="3" s="1"/>
  <c r="F34" i="3"/>
  <c r="F36" i="3" s="1"/>
  <c r="E34" i="3"/>
  <c r="D34" i="3"/>
  <c r="C34" i="3"/>
  <c r="B34" i="3"/>
  <c r="I32" i="3"/>
  <c r="M31" i="3"/>
  <c r="L31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N8" i="3"/>
  <c r="L8" i="3"/>
  <c r="I8" i="3"/>
  <c r="I7" i="3"/>
  <c r="I6" i="3"/>
  <c r="I5" i="3"/>
  <c r="I4" i="3"/>
  <c r="I3" i="3"/>
  <c r="I2" i="3"/>
  <c r="E36" i="2"/>
  <c r="I35" i="2"/>
  <c r="G35" i="2"/>
  <c r="G34" i="2"/>
  <c r="G36" i="2" s="1"/>
  <c r="F34" i="2"/>
  <c r="F36" i="2" s="1"/>
  <c r="E34" i="2"/>
  <c r="D34" i="2"/>
  <c r="D36" i="2" s="1"/>
  <c r="C34" i="2"/>
  <c r="C36" i="2" s="1"/>
  <c r="B34" i="2"/>
  <c r="I32" i="2"/>
  <c r="L31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N8" i="2"/>
  <c r="L8" i="2"/>
  <c r="I8" i="2"/>
  <c r="I7" i="2"/>
  <c r="I6" i="2"/>
  <c r="I5" i="2"/>
  <c r="I4" i="2"/>
  <c r="I3" i="2"/>
  <c r="I2" i="2"/>
  <c r="G36" i="1"/>
  <c r="C36" i="1"/>
  <c r="B36" i="1"/>
  <c r="G35" i="1"/>
  <c r="I35" i="1" s="1"/>
  <c r="G34" i="1"/>
  <c r="F34" i="1"/>
  <c r="F36" i="1" s="1"/>
  <c r="E34" i="1"/>
  <c r="E36" i="1" s="1"/>
  <c r="D34" i="1"/>
  <c r="D36" i="1" s="1"/>
  <c r="C34" i="1"/>
  <c r="I34" i="1" s="1"/>
  <c r="B34" i="1"/>
  <c r="I32" i="1"/>
  <c r="L31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N8" i="1"/>
  <c r="L8" i="1"/>
  <c r="I8" i="1"/>
  <c r="I7" i="1"/>
  <c r="I6" i="1"/>
  <c r="I5" i="1"/>
  <c r="I4" i="1"/>
  <c r="I3" i="1"/>
  <c r="I2" i="1"/>
  <c r="I34" i="2" l="1"/>
  <c r="I36" i="13"/>
  <c r="I36" i="1"/>
  <c r="I36" i="6"/>
  <c r="J36" i="9"/>
  <c r="J36" i="10"/>
  <c r="I35" i="16"/>
  <c r="J36" i="7"/>
  <c r="J36" i="8"/>
  <c r="I36" i="5"/>
  <c r="I36" i="3"/>
  <c r="J36" i="12"/>
  <c r="C36" i="5"/>
  <c r="B36" i="18"/>
  <c r="I36" i="18" s="1"/>
  <c r="J34" i="7"/>
  <c r="J34" i="8"/>
  <c r="J34" i="9"/>
  <c r="J34" i="10"/>
  <c r="J34" i="11"/>
  <c r="J34" i="12"/>
  <c r="I34" i="16"/>
  <c r="I34" i="6"/>
  <c r="B36" i="14"/>
  <c r="I36" i="14" s="1"/>
  <c r="D36" i="15"/>
  <c r="I36" i="15" s="1"/>
  <c r="B36" i="2"/>
  <c r="I36" i="2" s="1"/>
  <c r="I34" i="3"/>
</calcChain>
</file>

<file path=xl/comments1.xml><?xml version="1.0" encoding="utf-8"?>
<comments xmlns="http://schemas.openxmlformats.org/spreadsheetml/2006/main">
  <authors>
    <author/>
  </authors>
  <commentList>
    <comment ref="C3" authorId="0" shapeId="0">
      <text>
        <r>
          <rPr>
            <sz val="11"/>
            <color rgb="FF000000"/>
            <rFont val="Calibri"/>
            <family val="2"/>
            <charset val="1"/>
          </rPr>
          <t xml:space="preserve">5 th service 
</t>
        </r>
      </text>
    </comment>
    <comment ref="E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 Mathew:
</t>
        </r>
        <r>
          <rPr>
            <sz val="9"/>
            <color rgb="FF000000"/>
            <rFont val="Tahoma"/>
            <family val="2"/>
            <charset val="1"/>
          </rPr>
          <t xml:space="preserve">perumbavoor travel
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B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chicken 190
HP 30
Milk items 56</t>
        </r>
      </text>
    </comment>
    <comment ref="H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Waste 150
Paper 110</t>
        </r>
      </text>
    </comment>
    <comment ref="H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JP Return</t>
        </r>
      </text>
    </comment>
    <comment ref="E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Supper 160 Chinees offer</t>
        </r>
      </text>
    </comment>
    <comment ref="C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EMI</t>
        </r>
      </text>
    </comment>
    <comment ref="E6" authorId="0" shapeId="0">
      <text>
        <r>
          <rPr>
            <b/>
            <sz val="9"/>
            <color rgb="FF000000"/>
            <rFont val="Tahoma"/>
            <family val="2"/>
            <charset val="1"/>
          </rPr>
          <t>Arun K. Mathew:
58 BF
Tea 18
supper 100 Late night office</t>
        </r>
      </text>
    </comment>
    <comment ref="E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67 BF
20 Tea
200 Supper</t>
        </r>
      </text>
    </comment>
    <comment ref="E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BF 35
snacks 8
</t>
        </r>
      </text>
    </comment>
    <comment ref="E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Break faset 48
24 Tea</t>
        </r>
      </text>
    </comment>
    <comment ref="C1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Helmet 1550
Rain coat 1550</t>
        </r>
      </text>
    </comment>
    <comment ref="E1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Tea 18
supper 100</t>
        </r>
      </text>
    </comment>
    <comment ref="C1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3rd service</t>
        </r>
      </text>
    </comment>
    <comment ref="E1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Lunch 50 
30 juice
10 hf</t>
        </r>
      </text>
    </comment>
    <comment ref="E1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30 momo
15 lime</t>
        </r>
      </text>
    </comment>
    <comment ref="B1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milk</t>
        </r>
      </text>
    </comment>
    <comment ref="E1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10 tea
25 tea
84 dinner</t>
        </r>
      </text>
    </comment>
    <comment ref="E1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tea 10
tea 25
supper 94</t>
        </r>
      </text>
    </comment>
    <comment ref="F1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uber 100
bus 36
bus 201
bus 60
bus 31
bus 9</t>
        </r>
      </text>
    </comment>
    <comment ref="B2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hp 350
</t>
        </r>
      </text>
    </comment>
    <comment ref="F2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bus 20
bus 32
train 100
bus 23
auto 10</t>
        </r>
      </text>
    </comment>
    <comment ref="H2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400 amma karottu</t>
        </r>
      </text>
    </comment>
    <comment ref="C2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Petrol 300</t>
        </r>
      </text>
    </comment>
    <comment ref="E2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42 tea 
8 tea</t>
        </r>
      </text>
    </comment>
    <comment ref="E2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Tea 22
tea 18</t>
        </r>
      </text>
    </comment>
    <comment ref="E2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Tea 20
Tea 34
Food 18</t>
        </r>
      </text>
    </comment>
    <comment ref="H2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Arun krishnan gift 100</t>
        </r>
      </text>
    </comment>
    <comment ref="C2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Petrol 500</t>
        </r>
      </text>
    </comment>
    <comment ref="E2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BF 75
Tea 10</t>
        </r>
      </text>
    </comment>
    <comment ref="B3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THP</t>
        </r>
      </text>
    </comment>
    <comment ref="B3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THP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H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LOAN 854
IRON BOX 100
HAIR 60</t>
        </r>
      </text>
    </comment>
    <comment ref="B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HP 360
BAKERY 160
</t>
        </r>
      </text>
    </comment>
    <comment ref="H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VAIDYAN 90
AMMA 700
DELNA 200
</t>
        </r>
      </text>
    </comment>
    <comment ref="E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BF 40
Lunch 50
Tea 22</t>
        </r>
      </text>
    </comment>
    <comment ref="E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Treat 334
Tea 10</t>
        </r>
      </text>
    </comment>
    <comment ref="E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Tret 197
suppe 74</t>
        </r>
      </text>
    </comment>
    <comment ref="H2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Paul marriage</t>
        </r>
      </text>
    </comment>
    <comment ref="H2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Nimmy Marriage</t>
        </r>
      </text>
    </comment>
    <comment ref="H2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shoe polish 88
</t>
        </r>
      </text>
    </comment>
    <comment ref="H3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Movie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H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Mobile Service Final Payment
Total (1694)</t>
        </r>
      </text>
    </comment>
    <comment ref="E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120 Lunch</t>
        </r>
      </text>
    </comment>
    <comment ref="H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Film 170</t>
        </r>
      </text>
    </comment>
    <comment ref="G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8 GB Data 30 days</t>
        </r>
      </text>
    </comment>
    <comment ref="H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Cable One Year 1620
Mobile Data 292</t>
        </r>
      </text>
    </comment>
    <comment ref="C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Bike EMI</t>
        </r>
      </text>
    </comment>
    <comment ref="H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Waste 100
dry cleaning 135</t>
        </r>
      </text>
    </comment>
    <comment ref="H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Shirt stiching 1400</t>
        </r>
      </text>
    </comment>
    <comment ref="H1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New Head set
</t>
        </r>
      </text>
    </comment>
    <comment ref="E1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74 supper
28 Tea</t>
        </r>
      </text>
    </comment>
    <comment ref="H1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Hima Gift
</t>
        </r>
      </text>
    </comment>
    <comment ref="E1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BF 40
Lunch 120</t>
        </r>
      </text>
    </comment>
    <comment ref="H2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Movie 83
Water 20</t>
        </r>
      </text>
    </comment>
    <comment ref="B2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Gas cylender</t>
        </r>
      </text>
    </comment>
    <comment ref="E3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BF 55
Lunch 120</t>
        </r>
      </text>
    </comment>
    <comment ref="E3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46 Tea (26 Abin ,Firoz)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G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100 Waste 
150 Dry cleaning</t>
        </r>
      </text>
    </comment>
    <comment ref="G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University fees and postal charges</t>
        </r>
      </text>
    </comment>
    <comment ref="G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Paper</t>
        </r>
      </text>
    </comment>
    <comment ref="G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Home </t>
        </r>
      </text>
    </comment>
    <comment ref="C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EMI 2663
Petrol 500</t>
        </r>
      </text>
    </comment>
    <comment ref="G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Auto </t>
        </r>
      </text>
    </comment>
    <comment ref="K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Salary 10326
neethu 5000</t>
        </r>
      </text>
    </comment>
    <comment ref="E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Lunch</t>
        </r>
      </text>
    </comment>
    <comment ref="G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Idea Bill</t>
        </r>
      </text>
    </comment>
    <comment ref="G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Back Pack Order 1360
Mobile service advance 1000</t>
        </r>
      </text>
    </comment>
    <comment ref="E1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BF 40
Lunch 30
Supper 65</t>
        </r>
      </text>
    </comment>
    <comment ref="G1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Pants</t>
        </r>
      </text>
    </comment>
    <comment ref="E1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100 Lunch
180 Curry for supper</t>
        </r>
      </text>
    </comment>
    <comment ref="E1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18 Tea
130 Supper</t>
        </r>
      </text>
    </comment>
    <comment ref="F1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Train Ticket TLY-ERN</t>
        </r>
      </text>
    </comment>
    <comment ref="E1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LULU Supper </t>
        </r>
      </text>
    </comment>
    <comment ref="G2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Phone 3G Recharge</t>
        </r>
      </text>
    </comment>
    <comment ref="D2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Boke Cover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E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Supper 114
Tea 18</t>
        </r>
      </text>
    </comment>
    <comment ref="G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B Day gift for 3 </t>
        </r>
      </text>
    </comment>
    <comment ref="E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Barbeque Nation </t>
        </r>
      </text>
    </comment>
    <comment ref="G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BSNL Bill</t>
        </r>
      </text>
    </comment>
    <comment ref="G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Idea Bill</t>
        </r>
      </text>
    </comment>
    <comment ref="G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New Chappel 470
Banana 250
other 240</t>
        </r>
      </text>
    </comment>
    <comment ref="C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Last KM run 393
Petrol 6.79 Litter
Rate 73.6
Mileage 55.3</t>
        </r>
      </text>
    </comment>
    <comment ref="F1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
Bus 335</t>
        </r>
      </text>
    </comment>
    <comment ref="E1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</text>
    </comment>
    <comment ref="F1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Ticket Cancelation 240
Train tickets :371+191+201</t>
        </r>
      </text>
    </comment>
    <comment ref="G2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1250 Gift for teachers
50 waste </t>
        </r>
      </text>
    </comment>
    <comment ref="C2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Last KM run :432.6
Petrol  6.74 liter
Rate 74.21
Mileage 63.7</t>
        </r>
      </text>
    </comment>
    <comment ref="E2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Break fast 60
Lunch 100
Juice 20</t>
        </r>
      </text>
    </comment>
    <comment ref="G2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186 Sweets 
380 Belt for chettan
</t>
        </r>
      </text>
    </comment>
    <comment ref="E2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Snacks 28
Tea 75</t>
        </r>
      </text>
    </comment>
    <comment ref="G2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Home </t>
        </r>
      </text>
    </comment>
    <comment ref="G2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Home</t>
        </r>
      </text>
    </comment>
    <comment ref="G2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Home</t>
        </r>
      </text>
    </comment>
    <comment ref="G3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Home</t>
        </r>
      </text>
    </comment>
    <comment ref="G3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Home</t>
        </r>
      </text>
    </comment>
    <comment ref="G3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Home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E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Lunch 110
Supper 50
Tea 20
Tea 10</t>
        </r>
      </text>
    </comment>
    <comment ref="K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Pappa</t>
        </r>
      </text>
    </comment>
    <comment ref="G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Paper 110
Waste 100</t>
        </r>
      </text>
    </comment>
    <comment ref="E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Supper 16</t>
        </r>
      </text>
    </comment>
    <comment ref="K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24000 Taken from Account</t>
        </r>
      </text>
    </comment>
    <comment ref="D1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2nd service</t>
        </r>
      </text>
    </comment>
    <comment ref="E1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Break fase 48
Lunch 50</t>
        </r>
      </text>
    </comment>
    <comment ref="G1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Bet prize to Denoy</t>
        </r>
      </text>
    </comment>
    <comment ref="G2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X Mas 60
Trigil B Day 125</t>
        </r>
      </text>
    </comment>
    <comment ref="G2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X Mas Gift</t>
        </r>
      </text>
    </comment>
    <comment ref="C3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KM Run 448
Petrol 7.11 liter
Mileage 63</t>
        </r>
      </text>
    </comment>
    <comment ref="K35" authorId="0" shapeId="0">
      <text>
        <r>
          <rPr>
            <b/>
            <sz val="9"/>
            <color rgb="FF000000"/>
            <rFont val="Tahoma"/>
            <family val="2"/>
            <charset val="1"/>
          </rPr>
          <t>Arun K. Mathew:
Available Money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E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Late work supper 44</t>
        </r>
      </text>
    </comment>
    <comment ref="G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home waste</t>
        </r>
      </text>
    </comment>
    <comment ref="G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News Paper</t>
        </r>
      </text>
    </comment>
    <comment ref="G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Dress ironing </t>
        </r>
      </text>
    </comment>
    <comment ref="K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KSRTC TICKET</t>
        </r>
      </text>
    </comment>
    <comment ref="B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Iron Box 150</t>
        </r>
      </text>
    </comment>
    <comment ref="G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Idea Bill 344
</t>
        </r>
      </text>
    </comment>
    <comment ref="K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BSNL Bill</t>
        </r>
      </text>
    </comment>
    <comment ref="E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Late night food</t>
        </r>
      </text>
    </comment>
    <comment ref="G1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Dry Cleaning</t>
        </r>
      </text>
    </comment>
    <comment ref="K1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Break fast 48
Lunch 50</t>
        </r>
      </text>
    </comment>
    <comment ref="E1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Biriyani 140</t>
        </r>
      </text>
    </comment>
    <comment ref="G2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Movie</t>
        </r>
      </text>
    </comment>
    <comment ref="E2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Supper 90</t>
        </r>
      </text>
    </comment>
    <comment ref="E2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Supper 87</t>
        </r>
      </text>
    </comment>
    <comment ref="G2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 Day Treat (Total 1400 ,got gift voucher worth 1000)</t>
        </r>
      </text>
    </comment>
    <comment ref="L3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To Denoy</t>
        </r>
      </text>
    </comment>
    <comment ref="K3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Home Visit Total expense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G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110 paper</t>
        </r>
      </text>
    </comment>
    <comment ref="G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waste payment</t>
        </r>
      </text>
    </comment>
    <comment ref="D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number plate</t>
        </r>
      </text>
    </comment>
    <comment ref="D1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mirror tightening</t>
        </r>
      </text>
    </comment>
    <comment ref="B1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Gas cylender</t>
        </r>
      </text>
    </comment>
    <comment ref="G1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Phone cover</t>
        </r>
      </text>
    </comment>
    <comment ref="D2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First Service 
oil change, chain lube,
chain cover coating.</t>
        </r>
      </text>
    </comment>
    <comment ref="G2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Amruth wedding team denotation 50,</t>
        </r>
      </text>
    </comment>
    <comment ref="G2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Amruth wedding gift gang </t>
        </r>
      </text>
    </comment>
    <comment ref="G2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Bike treat</t>
        </r>
      </text>
    </comment>
    <comment ref="G3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Hair cutting</t>
        </r>
      </text>
    </comment>
    <comment ref="I3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Grand Total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C3" authorId="0" shapeId="0">
      <text>
        <r>
          <rPr>
            <sz val="11"/>
            <color rgb="FF000000"/>
            <rFont val="Calibri"/>
            <family val="2"/>
            <charset val="1"/>
          </rPr>
          <t xml:space="preserve">5 th service 
</t>
        </r>
      </text>
    </comment>
    <comment ref="E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 Mathew:
</t>
        </r>
        <r>
          <rPr>
            <sz val="9"/>
            <color rgb="FF000000"/>
            <rFont val="Tahoma"/>
            <family val="2"/>
            <charset val="1"/>
          </rPr>
          <t xml:space="preserve">perumbavoor travel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G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Flex kwik 50</t>
        </r>
      </text>
    </comment>
    <comment ref="L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25 Trigil
135 Sadam</t>
        </r>
      </text>
    </comment>
    <comment ref="N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OLD 1000
NEW 4000</t>
        </r>
      </text>
    </comment>
    <comment ref="G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Safeer gift 50</t>
        </r>
      </text>
    </comment>
    <comment ref="D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47 BF
100 lunch
15 tea</t>
        </r>
      </text>
    </comment>
    <comment ref="G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Treat ti Cerner team </t>
        </r>
      </text>
    </comment>
    <comment ref="G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270 Mouse
100 waste </t>
        </r>
      </text>
    </comment>
    <comment ref="U8" authorId="0" shapeId="0">
      <text>
        <r>
          <rPr>
            <b/>
            <sz val="9"/>
            <color rgb="FF000000"/>
            <rFont val="Tahoma"/>
            <family val="2"/>
            <charset val="1"/>
          </rPr>
          <t>Mouse 270</t>
        </r>
      </text>
    </comment>
    <comment ref="G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sadam treat</t>
        </r>
      </text>
    </comment>
    <comment ref="U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Switch 194</t>
        </r>
      </text>
    </comment>
    <comment ref="B1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Thevara Purchase 344</t>
        </r>
      </text>
    </comment>
    <comment ref="U1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Colgate, batery</t>
        </r>
      </text>
    </comment>
    <comment ref="G1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KSEB Bill</t>
        </r>
      </text>
    </comment>
    <comment ref="U1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KSEB Bill</t>
        </r>
      </text>
    </comment>
    <comment ref="D1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tea 20
lunch 90</t>
        </r>
      </text>
    </comment>
    <comment ref="G1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LPG 732</t>
        </r>
      </text>
    </comment>
    <comment ref="F1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BSNL recharge</t>
        </r>
      </text>
    </comment>
    <comment ref="F1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Gio recharge</t>
        </r>
      </text>
    </comment>
    <comment ref="G1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X mas 100</t>
        </r>
      </text>
    </comment>
    <comment ref="B1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100 water
229 hp</t>
        </r>
      </text>
    </comment>
    <comment ref="G1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3600 Plywood
150 auto
</t>
        </r>
      </text>
    </comment>
    <comment ref="G1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300 auto
250 parcel charge
420 food
food 64
cake 260</t>
        </r>
      </text>
    </comment>
    <comment ref="B1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</text>
    </comment>
    <comment ref="G2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x mas gift</t>
        </r>
      </text>
    </comment>
    <comment ref="G2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office 100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G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new chappal 310</t>
        </r>
      </text>
    </comment>
    <comment ref="G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130 Anupriya wedding gift</t>
        </r>
      </text>
    </comment>
    <comment ref="G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150 petrol share</t>
        </r>
      </text>
    </comment>
    <comment ref="G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Office exp 200</t>
        </r>
      </text>
    </comment>
    <comment ref="G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To HM</t>
        </r>
      </text>
    </comment>
    <comment ref="G1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Balu visit</t>
        </r>
      </text>
    </comment>
    <comment ref="O2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curry 10
tea 15</t>
        </r>
      </text>
    </comment>
    <comment ref="C2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Polishing, washing</t>
        </r>
      </text>
    </comment>
    <comment ref="C2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Petrol 500</t>
        </r>
      </text>
    </comment>
    <comment ref="G2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Elvin 100</t>
        </r>
      </text>
    </comment>
    <comment ref="D3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Biriyani 110
Tea 15</t>
        </r>
      </text>
    </comment>
    <comment ref="G3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260 Trigil , Mani treat</t>
        </r>
      </text>
    </comment>
    <comment ref="D3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15 tea
45 food</t>
        </r>
      </text>
    </comment>
    <comment ref="G3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HM 6000
Thodupuzha mrg 300
Hm other 500
Dinoy 1000 
Other 500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G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waste 100</t>
        </r>
      </text>
    </comment>
    <comment ref="D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Thrissur get together</t>
        </r>
      </text>
    </comment>
    <comment ref="G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Belt 550</t>
        </r>
      </text>
    </comment>
    <comment ref="G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Jose pappan 12000</t>
        </r>
      </text>
    </comment>
    <comment ref="G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Gas cylender 650
Dinoy 2000</t>
        </r>
      </text>
    </comment>
    <comment ref="G1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To pappa</t>
        </r>
      </text>
    </comment>
    <comment ref="D2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30 tea
70 curry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C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Bike insurance</t>
        </r>
      </text>
    </comment>
    <comment ref="G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Medicine 287
Pendrive 400
Textile 380</t>
        </r>
      </text>
    </comment>
    <comment ref="K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Saddam </t>
        </r>
      </text>
    </comment>
    <comment ref="C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Petrol
</t>
        </r>
      </text>
    </comment>
    <comment ref="G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Medicine 417
Other 185
Waste 100
</t>
        </r>
      </text>
    </comment>
    <comment ref="G1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Post Office Account</t>
        </r>
      </text>
    </comment>
    <comment ref="G2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Wifi dongle. 1500</t>
        </r>
      </text>
    </comment>
    <comment ref="K2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To Dinoy</t>
        </r>
      </text>
    </comment>
    <comment ref="G2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Ksrtc ticket 
</t>
        </r>
      </text>
    </comment>
    <comment ref="K2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Kondotty 
</t>
        </r>
      </text>
    </comment>
    <comment ref="G2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Movie 180</t>
        </r>
      </text>
    </comment>
    <comment ref="C2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Bike petrol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H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Paper 120
waste 150</t>
        </r>
      </text>
    </comment>
    <comment ref="H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200 photo+xerox</t>
        </r>
      </text>
    </comment>
    <comment ref="H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Insurance</t>
        </r>
      </text>
    </comment>
    <comment ref="H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To pappa</t>
        </r>
      </text>
    </comment>
    <comment ref="H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medicine</t>
        </r>
      </text>
    </comment>
    <comment ref="F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Bus 29</t>
        </r>
      </text>
    </comment>
    <comment ref="H1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Reji uncle gift 501
other 20
envelope 45</t>
        </r>
      </text>
    </comment>
    <comment ref="H1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Train ticket 750</t>
        </r>
      </text>
    </comment>
    <comment ref="H1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Drinking water 100</t>
        </r>
      </text>
    </comment>
    <comment ref="E2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Kayees biriyani
</t>
        </r>
      </text>
    </comment>
    <comment ref="H2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Medicine</t>
        </r>
      </text>
    </comment>
    <comment ref="H2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vineeth gift 150
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B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Water bottlle 100
milk 21
banan 21</t>
        </r>
      </text>
    </comment>
    <comment ref="E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lunch 40
supper 63</t>
        </r>
      </text>
    </comment>
    <comment ref="H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110 paper
100 waste</t>
        </r>
      </text>
    </comment>
    <comment ref="E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BF 40
Lunch 70
Tea 20</t>
        </r>
      </text>
    </comment>
    <comment ref="E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Tea 18
Curry 60 </t>
        </r>
      </text>
    </comment>
    <comment ref="H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Water tanker 500</t>
        </r>
      </text>
    </comment>
    <comment ref="B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HP 166</t>
        </r>
      </text>
    </comment>
    <comment ref="E7" authorId="0" shapeId="0">
      <text>
        <r>
          <rPr>
            <b/>
            <sz val="9"/>
            <color rgb="FF000000"/>
            <rFont val="Tahoma"/>
            <family val="2"/>
            <charset val="1"/>
          </rPr>
          <t>Arun K. Mathew:
Break fast 48
Lunch 120
Supper 51</t>
        </r>
      </text>
    </comment>
    <comment ref="B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Chicken</t>
        </r>
      </text>
    </comment>
    <comment ref="E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Lunch 96</t>
        </r>
      </text>
    </comment>
    <comment ref="H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Print 51
290 Shoes</t>
        </r>
      </text>
    </comment>
    <comment ref="E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Chapaty 40</t>
        </r>
      </text>
    </comment>
    <comment ref="E1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56 morning
50 lunch
20 tea
160 supper</t>
        </r>
      </text>
    </comment>
    <comment ref="B1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</text>
    </comment>
    <comment ref="E1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56 morning
44 tea</t>
        </r>
      </text>
    </comment>
    <comment ref="E1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Tea 48</t>
        </r>
      </text>
    </comment>
    <comment ref="E1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20 tea 
80 supper
20 water</t>
        </r>
      </text>
    </comment>
    <comment ref="F1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40 bus 
60 auto
20 auto
291 bus</t>
        </r>
      </text>
    </comment>
    <comment ref="E2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37 BF
50 lunch
18 tea
77 lunch</t>
        </r>
      </text>
    </comment>
    <comment ref="E2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Linch 100</t>
        </r>
      </text>
    </comment>
    <comment ref="H2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Titan Spex</t>
        </r>
      </text>
    </comment>
    <comment ref="E2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curry 80
Tea 25</t>
        </r>
      </text>
    </comment>
    <comment ref="E2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tea 10
supper 160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B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THP 525</t>
        </r>
      </text>
    </comment>
    <comment ref="B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THP 44
</t>
        </r>
      </text>
    </comment>
    <comment ref="F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Pappa train ticket
</t>
        </r>
      </text>
    </comment>
    <comment ref="E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Tea, Feroz-24
</t>
        </r>
      </text>
    </comment>
    <comment ref="E1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Tea 42</t>
        </r>
      </text>
    </comment>
    <comment ref="H1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Suraj child gift</t>
        </r>
      </text>
    </comment>
    <comment ref="E1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Tea 15</t>
        </r>
      </text>
    </comment>
    <comment ref="H1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Umbrella 500</t>
        </r>
      </text>
    </comment>
    <comment ref="E1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Supper 52
Tea 54</t>
        </r>
      </text>
    </comment>
    <comment ref="H1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Watch battery 60</t>
        </r>
      </text>
    </comment>
    <comment ref="H1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Upesh marriage </t>
        </r>
      </text>
    </comment>
    <comment ref="E1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Morning 65
Lunch 120
Dinner 70</t>
        </r>
      </text>
    </comment>
    <comment ref="E1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HF lunch 120</t>
        </r>
      </text>
    </comment>
    <comment ref="H1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Bag 580</t>
        </r>
      </text>
    </comment>
    <comment ref="H2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A4 sheet paper</t>
        </r>
      </text>
    </comment>
    <comment ref="H2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Dry cleaning</t>
        </r>
      </text>
    </comment>
    <comment ref="E2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Tea 38
Supper 35</t>
        </r>
      </text>
    </comment>
    <comment ref="E2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BF 30</t>
        </r>
      </text>
    </comment>
    <comment ref="E2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130 curry
10 tea</t>
        </r>
      </text>
    </comment>
    <comment ref="B2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Chicken 240
HP 20</t>
        </r>
      </text>
    </comment>
    <comment ref="E2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555 Kayes Mbiriyani
7 tea
</t>
        </r>
      </text>
    </comment>
    <comment ref="H2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Porter 300
Auto 80
Milkpowder 500
Key chain 60 
Taxi 1200
Bus 9</t>
        </r>
      </text>
    </comment>
    <comment ref="E2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Tea 16</t>
        </r>
      </text>
    </comment>
    <comment ref="H3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Gym admission 1500</t>
        </r>
      </text>
    </comment>
  </commentList>
</comments>
</file>

<file path=xl/sharedStrings.xml><?xml version="1.0" encoding="utf-8"?>
<sst xmlns="http://schemas.openxmlformats.org/spreadsheetml/2006/main" count="279" uniqueCount="63">
  <si>
    <t>DATE</t>
  </si>
  <si>
    <t>HOME PURCHASE</t>
  </si>
  <si>
    <t>BIKE</t>
  </si>
  <si>
    <t>HOTEL FOOD</t>
  </si>
  <si>
    <t>TRAVEL</t>
  </si>
  <si>
    <t>MOBILE</t>
  </si>
  <si>
    <t>OTHER</t>
  </si>
  <si>
    <t>DAY-TOTAL</t>
  </si>
  <si>
    <t>TOTAL EXPECTED INCOME</t>
  </si>
  <si>
    <t>LIABILITY</t>
  </si>
  <si>
    <t>IN HAND</t>
  </si>
  <si>
    <t>RETURN</t>
  </si>
  <si>
    <t>EXPECTED</t>
  </si>
  <si>
    <t>SALARY</t>
  </si>
  <si>
    <t>EXPECTED OTHER EXP</t>
  </si>
  <si>
    <t>HM</t>
  </si>
  <si>
    <t>TREAT</t>
  </si>
  <si>
    <t>OFFICE</t>
  </si>
  <si>
    <t>BUFFER</t>
  </si>
  <si>
    <t>HMV</t>
  </si>
  <si>
    <t>LPG</t>
  </si>
  <si>
    <t>KSEB</t>
  </si>
  <si>
    <t>TOTAL Expense</t>
  </si>
  <si>
    <t>EXPECTED Expense</t>
  </si>
  <si>
    <t>BALANCE</t>
  </si>
  <si>
    <t>SADDAM</t>
  </si>
  <si>
    <t>TRIGIL</t>
  </si>
  <si>
    <t>J PURCHASE</t>
  </si>
  <si>
    <t>JOSE</t>
  </si>
  <si>
    <t>closed</t>
  </si>
  <si>
    <t>DINOY</t>
  </si>
  <si>
    <t>SUJAI</t>
  </si>
  <si>
    <t>Home travel 1000</t>
  </si>
  <si>
    <t>Home Other 500</t>
  </si>
  <si>
    <t>Thodupuzha mrg    exp 300</t>
  </si>
  <si>
    <t>To hm</t>
  </si>
  <si>
    <t>Trigil</t>
  </si>
  <si>
    <t>Sadam</t>
  </si>
  <si>
    <t>To-Sadam</t>
  </si>
  <si>
    <t>To-Trigil</t>
  </si>
  <si>
    <t>BIKE-PETROL</t>
  </si>
  <si>
    <t>BIKE-MAINTENANCE</t>
  </si>
  <si>
    <t>Debt</t>
  </si>
  <si>
    <t>10000 To Pappa</t>
  </si>
  <si>
    <t>10+</t>
  </si>
  <si>
    <t>Abin-50</t>
  </si>
  <si>
    <t>Firoz-24</t>
  </si>
  <si>
    <t>Total To JP 11000</t>
  </si>
  <si>
    <t>inhand</t>
  </si>
  <si>
    <t>debt</t>
  </si>
  <si>
    <t>AA</t>
  </si>
  <si>
    <t>2000-?</t>
  </si>
  <si>
    <t>JP</t>
  </si>
  <si>
    <t>DD</t>
  </si>
  <si>
    <t>jp</t>
  </si>
  <si>
    <t>abin</t>
  </si>
  <si>
    <t>Home Visit</t>
  </si>
  <si>
    <t>THP</t>
  </si>
  <si>
    <t>215 to Dinoy</t>
  </si>
  <si>
    <t>HOME VISIT</t>
  </si>
  <si>
    <t>TOTAL</t>
  </si>
  <si>
    <t>HP</t>
  </si>
  <si>
    <t>HF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</si>
</sst>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6500"/>
      <name val="Calibri"/>
      <family val="2"/>
      <charset val="1"/>
    </font>
    <font>
      <b/>
      <sz val="11"/>
      <color rgb="FFFA7D00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002060"/>
      <name val="Calibri"/>
      <family val="2"/>
      <charset val="1"/>
    </font>
    <font>
      <sz val="11"/>
      <color rgb="FF3F3F76"/>
      <name val="Calibri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/>
      <sz val="14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A5A5A5"/>
        <bgColor rgb="FFB2B2B2"/>
      </patternFill>
    </fill>
    <fill>
      <patternFill patternType="solid">
        <fgColor rgb="FFFFFFCC"/>
        <bgColor rgb="FFFFFFFF"/>
      </patternFill>
    </fill>
    <fill>
      <patternFill patternType="solid">
        <fgColor rgb="FFC6EFCE"/>
        <bgColor rgb="FFC6D9F1"/>
      </patternFill>
    </fill>
    <fill>
      <patternFill patternType="solid">
        <fgColor rgb="FFFFC7CE"/>
        <bgColor rgb="FFFFCC99"/>
      </patternFill>
    </fill>
    <fill>
      <patternFill patternType="solid">
        <fgColor rgb="FFFFEB9C"/>
        <bgColor rgb="FFFFFFCC"/>
      </patternFill>
    </fill>
    <fill>
      <patternFill patternType="solid">
        <fgColor rgb="FFF2F2F2"/>
        <bgColor rgb="FFFFFFFF"/>
      </patternFill>
    </fill>
    <fill>
      <patternFill patternType="solid">
        <fgColor rgb="FFFFCC99"/>
        <bgColor rgb="FFFFC7CE"/>
      </patternFill>
    </fill>
    <fill>
      <patternFill patternType="solid">
        <fgColor rgb="FFC6D9F1"/>
        <bgColor rgb="FFC6EFCE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Protection="0"/>
  </cellStyleXfs>
  <cellXfs count="33">
    <xf numFmtId="0" fontId="0" fillId="0" borderId="0" xfId="0"/>
    <xf numFmtId="0" fontId="3" fillId="4" borderId="3" xfId="1" applyFont="1" applyFill="1" applyBorder="1" applyAlignment="1" applyProtection="1">
      <alignment horizontal="center"/>
    </xf>
    <xf numFmtId="0" fontId="3" fillId="4" borderId="0" xfId="1" applyFont="1" applyFill="1" applyBorder="1" applyAlignment="1" applyProtection="1">
      <alignment horizontal="center"/>
    </xf>
    <xf numFmtId="0" fontId="0" fillId="3" borderId="2" xfId="1" applyFont="1" applyFill="1" applyBorder="1" applyAlignment="1" applyProtection="1">
      <alignment horizontal="center"/>
    </xf>
    <xf numFmtId="0" fontId="0" fillId="0" borderId="0" xfId="0" applyFont="1"/>
    <xf numFmtId="0" fontId="2" fillId="3" borderId="2" xfId="1" applyFont="1" applyFill="1" applyBorder="1" applyAlignment="1" applyProtection="1"/>
    <xf numFmtId="0" fontId="0" fillId="3" borderId="2" xfId="1" applyFont="1" applyFill="1" applyBorder="1" applyAlignment="1" applyProtection="1"/>
    <xf numFmtId="0" fontId="3" fillId="4" borderId="2" xfId="1" applyFont="1" applyFill="1" applyBorder="1" applyAlignment="1" applyProtection="1"/>
    <xf numFmtId="0" fontId="2" fillId="5" borderId="2" xfId="1" applyFont="1" applyFill="1" applyBorder="1" applyAlignment="1" applyProtection="1"/>
    <xf numFmtId="0" fontId="4" fillId="6" borderId="3" xfId="1" applyFont="1" applyFill="1" applyBorder="1" applyAlignment="1" applyProtection="1"/>
    <xf numFmtId="0" fontId="5" fillId="7" borderId="3" xfId="1" applyFont="1" applyFill="1" applyBorder="1" applyAlignment="1" applyProtection="1"/>
    <xf numFmtId="0" fontId="6" fillId="3" borderId="2" xfId="1" applyFont="1" applyFill="1" applyBorder="1" applyAlignment="1" applyProtection="1">
      <alignment wrapText="1"/>
    </xf>
    <xf numFmtId="0" fontId="6" fillId="3" borderId="2" xfId="1" applyFont="1" applyFill="1" applyBorder="1" applyAlignment="1" applyProtection="1"/>
    <xf numFmtId="0" fontId="7" fillId="0" borderId="0" xfId="0" applyFont="1"/>
    <xf numFmtId="0" fontId="7" fillId="3" borderId="2" xfId="1" applyFont="1" applyFill="1" applyBorder="1" applyAlignment="1" applyProtection="1"/>
    <xf numFmtId="0" fontId="8" fillId="3" borderId="2" xfId="1" applyFont="1" applyFill="1" applyBorder="1" applyAlignment="1" applyProtection="1">
      <alignment wrapText="1"/>
    </xf>
    <xf numFmtId="0" fontId="8" fillId="3" borderId="2" xfId="1" applyFont="1" applyFill="1" applyBorder="1" applyAlignment="1" applyProtection="1"/>
    <xf numFmtId="0" fontId="9" fillId="8" borderId="3" xfId="1" applyFont="1" applyFill="1" applyBorder="1" applyAlignment="1" applyProtection="1">
      <alignment wrapText="1"/>
    </xf>
    <xf numFmtId="0" fontId="9" fillId="8" borderId="3" xfId="1" applyFont="1" applyFill="1" applyBorder="1" applyAlignment="1" applyProtection="1"/>
    <xf numFmtId="0" fontId="3" fillId="4" borderId="3" xfId="1" applyFont="1" applyFill="1" applyBorder="1" applyAlignment="1" applyProtection="1"/>
    <xf numFmtId="0" fontId="1" fillId="2" borderId="1" xfId="1" applyFont="1" applyAlignment="1" applyProtection="1"/>
    <xf numFmtId="0" fontId="2" fillId="5" borderId="3" xfId="1" applyFont="1" applyFill="1" applyBorder="1" applyAlignment="1" applyProtection="1"/>
    <xf numFmtId="0" fontId="6" fillId="9" borderId="2" xfId="1" applyFont="1" applyFill="1" applyBorder="1" applyAlignment="1" applyProtection="1">
      <alignment wrapText="1"/>
    </xf>
    <xf numFmtId="0" fontId="6" fillId="9" borderId="2" xfId="1" applyFont="1" applyFill="1" applyBorder="1" applyAlignment="1" applyProtection="1"/>
    <xf numFmtId="0" fontId="7" fillId="9" borderId="0" xfId="0" applyFont="1" applyFill="1"/>
    <xf numFmtId="0" fontId="7" fillId="9" borderId="2" xfId="1" applyFont="1" applyFill="1" applyBorder="1" applyAlignment="1" applyProtection="1"/>
    <xf numFmtId="0" fontId="3" fillId="4" borderId="0" xfId="1" applyFont="1" applyFill="1" applyBorder="1" applyAlignment="1" applyProtection="1"/>
    <xf numFmtId="0" fontId="8" fillId="9" borderId="2" xfId="1" applyFont="1" applyFill="1" applyBorder="1" applyAlignment="1" applyProtection="1">
      <alignment wrapText="1"/>
    </xf>
    <xf numFmtId="0" fontId="8" fillId="9" borderId="2" xfId="1" applyFont="1" applyFill="1" applyBorder="1" applyAlignment="1" applyProtection="1"/>
    <xf numFmtId="0" fontId="4" fillId="3" borderId="2" xfId="1" applyFont="1" applyFill="1" applyBorder="1" applyAlignment="1" applyProtection="1"/>
    <xf numFmtId="0" fontId="4" fillId="6" borderId="0" xfId="1" applyFont="1" applyFill="1" applyBorder="1" applyAlignment="1" applyProtection="1"/>
    <xf numFmtId="0" fontId="0" fillId="0" borderId="0" xfId="0" applyFont="1" applyAlignment="1">
      <alignment wrapText="1"/>
    </xf>
    <xf numFmtId="0" fontId="12" fillId="0" borderId="0" xfId="0" applyFont="1"/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B2B2B2"/>
      <rgbColor rgb="FF7F7F7F"/>
      <rgbColor rgb="FF9999FF"/>
      <rgbColor rgb="FF993366"/>
      <rgbColor rgb="FFFFFFCC"/>
      <rgbColor rgb="FFF2F2F2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C7CE"/>
      <rgbColor rgb="FFCC99FF"/>
      <rgbColor rgb="FFFFCC99"/>
      <rgbColor rgb="FF3366FF"/>
      <rgbColor rgb="FF33CCCC"/>
      <rgbColor rgb="FF99CC00"/>
      <rgbColor rgb="FFFFCC00"/>
      <rgbColor rgb="FFFF9900"/>
      <rgbColor rgb="FFFA7D00"/>
      <rgbColor rgb="FF666699"/>
      <rgbColor rgb="FFA5A5A5"/>
      <rgbColor rgb="FF002060"/>
      <rgbColor rgb="FF339966"/>
      <rgbColor rgb="FF003300"/>
      <rgbColor rgb="FF333300"/>
      <rgbColor rgb="FF993300"/>
      <rgbColor rgb="FF993366"/>
      <rgbColor rgb="FF3F3F76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27000</xdr:colOff>
      <xdr:row>0</xdr:row>
      <xdr:rowOff>0</xdr:rowOff>
    </xdr:from>
    <xdr:to>
      <xdr:col>11</xdr:col>
      <xdr:colOff>436320</xdr:colOff>
      <xdr:row>46</xdr:row>
      <xdr:rowOff>85320</xdr:rowOff>
    </xdr:to>
    <xdr:sp macro="" textlink="">
      <xdr:nvSpPr>
        <xdr:cNvPr id="2" name="CustomShape 1"/>
        <xdr:cNvSpPr/>
      </xdr:nvSpPr>
      <xdr:spPr>
        <a:xfrm>
          <a:off x="27000" y="0"/>
          <a:ext cx="125629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409575</xdr:colOff>
      <xdr:row>46</xdr:row>
      <xdr:rowOff>85725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409575</xdr:colOff>
      <xdr:row>46</xdr:row>
      <xdr:rowOff>85725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 macro="" textlink="">
      <xdr:nvSpPr>
        <xdr:cNvPr id="118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 macro="" textlink="">
      <xdr:nvSpPr>
        <xdr:cNvPr id="119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 macro="" textlink="">
      <xdr:nvSpPr>
        <xdr:cNvPr id="120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 macro="" textlink="">
      <xdr:nvSpPr>
        <xdr:cNvPr id="121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 macro="" textlink="">
      <xdr:nvSpPr>
        <xdr:cNvPr id="122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 macro="" textlink="">
      <xdr:nvSpPr>
        <xdr:cNvPr id="123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 macro="" textlink="">
      <xdr:nvSpPr>
        <xdr:cNvPr id="124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 macro="" textlink="">
      <xdr:nvSpPr>
        <xdr:cNvPr id="125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 macro="" textlink="">
      <xdr:nvSpPr>
        <xdr:cNvPr id="126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 macro="" textlink="">
      <xdr:nvSpPr>
        <xdr:cNvPr id="127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 macro="" textlink="">
      <xdr:nvSpPr>
        <xdr:cNvPr id="128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 macro="" textlink="">
      <xdr:nvSpPr>
        <xdr:cNvPr id="129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 macro="" textlink="">
      <xdr:nvSpPr>
        <xdr:cNvPr id="130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 macro="" textlink="">
      <xdr:nvSpPr>
        <xdr:cNvPr id="131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 macro="" textlink="">
      <xdr:nvSpPr>
        <xdr:cNvPr id="132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 macro="" textlink="">
      <xdr:nvSpPr>
        <xdr:cNvPr id="133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 macro="" textlink="">
      <xdr:nvSpPr>
        <xdr:cNvPr id="134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 macro="" textlink="">
      <xdr:nvSpPr>
        <xdr:cNvPr id="135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 macro="" textlink="">
      <xdr:nvSpPr>
        <xdr:cNvPr id="136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 macro="" textlink="">
      <xdr:nvSpPr>
        <xdr:cNvPr id="137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 macro="" textlink="">
      <xdr:nvSpPr>
        <xdr:cNvPr id="138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 macro="" textlink="">
      <xdr:nvSpPr>
        <xdr:cNvPr id="139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 macro="" textlink="">
      <xdr:nvSpPr>
        <xdr:cNvPr id="140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 macro="" textlink="">
      <xdr:nvSpPr>
        <xdr:cNvPr id="141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 macro="" textlink="">
      <xdr:nvSpPr>
        <xdr:cNvPr id="142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 macro="" textlink="">
      <xdr:nvSpPr>
        <xdr:cNvPr id="143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 macro="" textlink="">
      <xdr:nvSpPr>
        <xdr:cNvPr id="144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 macro="" textlink="">
      <xdr:nvSpPr>
        <xdr:cNvPr id="145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 macro="" textlink="">
      <xdr:nvSpPr>
        <xdr:cNvPr id="146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 macro="" textlink="">
      <xdr:nvSpPr>
        <xdr:cNvPr id="147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1030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1029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1029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1029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1029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1029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1028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1028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1028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1028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1028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1027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1027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1027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1027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1027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1026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1026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1026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1026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1026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1025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1025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1025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1025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102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1024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1024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1024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1024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 macro="" textlink="">
      <xdr:nvSpPr>
        <xdr:cNvPr id="148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 macro="" textlink="">
      <xdr:nvSpPr>
        <xdr:cNvPr id="149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 macro="" textlink="">
      <xdr:nvSpPr>
        <xdr:cNvPr id="150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 macro="" textlink="">
      <xdr:nvSpPr>
        <xdr:cNvPr id="151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 macro="" textlink="">
      <xdr:nvSpPr>
        <xdr:cNvPr id="152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 macro="" textlink="">
      <xdr:nvSpPr>
        <xdr:cNvPr id="153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 macro="" textlink="">
      <xdr:nvSpPr>
        <xdr:cNvPr id="154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 macro="" textlink="">
      <xdr:nvSpPr>
        <xdr:cNvPr id="155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 macro="" textlink="">
      <xdr:nvSpPr>
        <xdr:cNvPr id="156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 macro="" textlink="">
      <xdr:nvSpPr>
        <xdr:cNvPr id="157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1128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1128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1128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1127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1127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1127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1127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1127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1126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1126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45</xdr:row>
      <xdr:rowOff>85320</xdr:rowOff>
    </xdr:to>
    <xdr:sp macro="" textlink="">
      <xdr:nvSpPr>
        <xdr:cNvPr id="158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45</xdr:row>
      <xdr:rowOff>85320</xdr:rowOff>
    </xdr:to>
    <xdr:sp macro="" textlink="">
      <xdr:nvSpPr>
        <xdr:cNvPr id="159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45</xdr:row>
      <xdr:rowOff>85320</xdr:rowOff>
    </xdr:to>
    <xdr:sp macro="" textlink="">
      <xdr:nvSpPr>
        <xdr:cNvPr id="160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45</xdr:row>
      <xdr:rowOff>85320</xdr:rowOff>
    </xdr:to>
    <xdr:sp macro="" textlink="">
      <xdr:nvSpPr>
        <xdr:cNvPr id="161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45</xdr:row>
      <xdr:rowOff>85320</xdr:rowOff>
    </xdr:to>
    <xdr:sp macro="" textlink="">
      <xdr:nvSpPr>
        <xdr:cNvPr id="162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45</xdr:row>
      <xdr:rowOff>85320</xdr:rowOff>
    </xdr:to>
    <xdr:sp macro="" textlink="">
      <xdr:nvSpPr>
        <xdr:cNvPr id="163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45</xdr:row>
      <xdr:rowOff>85320</xdr:rowOff>
    </xdr:to>
    <xdr:sp macro="" textlink="">
      <xdr:nvSpPr>
        <xdr:cNvPr id="164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45</xdr:row>
      <xdr:rowOff>85320</xdr:rowOff>
    </xdr:to>
    <xdr:sp macro="" textlink="">
      <xdr:nvSpPr>
        <xdr:cNvPr id="165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45</xdr:row>
      <xdr:rowOff>85320</xdr:rowOff>
    </xdr:to>
    <xdr:sp macro="" textlink="">
      <xdr:nvSpPr>
        <xdr:cNvPr id="166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45</xdr:row>
      <xdr:rowOff>85320</xdr:rowOff>
    </xdr:to>
    <xdr:sp macro="" textlink="">
      <xdr:nvSpPr>
        <xdr:cNvPr id="167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45</xdr:row>
      <xdr:rowOff>85320</xdr:rowOff>
    </xdr:to>
    <xdr:sp macro="" textlink="">
      <xdr:nvSpPr>
        <xdr:cNvPr id="168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45</xdr:row>
      <xdr:rowOff>85320</xdr:rowOff>
    </xdr:to>
    <xdr:sp macro="" textlink="">
      <xdr:nvSpPr>
        <xdr:cNvPr id="169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45</xdr:row>
      <xdr:rowOff>85320</xdr:rowOff>
    </xdr:to>
    <xdr:sp macro="" textlink="">
      <xdr:nvSpPr>
        <xdr:cNvPr id="170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45</xdr:row>
      <xdr:rowOff>85320</xdr:rowOff>
    </xdr:to>
    <xdr:sp macro="" textlink="">
      <xdr:nvSpPr>
        <xdr:cNvPr id="171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45</xdr:row>
      <xdr:rowOff>85320</xdr:rowOff>
    </xdr:to>
    <xdr:sp macro="" textlink="">
      <xdr:nvSpPr>
        <xdr:cNvPr id="172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45</xdr:row>
      <xdr:rowOff>85320</xdr:rowOff>
    </xdr:to>
    <xdr:sp macro="" textlink="">
      <xdr:nvSpPr>
        <xdr:cNvPr id="173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45</xdr:row>
      <xdr:rowOff>85725</xdr:rowOff>
    </xdr:to>
    <xdr:sp macro="" textlink="">
      <xdr:nvSpPr>
        <xdr:cNvPr id="1232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45</xdr:row>
      <xdr:rowOff>85725</xdr:rowOff>
    </xdr:to>
    <xdr:sp macro="" textlink="">
      <xdr:nvSpPr>
        <xdr:cNvPr id="1231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45</xdr:row>
      <xdr:rowOff>85725</xdr:rowOff>
    </xdr:to>
    <xdr:sp macro="" textlink="">
      <xdr:nvSpPr>
        <xdr:cNvPr id="1231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45</xdr:row>
      <xdr:rowOff>85725</xdr:rowOff>
    </xdr:to>
    <xdr:sp macro="" textlink="">
      <xdr:nvSpPr>
        <xdr:cNvPr id="1231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45</xdr:row>
      <xdr:rowOff>85725</xdr:rowOff>
    </xdr:to>
    <xdr:sp macro="" textlink="">
      <xdr:nvSpPr>
        <xdr:cNvPr id="1231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45</xdr:row>
      <xdr:rowOff>85725</xdr:rowOff>
    </xdr:to>
    <xdr:sp macro="" textlink="">
      <xdr:nvSpPr>
        <xdr:cNvPr id="1231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45</xdr:row>
      <xdr:rowOff>85725</xdr:rowOff>
    </xdr:to>
    <xdr:sp macro="" textlink="">
      <xdr:nvSpPr>
        <xdr:cNvPr id="1230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45</xdr:row>
      <xdr:rowOff>85725</xdr:rowOff>
    </xdr:to>
    <xdr:sp macro="" textlink="">
      <xdr:nvSpPr>
        <xdr:cNvPr id="1230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45</xdr:row>
      <xdr:rowOff>85725</xdr:rowOff>
    </xdr:to>
    <xdr:sp macro="" textlink="">
      <xdr:nvSpPr>
        <xdr:cNvPr id="1230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45</xdr:row>
      <xdr:rowOff>85725</xdr:rowOff>
    </xdr:to>
    <xdr:sp macro="" textlink="">
      <xdr:nvSpPr>
        <xdr:cNvPr id="1230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45</xdr:row>
      <xdr:rowOff>85725</xdr:rowOff>
    </xdr:to>
    <xdr:sp macro="" textlink="">
      <xdr:nvSpPr>
        <xdr:cNvPr id="1230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45</xdr:row>
      <xdr:rowOff>85725</xdr:rowOff>
    </xdr:to>
    <xdr:sp macro="" textlink="">
      <xdr:nvSpPr>
        <xdr:cNvPr id="1229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45</xdr:row>
      <xdr:rowOff>85725</xdr:rowOff>
    </xdr:to>
    <xdr:sp macro="" textlink="">
      <xdr:nvSpPr>
        <xdr:cNvPr id="1229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45</xdr:row>
      <xdr:rowOff>85725</xdr:rowOff>
    </xdr:to>
    <xdr:sp macro="" textlink="">
      <xdr:nvSpPr>
        <xdr:cNvPr id="1229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45</xdr:row>
      <xdr:rowOff>85725</xdr:rowOff>
    </xdr:to>
    <xdr:sp macro="" textlink="">
      <xdr:nvSpPr>
        <xdr:cNvPr id="1229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45</xdr:row>
      <xdr:rowOff>85725</xdr:rowOff>
    </xdr:to>
    <xdr:sp macro="" textlink="">
      <xdr:nvSpPr>
        <xdr:cNvPr id="1229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27000</xdr:colOff>
      <xdr:row>0</xdr:row>
      <xdr:rowOff>0</xdr:rowOff>
    </xdr:from>
    <xdr:to>
      <xdr:col>11</xdr:col>
      <xdr:colOff>150480</xdr:colOff>
      <xdr:row>46</xdr:row>
      <xdr:rowOff>85320</xdr:rowOff>
    </xdr:to>
    <xdr:sp macro="" textlink="">
      <xdr:nvSpPr>
        <xdr:cNvPr id="174" name="CustomShape 1"/>
        <xdr:cNvSpPr/>
      </xdr:nvSpPr>
      <xdr:spPr>
        <a:xfrm>
          <a:off x="27000" y="0"/>
          <a:ext cx="126583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150480</xdr:colOff>
      <xdr:row>46</xdr:row>
      <xdr:rowOff>85320</xdr:rowOff>
    </xdr:to>
    <xdr:sp macro="" textlink="">
      <xdr:nvSpPr>
        <xdr:cNvPr id="175" name="CustomShape 1"/>
        <xdr:cNvSpPr/>
      </xdr:nvSpPr>
      <xdr:spPr>
        <a:xfrm>
          <a:off x="27000" y="0"/>
          <a:ext cx="126583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150480</xdr:colOff>
      <xdr:row>46</xdr:row>
      <xdr:rowOff>85320</xdr:rowOff>
    </xdr:to>
    <xdr:sp macro="" textlink="">
      <xdr:nvSpPr>
        <xdr:cNvPr id="176" name="CustomShape 1"/>
        <xdr:cNvSpPr/>
      </xdr:nvSpPr>
      <xdr:spPr>
        <a:xfrm>
          <a:off x="27000" y="0"/>
          <a:ext cx="126583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150480</xdr:colOff>
      <xdr:row>46</xdr:row>
      <xdr:rowOff>85320</xdr:rowOff>
    </xdr:to>
    <xdr:sp macro="" textlink="">
      <xdr:nvSpPr>
        <xdr:cNvPr id="177" name="CustomShape 1"/>
        <xdr:cNvSpPr/>
      </xdr:nvSpPr>
      <xdr:spPr>
        <a:xfrm>
          <a:off x="27000" y="0"/>
          <a:ext cx="126583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150480</xdr:colOff>
      <xdr:row>46</xdr:row>
      <xdr:rowOff>85320</xdr:rowOff>
    </xdr:to>
    <xdr:sp macro="" textlink="">
      <xdr:nvSpPr>
        <xdr:cNvPr id="178" name="CustomShape 1"/>
        <xdr:cNvSpPr/>
      </xdr:nvSpPr>
      <xdr:spPr>
        <a:xfrm>
          <a:off x="27000" y="0"/>
          <a:ext cx="126583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150480</xdr:colOff>
      <xdr:row>46</xdr:row>
      <xdr:rowOff>85320</xdr:rowOff>
    </xdr:to>
    <xdr:sp macro="" textlink="">
      <xdr:nvSpPr>
        <xdr:cNvPr id="179" name="CustomShape 1"/>
        <xdr:cNvSpPr/>
      </xdr:nvSpPr>
      <xdr:spPr>
        <a:xfrm>
          <a:off x="27000" y="0"/>
          <a:ext cx="126583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150480</xdr:colOff>
      <xdr:row>46</xdr:row>
      <xdr:rowOff>85320</xdr:rowOff>
    </xdr:to>
    <xdr:sp macro="" textlink="">
      <xdr:nvSpPr>
        <xdr:cNvPr id="180" name="CustomShape 1"/>
        <xdr:cNvSpPr/>
      </xdr:nvSpPr>
      <xdr:spPr>
        <a:xfrm>
          <a:off x="27000" y="0"/>
          <a:ext cx="126583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150480</xdr:colOff>
      <xdr:row>46</xdr:row>
      <xdr:rowOff>85320</xdr:rowOff>
    </xdr:to>
    <xdr:sp macro="" textlink="">
      <xdr:nvSpPr>
        <xdr:cNvPr id="181" name="CustomShape 1"/>
        <xdr:cNvSpPr/>
      </xdr:nvSpPr>
      <xdr:spPr>
        <a:xfrm>
          <a:off x="27000" y="0"/>
          <a:ext cx="126583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150480</xdr:colOff>
      <xdr:row>46</xdr:row>
      <xdr:rowOff>85320</xdr:rowOff>
    </xdr:to>
    <xdr:sp macro="" textlink="">
      <xdr:nvSpPr>
        <xdr:cNvPr id="182" name="CustomShape 1"/>
        <xdr:cNvSpPr/>
      </xdr:nvSpPr>
      <xdr:spPr>
        <a:xfrm>
          <a:off x="27000" y="0"/>
          <a:ext cx="126583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150480</xdr:colOff>
      <xdr:row>46</xdr:row>
      <xdr:rowOff>85320</xdr:rowOff>
    </xdr:to>
    <xdr:sp macro="" textlink="">
      <xdr:nvSpPr>
        <xdr:cNvPr id="183" name="CustomShape 1"/>
        <xdr:cNvSpPr/>
      </xdr:nvSpPr>
      <xdr:spPr>
        <a:xfrm>
          <a:off x="27000" y="0"/>
          <a:ext cx="126583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150480</xdr:colOff>
      <xdr:row>46</xdr:row>
      <xdr:rowOff>85320</xdr:rowOff>
    </xdr:to>
    <xdr:sp macro="" textlink="">
      <xdr:nvSpPr>
        <xdr:cNvPr id="184" name="CustomShape 1"/>
        <xdr:cNvSpPr/>
      </xdr:nvSpPr>
      <xdr:spPr>
        <a:xfrm>
          <a:off x="27000" y="0"/>
          <a:ext cx="126583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150480</xdr:colOff>
      <xdr:row>46</xdr:row>
      <xdr:rowOff>85320</xdr:rowOff>
    </xdr:to>
    <xdr:sp macro="" textlink="">
      <xdr:nvSpPr>
        <xdr:cNvPr id="185" name="CustomShape 1"/>
        <xdr:cNvSpPr/>
      </xdr:nvSpPr>
      <xdr:spPr>
        <a:xfrm>
          <a:off x="27000" y="0"/>
          <a:ext cx="126583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150480</xdr:colOff>
      <xdr:row>46</xdr:row>
      <xdr:rowOff>85320</xdr:rowOff>
    </xdr:to>
    <xdr:sp macro="" textlink="">
      <xdr:nvSpPr>
        <xdr:cNvPr id="186" name="CustomShape 1"/>
        <xdr:cNvSpPr/>
      </xdr:nvSpPr>
      <xdr:spPr>
        <a:xfrm>
          <a:off x="27000" y="0"/>
          <a:ext cx="126583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150480</xdr:colOff>
      <xdr:row>46</xdr:row>
      <xdr:rowOff>85320</xdr:rowOff>
    </xdr:to>
    <xdr:sp macro="" textlink="">
      <xdr:nvSpPr>
        <xdr:cNvPr id="187" name="CustomShape 1"/>
        <xdr:cNvSpPr/>
      </xdr:nvSpPr>
      <xdr:spPr>
        <a:xfrm>
          <a:off x="27000" y="0"/>
          <a:ext cx="126583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150480</xdr:colOff>
      <xdr:row>46</xdr:row>
      <xdr:rowOff>85320</xdr:rowOff>
    </xdr:to>
    <xdr:sp macro="" textlink="">
      <xdr:nvSpPr>
        <xdr:cNvPr id="188" name="CustomShape 1"/>
        <xdr:cNvSpPr/>
      </xdr:nvSpPr>
      <xdr:spPr>
        <a:xfrm>
          <a:off x="27000" y="0"/>
          <a:ext cx="126583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150480</xdr:colOff>
      <xdr:row>46</xdr:row>
      <xdr:rowOff>85320</xdr:rowOff>
    </xdr:to>
    <xdr:sp macro="" textlink="">
      <xdr:nvSpPr>
        <xdr:cNvPr id="189" name="CustomShape 1"/>
        <xdr:cNvSpPr/>
      </xdr:nvSpPr>
      <xdr:spPr>
        <a:xfrm>
          <a:off x="27000" y="0"/>
          <a:ext cx="126583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150480</xdr:colOff>
      <xdr:row>46</xdr:row>
      <xdr:rowOff>85320</xdr:rowOff>
    </xdr:to>
    <xdr:sp macro="" textlink="">
      <xdr:nvSpPr>
        <xdr:cNvPr id="190" name="CustomShape 1"/>
        <xdr:cNvSpPr/>
      </xdr:nvSpPr>
      <xdr:spPr>
        <a:xfrm>
          <a:off x="27000" y="0"/>
          <a:ext cx="126583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150480</xdr:colOff>
      <xdr:row>46</xdr:row>
      <xdr:rowOff>85320</xdr:rowOff>
    </xdr:to>
    <xdr:sp macro="" textlink="">
      <xdr:nvSpPr>
        <xdr:cNvPr id="191" name="CustomShape 1"/>
        <xdr:cNvSpPr/>
      </xdr:nvSpPr>
      <xdr:spPr>
        <a:xfrm>
          <a:off x="27000" y="0"/>
          <a:ext cx="126583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334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334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334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334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334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333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333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333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333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33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33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33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332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332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332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331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331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331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27000</xdr:colOff>
      <xdr:row>0</xdr:row>
      <xdr:rowOff>0</xdr:rowOff>
    </xdr:from>
    <xdr:to>
      <xdr:col>11</xdr:col>
      <xdr:colOff>150480</xdr:colOff>
      <xdr:row>46</xdr:row>
      <xdr:rowOff>85320</xdr:rowOff>
    </xdr:to>
    <xdr:sp macro="" textlink="">
      <xdr:nvSpPr>
        <xdr:cNvPr id="192" name="CustomShape 1"/>
        <xdr:cNvSpPr/>
      </xdr:nvSpPr>
      <xdr:spPr>
        <a:xfrm>
          <a:off x="27000" y="0"/>
          <a:ext cx="126583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150480</xdr:colOff>
      <xdr:row>46</xdr:row>
      <xdr:rowOff>85320</xdr:rowOff>
    </xdr:to>
    <xdr:sp macro="" textlink="">
      <xdr:nvSpPr>
        <xdr:cNvPr id="193" name="CustomShape 1"/>
        <xdr:cNvSpPr/>
      </xdr:nvSpPr>
      <xdr:spPr>
        <a:xfrm>
          <a:off x="27000" y="0"/>
          <a:ext cx="126583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150480</xdr:colOff>
      <xdr:row>46</xdr:row>
      <xdr:rowOff>85320</xdr:rowOff>
    </xdr:to>
    <xdr:sp macro="" textlink="">
      <xdr:nvSpPr>
        <xdr:cNvPr id="194" name="CustomShape 1"/>
        <xdr:cNvSpPr/>
      </xdr:nvSpPr>
      <xdr:spPr>
        <a:xfrm>
          <a:off x="27000" y="0"/>
          <a:ext cx="126583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150480</xdr:colOff>
      <xdr:row>46</xdr:row>
      <xdr:rowOff>85320</xdr:rowOff>
    </xdr:to>
    <xdr:sp macro="" textlink="">
      <xdr:nvSpPr>
        <xdr:cNvPr id="195" name="CustomShape 1"/>
        <xdr:cNvSpPr/>
      </xdr:nvSpPr>
      <xdr:spPr>
        <a:xfrm>
          <a:off x="27000" y="0"/>
          <a:ext cx="126583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150480</xdr:colOff>
      <xdr:row>46</xdr:row>
      <xdr:rowOff>85320</xdr:rowOff>
    </xdr:to>
    <xdr:sp macro="" textlink="">
      <xdr:nvSpPr>
        <xdr:cNvPr id="196" name="CustomShape 1"/>
        <xdr:cNvSpPr/>
      </xdr:nvSpPr>
      <xdr:spPr>
        <a:xfrm>
          <a:off x="27000" y="0"/>
          <a:ext cx="126583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150480</xdr:colOff>
      <xdr:row>46</xdr:row>
      <xdr:rowOff>85320</xdr:rowOff>
    </xdr:to>
    <xdr:sp macro="" textlink="">
      <xdr:nvSpPr>
        <xdr:cNvPr id="197" name="CustomShape 1"/>
        <xdr:cNvSpPr/>
      </xdr:nvSpPr>
      <xdr:spPr>
        <a:xfrm>
          <a:off x="27000" y="0"/>
          <a:ext cx="126583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150480</xdr:colOff>
      <xdr:row>46</xdr:row>
      <xdr:rowOff>85320</xdr:rowOff>
    </xdr:to>
    <xdr:sp macro="" textlink="">
      <xdr:nvSpPr>
        <xdr:cNvPr id="198" name="CustomShape 1"/>
        <xdr:cNvSpPr/>
      </xdr:nvSpPr>
      <xdr:spPr>
        <a:xfrm>
          <a:off x="27000" y="0"/>
          <a:ext cx="126583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150480</xdr:colOff>
      <xdr:row>46</xdr:row>
      <xdr:rowOff>85320</xdr:rowOff>
    </xdr:to>
    <xdr:sp macro="" textlink="">
      <xdr:nvSpPr>
        <xdr:cNvPr id="199" name="CustomShape 1"/>
        <xdr:cNvSpPr/>
      </xdr:nvSpPr>
      <xdr:spPr>
        <a:xfrm>
          <a:off x="27000" y="0"/>
          <a:ext cx="126583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150480</xdr:colOff>
      <xdr:row>46</xdr:row>
      <xdr:rowOff>85320</xdr:rowOff>
    </xdr:to>
    <xdr:sp macro="" textlink="">
      <xdr:nvSpPr>
        <xdr:cNvPr id="200" name="CustomShape 1"/>
        <xdr:cNvSpPr/>
      </xdr:nvSpPr>
      <xdr:spPr>
        <a:xfrm>
          <a:off x="27000" y="0"/>
          <a:ext cx="126583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150480</xdr:colOff>
      <xdr:row>46</xdr:row>
      <xdr:rowOff>85320</xdr:rowOff>
    </xdr:to>
    <xdr:sp macro="" textlink="">
      <xdr:nvSpPr>
        <xdr:cNvPr id="201" name="CustomShape 1"/>
        <xdr:cNvSpPr/>
      </xdr:nvSpPr>
      <xdr:spPr>
        <a:xfrm>
          <a:off x="27000" y="0"/>
          <a:ext cx="126583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150480</xdr:colOff>
      <xdr:row>46</xdr:row>
      <xdr:rowOff>85320</xdr:rowOff>
    </xdr:to>
    <xdr:sp macro="" textlink="">
      <xdr:nvSpPr>
        <xdr:cNvPr id="202" name="CustomShape 1"/>
        <xdr:cNvSpPr/>
      </xdr:nvSpPr>
      <xdr:spPr>
        <a:xfrm>
          <a:off x="27000" y="0"/>
          <a:ext cx="126583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150480</xdr:colOff>
      <xdr:row>46</xdr:row>
      <xdr:rowOff>85320</xdr:rowOff>
    </xdr:to>
    <xdr:sp macro="" textlink="">
      <xdr:nvSpPr>
        <xdr:cNvPr id="203" name="CustomShape 1"/>
        <xdr:cNvSpPr/>
      </xdr:nvSpPr>
      <xdr:spPr>
        <a:xfrm>
          <a:off x="27000" y="0"/>
          <a:ext cx="126583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150480</xdr:colOff>
      <xdr:row>46</xdr:row>
      <xdr:rowOff>85320</xdr:rowOff>
    </xdr:to>
    <xdr:sp macro="" textlink="">
      <xdr:nvSpPr>
        <xdr:cNvPr id="204" name="CustomShape 1"/>
        <xdr:cNvSpPr/>
      </xdr:nvSpPr>
      <xdr:spPr>
        <a:xfrm>
          <a:off x="27000" y="0"/>
          <a:ext cx="126583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150480</xdr:colOff>
      <xdr:row>46</xdr:row>
      <xdr:rowOff>85320</xdr:rowOff>
    </xdr:to>
    <xdr:sp macro="" textlink="">
      <xdr:nvSpPr>
        <xdr:cNvPr id="205" name="CustomShape 1"/>
        <xdr:cNvSpPr/>
      </xdr:nvSpPr>
      <xdr:spPr>
        <a:xfrm>
          <a:off x="27000" y="0"/>
          <a:ext cx="126583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150480</xdr:colOff>
      <xdr:row>46</xdr:row>
      <xdr:rowOff>85320</xdr:rowOff>
    </xdr:to>
    <xdr:sp macro="" textlink="">
      <xdr:nvSpPr>
        <xdr:cNvPr id="206" name="CustomShape 1"/>
        <xdr:cNvSpPr/>
      </xdr:nvSpPr>
      <xdr:spPr>
        <a:xfrm>
          <a:off x="27000" y="0"/>
          <a:ext cx="126583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150480</xdr:colOff>
      <xdr:row>46</xdr:row>
      <xdr:rowOff>85320</xdr:rowOff>
    </xdr:to>
    <xdr:sp macro="" textlink="">
      <xdr:nvSpPr>
        <xdr:cNvPr id="207" name="CustomShape 1"/>
        <xdr:cNvSpPr/>
      </xdr:nvSpPr>
      <xdr:spPr>
        <a:xfrm>
          <a:off x="27000" y="0"/>
          <a:ext cx="126583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150480</xdr:colOff>
      <xdr:row>46</xdr:row>
      <xdr:rowOff>85320</xdr:rowOff>
    </xdr:to>
    <xdr:sp macro="" textlink="">
      <xdr:nvSpPr>
        <xdr:cNvPr id="208" name="CustomShape 1"/>
        <xdr:cNvSpPr/>
      </xdr:nvSpPr>
      <xdr:spPr>
        <a:xfrm>
          <a:off x="27000" y="0"/>
          <a:ext cx="126583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150480</xdr:colOff>
      <xdr:row>46</xdr:row>
      <xdr:rowOff>85320</xdr:rowOff>
    </xdr:to>
    <xdr:sp macro="" textlink="">
      <xdr:nvSpPr>
        <xdr:cNvPr id="209" name="CustomShape 1"/>
        <xdr:cNvSpPr/>
      </xdr:nvSpPr>
      <xdr:spPr>
        <a:xfrm>
          <a:off x="27000" y="0"/>
          <a:ext cx="126583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150480</xdr:colOff>
      <xdr:row>46</xdr:row>
      <xdr:rowOff>85320</xdr:rowOff>
    </xdr:to>
    <xdr:sp macro="" textlink="">
      <xdr:nvSpPr>
        <xdr:cNvPr id="210" name="CustomShape 1"/>
        <xdr:cNvSpPr/>
      </xdr:nvSpPr>
      <xdr:spPr>
        <a:xfrm>
          <a:off x="27000" y="0"/>
          <a:ext cx="126583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150480</xdr:colOff>
      <xdr:row>46</xdr:row>
      <xdr:rowOff>85320</xdr:rowOff>
    </xdr:to>
    <xdr:sp macro="" textlink="">
      <xdr:nvSpPr>
        <xdr:cNvPr id="211" name="CustomShape 1"/>
        <xdr:cNvSpPr/>
      </xdr:nvSpPr>
      <xdr:spPr>
        <a:xfrm>
          <a:off x="27000" y="0"/>
          <a:ext cx="126583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150480</xdr:colOff>
      <xdr:row>46</xdr:row>
      <xdr:rowOff>85320</xdr:rowOff>
    </xdr:to>
    <xdr:sp macro="" textlink="">
      <xdr:nvSpPr>
        <xdr:cNvPr id="212" name="CustomShape 1"/>
        <xdr:cNvSpPr/>
      </xdr:nvSpPr>
      <xdr:spPr>
        <a:xfrm>
          <a:off x="27000" y="0"/>
          <a:ext cx="126583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437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437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437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437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437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436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436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436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436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436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435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435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435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435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43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434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434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434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434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434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433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27000</xdr:colOff>
      <xdr:row>0</xdr:row>
      <xdr:rowOff>0</xdr:rowOff>
    </xdr:from>
    <xdr:to>
      <xdr:col>11</xdr:col>
      <xdr:colOff>150480</xdr:colOff>
      <xdr:row>46</xdr:row>
      <xdr:rowOff>85320</xdr:rowOff>
    </xdr:to>
    <xdr:sp macro="" textlink="">
      <xdr:nvSpPr>
        <xdr:cNvPr id="213" name="CustomShape 1"/>
        <xdr:cNvSpPr/>
      </xdr:nvSpPr>
      <xdr:spPr>
        <a:xfrm>
          <a:off x="27000" y="0"/>
          <a:ext cx="126583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150480</xdr:colOff>
      <xdr:row>46</xdr:row>
      <xdr:rowOff>85320</xdr:rowOff>
    </xdr:to>
    <xdr:sp macro="" textlink="">
      <xdr:nvSpPr>
        <xdr:cNvPr id="214" name="CustomShape 1"/>
        <xdr:cNvSpPr/>
      </xdr:nvSpPr>
      <xdr:spPr>
        <a:xfrm>
          <a:off x="27000" y="0"/>
          <a:ext cx="126583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150480</xdr:colOff>
      <xdr:row>46</xdr:row>
      <xdr:rowOff>85320</xdr:rowOff>
    </xdr:to>
    <xdr:sp macro="" textlink="">
      <xdr:nvSpPr>
        <xdr:cNvPr id="215" name="CustomShape 1"/>
        <xdr:cNvSpPr/>
      </xdr:nvSpPr>
      <xdr:spPr>
        <a:xfrm>
          <a:off x="27000" y="0"/>
          <a:ext cx="126583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150480</xdr:colOff>
      <xdr:row>46</xdr:row>
      <xdr:rowOff>85320</xdr:rowOff>
    </xdr:to>
    <xdr:sp macro="" textlink="">
      <xdr:nvSpPr>
        <xdr:cNvPr id="216" name="CustomShape 1"/>
        <xdr:cNvSpPr/>
      </xdr:nvSpPr>
      <xdr:spPr>
        <a:xfrm>
          <a:off x="27000" y="0"/>
          <a:ext cx="126583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150480</xdr:colOff>
      <xdr:row>46</xdr:row>
      <xdr:rowOff>85320</xdr:rowOff>
    </xdr:to>
    <xdr:sp macro="" textlink="">
      <xdr:nvSpPr>
        <xdr:cNvPr id="217" name="CustomShape 1"/>
        <xdr:cNvSpPr/>
      </xdr:nvSpPr>
      <xdr:spPr>
        <a:xfrm>
          <a:off x="27000" y="0"/>
          <a:ext cx="126583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150480</xdr:colOff>
      <xdr:row>46</xdr:row>
      <xdr:rowOff>85320</xdr:rowOff>
    </xdr:to>
    <xdr:sp macro="" textlink="">
      <xdr:nvSpPr>
        <xdr:cNvPr id="218" name="CustomShape 1"/>
        <xdr:cNvSpPr/>
      </xdr:nvSpPr>
      <xdr:spPr>
        <a:xfrm>
          <a:off x="27000" y="0"/>
          <a:ext cx="126583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150480</xdr:colOff>
      <xdr:row>46</xdr:row>
      <xdr:rowOff>85320</xdr:rowOff>
    </xdr:to>
    <xdr:sp macro="" textlink="">
      <xdr:nvSpPr>
        <xdr:cNvPr id="219" name="CustomShape 1"/>
        <xdr:cNvSpPr/>
      </xdr:nvSpPr>
      <xdr:spPr>
        <a:xfrm>
          <a:off x="27000" y="0"/>
          <a:ext cx="126583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150480</xdr:colOff>
      <xdr:row>46</xdr:row>
      <xdr:rowOff>85320</xdr:rowOff>
    </xdr:to>
    <xdr:sp macro="" textlink="">
      <xdr:nvSpPr>
        <xdr:cNvPr id="220" name="CustomShape 1"/>
        <xdr:cNvSpPr/>
      </xdr:nvSpPr>
      <xdr:spPr>
        <a:xfrm>
          <a:off x="27000" y="0"/>
          <a:ext cx="126583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150480</xdr:colOff>
      <xdr:row>46</xdr:row>
      <xdr:rowOff>85320</xdr:rowOff>
    </xdr:to>
    <xdr:sp macro="" textlink="">
      <xdr:nvSpPr>
        <xdr:cNvPr id="221" name="CustomShape 1"/>
        <xdr:cNvSpPr/>
      </xdr:nvSpPr>
      <xdr:spPr>
        <a:xfrm>
          <a:off x="27000" y="0"/>
          <a:ext cx="126583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150480</xdr:colOff>
      <xdr:row>46</xdr:row>
      <xdr:rowOff>85320</xdr:rowOff>
    </xdr:to>
    <xdr:sp macro="" textlink="">
      <xdr:nvSpPr>
        <xdr:cNvPr id="222" name="CustomShape 1"/>
        <xdr:cNvSpPr/>
      </xdr:nvSpPr>
      <xdr:spPr>
        <a:xfrm>
          <a:off x="27000" y="0"/>
          <a:ext cx="126583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150480</xdr:colOff>
      <xdr:row>46</xdr:row>
      <xdr:rowOff>85320</xdr:rowOff>
    </xdr:to>
    <xdr:sp macro="" textlink="">
      <xdr:nvSpPr>
        <xdr:cNvPr id="223" name="CustomShape 1"/>
        <xdr:cNvSpPr/>
      </xdr:nvSpPr>
      <xdr:spPr>
        <a:xfrm>
          <a:off x="27000" y="0"/>
          <a:ext cx="126583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150480</xdr:colOff>
      <xdr:row>46</xdr:row>
      <xdr:rowOff>85320</xdr:rowOff>
    </xdr:to>
    <xdr:sp macro="" textlink="">
      <xdr:nvSpPr>
        <xdr:cNvPr id="224" name="CustomShape 1"/>
        <xdr:cNvSpPr/>
      </xdr:nvSpPr>
      <xdr:spPr>
        <a:xfrm>
          <a:off x="27000" y="0"/>
          <a:ext cx="126583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538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538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538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537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537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537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537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537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536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536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536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536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27000</xdr:colOff>
      <xdr:row>0</xdr:row>
      <xdr:rowOff>0</xdr:rowOff>
    </xdr:from>
    <xdr:to>
      <xdr:col>11</xdr:col>
      <xdr:colOff>45720</xdr:colOff>
      <xdr:row>47</xdr:row>
      <xdr:rowOff>142560</xdr:rowOff>
    </xdr:to>
    <xdr:sp macro="" textlink="">
      <xdr:nvSpPr>
        <xdr:cNvPr id="225" name="CustomShape 1"/>
        <xdr:cNvSpPr/>
      </xdr:nvSpPr>
      <xdr:spPr>
        <a:xfrm>
          <a:off x="27000" y="0"/>
          <a:ext cx="126932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45720</xdr:colOff>
      <xdr:row>47</xdr:row>
      <xdr:rowOff>142560</xdr:rowOff>
    </xdr:to>
    <xdr:sp macro="" textlink="">
      <xdr:nvSpPr>
        <xdr:cNvPr id="226" name="CustomShape 1"/>
        <xdr:cNvSpPr/>
      </xdr:nvSpPr>
      <xdr:spPr>
        <a:xfrm>
          <a:off x="27000" y="0"/>
          <a:ext cx="126932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45720</xdr:colOff>
      <xdr:row>47</xdr:row>
      <xdr:rowOff>142560</xdr:rowOff>
    </xdr:to>
    <xdr:sp macro="" textlink="">
      <xdr:nvSpPr>
        <xdr:cNvPr id="227" name="CustomShape 1"/>
        <xdr:cNvSpPr/>
      </xdr:nvSpPr>
      <xdr:spPr>
        <a:xfrm>
          <a:off x="27000" y="0"/>
          <a:ext cx="126932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45720</xdr:colOff>
      <xdr:row>47</xdr:row>
      <xdr:rowOff>142560</xdr:rowOff>
    </xdr:to>
    <xdr:sp macro="" textlink="">
      <xdr:nvSpPr>
        <xdr:cNvPr id="228" name="CustomShape 1"/>
        <xdr:cNvSpPr/>
      </xdr:nvSpPr>
      <xdr:spPr>
        <a:xfrm>
          <a:off x="27000" y="0"/>
          <a:ext cx="126932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45720</xdr:colOff>
      <xdr:row>47</xdr:row>
      <xdr:rowOff>142560</xdr:rowOff>
    </xdr:to>
    <xdr:sp macro="" textlink="">
      <xdr:nvSpPr>
        <xdr:cNvPr id="229" name="CustomShape 1"/>
        <xdr:cNvSpPr/>
      </xdr:nvSpPr>
      <xdr:spPr>
        <a:xfrm>
          <a:off x="27000" y="0"/>
          <a:ext cx="126932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45720</xdr:colOff>
      <xdr:row>47</xdr:row>
      <xdr:rowOff>142560</xdr:rowOff>
    </xdr:to>
    <xdr:sp macro="" textlink="">
      <xdr:nvSpPr>
        <xdr:cNvPr id="230" name="CustomShape 1"/>
        <xdr:cNvSpPr/>
      </xdr:nvSpPr>
      <xdr:spPr>
        <a:xfrm>
          <a:off x="27000" y="0"/>
          <a:ext cx="126932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45720</xdr:colOff>
      <xdr:row>47</xdr:row>
      <xdr:rowOff>142560</xdr:rowOff>
    </xdr:to>
    <xdr:sp macro="" textlink="">
      <xdr:nvSpPr>
        <xdr:cNvPr id="231" name="CustomShape 1"/>
        <xdr:cNvSpPr/>
      </xdr:nvSpPr>
      <xdr:spPr>
        <a:xfrm>
          <a:off x="27000" y="0"/>
          <a:ext cx="126932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45720</xdr:colOff>
      <xdr:row>47</xdr:row>
      <xdr:rowOff>142560</xdr:rowOff>
    </xdr:to>
    <xdr:sp macro="" textlink="">
      <xdr:nvSpPr>
        <xdr:cNvPr id="232" name="CustomShape 1"/>
        <xdr:cNvSpPr/>
      </xdr:nvSpPr>
      <xdr:spPr>
        <a:xfrm>
          <a:off x="27000" y="0"/>
          <a:ext cx="126932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45720</xdr:colOff>
      <xdr:row>47</xdr:row>
      <xdr:rowOff>142560</xdr:rowOff>
    </xdr:to>
    <xdr:sp macro="" textlink="">
      <xdr:nvSpPr>
        <xdr:cNvPr id="233" name="CustomShape 1"/>
        <xdr:cNvSpPr/>
      </xdr:nvSpPr>
      <xdr:spPr>
        <a:xfrm>
          <a:off x="27000" y="0"/>
          <a:ext cx="126932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45720</xdr:colOff>
      <xdr:row>47</xdr:row>
      <xdr:rowOff>142560</xdr:rowOff>
    </xdr:to>
    <xdr:sp macro="" textlink="">
      <xdr:nvSpPr>
        <xdr:cNvPr id="234" name="CustomShape 1"/>
        <xdr:cNvSpPr/>
      </xdr:nvSpPr>
      <xdr:spPr>
        <a:xfrm>
          <a:off x="27000" y="0"/>
          <a:ext cx="126932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45720</xdr:colOff>
      <xdr:row>47</xdr:row>
      <xdr:rowOff>142560</xdr:rowOff>
    </xdr:to>
    <xdr:sp macro="" textlink="">
      <xdr:nvSpPr>
        <xdr:cNvPr id="235" name="CustomShape 1"/>
        <xdr:cNvSpPr/>
      </xdr:nvSpPr>
      <xdr:spPr>
        <a:xfrm>
          <a:off x="27000" y="0"/>
          <a:ext cx="126932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45720</xdr:colOff>
      <xdr:row>47</xdr:row>
      <xdr:rowOff>142560</xdr:rowOff>
    </xdr:to>
    <xdr:sp macro="" textlink="">
      <xdr:nvSpPr>
        <xdr:cNvPr id="236" name="CustomShape 1"/>
        <xdr:cNvSpPr/>
      </xdr:nvSpPr>
      <xdr:spPr>
        <a:xfrm>
          <a:off x="27000" y="0"/>
          <a:ext cx="126932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45720</xdr:colOff>
      <xdr:row>47</xdr:row>
      <xdr:rowOff>142560</xdr:rowOff>
    </xdr:to>
    <xdr:sp macro="" textlink="">
      <xdr:nvSpPr>
        <xdr:cNvPr id="237" name="CustomShape 1"/>
        <xdr:cNvSpPr/>
      </xdr:nvSpPr>
      <xdr:spPr>
        <a:xfrm>
          <a:off x="27000" y="0"/>
          <a:ext cx="126932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45720</xdr:colOff>
      <xdr:row>47</xdr:row>
      <xdr:rowOff>142560</xdr:rowOff>
    </xdr:to>
    <xdr:sp macro="" textlink="">
      <xdr:nvSpPr>
        <xdr:cNvPr id="238" name="CustomShape 1"/>
        <xdr:cNvSpPr/>
      </xdr:nvSpPr>
      <xdr:spPr>
        <a:xfrm>
          <a:off x="27000" y="0"/>
          <a:ext cx="126932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45720</xdr:colOff>
      <xdr:row>47</xdr:row>
      <xdr:rowOff>142560</xdr:rowOff>
    </xdr:to>
    <xdr:sp macro="" textlink="">
      <xdr:nvSpPr>
        <xdr:cNvPr id="239" name="CustomShape 1"/>
        <xdr:cNvSpPr/>
      </xdr:nvSpPr>
      <xdr:spPr>
        <a:xfrm>
          <a:off x="27000" y="0"/>
          <a:ext cx="126932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45720</xdr:colOff>
      <xdr:row>47</xdr:row>
      <xdr:rowOff>142560</xdr:rowOff>
    </xdr:to>
    <xdr:sp macro="" textlink="">
      <xdr:nvSpPr>
        <xdr:cNvPr id="240" name="CustomShape 1"/>
        <xdr:cNvSpPr/>
      </xdr:nvSpPr>
      <xdr:spPr>
        <a:xfrm>
          <a:off x="27000" y="0"/>
          <a:ext cx="126932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45720</xdr:colOff>
      <xdr:row>47</xdr:row>
      <xdr:rowOff>142560</xdr:rowOff>
    </xdr:to>
    <xdr:sp macro="" textlink="">
      <xdr:nvSpPr>
        <xdr:cNvPr id="241" name="CustomShape 1"/>
        <xdr:cNvSpPr/>
      </xdr:nvSpPr>
      <xdr:spPr>
        <a:xfrm>
          <a:off x="27000" y="0"/>
          <a:ext cx="126932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45720</xdr:colOff>
      <xdr:row>47</xdr:row>
      <xdr:rowOff>142560</xdr:rowOff>
    </xdr:to>
    <xdr:sp macro="" textlink="">
      <xdr:nvSpPr>
        <xdr:cNvPr id="242" name="CustomShape 1"/>
        <xdr:cNvSpPr/>
      </xdr:nvSpPr>
      <xdr:spPr>
        <a:xfrm>
          <a:off x="27000" y="0"/>
          <a:ext cx="126932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</xdr:colOff>
      <xdr:row>47</xdr:row>
      <xdr:rowOff>142875</xdr:rowOff>
    </xdr:to>
    <xdr:sp macro="" textlink="">
      <xdr:nvSpPr>
        <xdr:cNvPr id="1642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</xdr:colOff>
      <xdr:row>47</xdr:row>
      <xdr:rowOff>142875</xdr:rowOff>
    </xdr:to>
    <xdr:sp macro="" textlink="">
      <xdr:nvSpPr>
        <xdr:cNvPr id="1641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</xdr:colOff>
      <xdr:row>47</xdr:row>
      <xdr:rowOff>142875</xdr:rowOff>
    </xdr:to>
    <xdr:sp macro="" textlink="">
      <xdr:nvSpPr>
        <xdr:cNvPr id="1641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</xdr:colOff>
      <xdr:row>47</xdr:row>
      <xdr:rowOff>142875</xdr:rowOff>
    </xdr:to>
    <xdr:sp macro="" textlink="">
      <xdr:nvSpPr>
        <xdr:cNvPr id="1641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</xdr:colOff>
      <xdr:row>47</xdr:row>
      <xdr:rowOff>142875</xdr:rowOff>
    </xdr:to>
    <xdr:sp macro="" textlink="">
      <xdr:nvSpPr>
        <xdr:cNvPr id="1641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</xdr:colOff>
      <xdr:row>47</xdr:row>
      <xdr:rowOff>142875</xdr:rowOff>
    </xdr:to>
    <xdr:sp macro="" textlink="">
      <xdr:nvSpPr>
        <xdr:cNvPr id="1641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</xdr:colOff>
      <xdr:row>47</xdr:row>
      <xdr:rowOff>142875</xdr:rowOff>
    </xdr:to>
    <xdr:sp macro="" textlink="">
      <xdr:nvSpPr>
        <xdr:cNvPr id="1640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</xdr:colOff>
      <xdr:row>47</xdr:row>
      <xdr:rowOff>142875</xdr:rowOff>
    </xdr:to>
    <xdr:sp macro="" textlink="">
      <xdr:nvSpPr>
        <xdr:cNvPr id="1640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</xdr:colOff>
      <xdr:row>47</xdr:row>
      <xdr:rowOff>142875</xdr:rowOff>
    </xdr:to>
    <xdr:sp macro="" textlink="">
      <xdr:nvSpPr>
        <xdr:cNvPr id="1640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</xdr:colOff>
      <xdr:row>47</xdr:row>
      <xdr:rowOff>142875</xdr:rowOff>
    </xdr:to>
    <xdr:sp macro="" textlink="">
      <xdr:nvSpPr>
        <xdr:cNvPr id="1640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</xdr:colOff>
      <xdr:row>47</xdr:row>
      <xdr:rowOff>142875</xdr:rowOff>
    </xdr:to>
    <xdr:sp macro="" textlink="">
      <xdr:nvSpPr>
        <xdr:cNvPr id="1640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</xdr:colOff>
      <xdr:row>47</xdr:row>
      <xdr:rowOff>142875</xdr:rowOff>
    </xdr:to>
    <xdr:sp macro="" textlink="">
      <xdr:nvSpPr>
        <xdr:cNvPr id="1639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</xdr:colOff>
      <xdr:row>47</xdr:row>
      <xdr:rowOff>142875</xdr:rowOff>
    </xdr:to>
    <xdr:sp macro="" textlink="">
      <xdr:nvSpPr>
        <xdr:cNvPr id="1639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</xdr:colOff>
      <xdr:row>47</xdr:row>
      <xdr:rowOff>142875</xdr:rowOff>
    </xdr:to>
    <xdr:sp macro="" textlink="">
      <xdr:nvSpPr>
        <xdr:cNvPr id="1639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</xdr:colOff>
      <xdr:row>47</xdr:row>
      <xdr:rowOff>142875</xdr:rowOff>
    </xdr:to>
    <xdr:sp macro="" textlink="">
      <xdr:nvSpPr>
        <xdr:cNvPr id="1639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</xdr:colOff>
      <xdr:row>47</xdr:row>
      <xdr:rowOff>142875</xdr:rowOff>
    </xdr:to>
    <xdr:sp macro="" textlink="">
      <xdr:nvSpPr>
        <xdr:cNvPr id="1639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</xdr:colOff>
      <xdr:row>47</xdr:row>
      <xdr:rowOff>142875</xdr:rowOff>
    </xdr:to>
    <xdr:sp macro="" textlink="">
      <xdr:nvSpPr>
        <xdr:cNvPr id="1638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</xdr:colOff>
      <xdr:row>47</xdr:row>
      <xdr:rowOff>142875</xdr:rowOff>
    </xdr:to>
    <xdr:sp macro="" textlink="">
      <xdr:nvSpPr>
        <xdr:cNvPr id="1638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27000</xdr:colOff>
      <xdr:row>0</xdr:row>
      <xdr:rowOff>0</xdr:rowOff>
    </xdr:from>
    <xdr:to>
      <xdr:col>13</xdr:col>
      <xdr:colOff>93240</xdr:colOff>
      <xdr:row>49</xdr:row>
      <xdr:rowOff>142560</xdr:rowOff>
    </xdr:to>
    <xdr:sp macro="" textlink="">
      <xdr:nvSpPr>
        <xdr:cNvPr id="243" name="CustomShape 1"/>
        <xdr:cNvSpPr/>
      </xdr:nvSpPr>
      <xdr:spPr>
        <a:xfrm>
          <a:off x="27000" y="0"/>
          <a:ext cx="126770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13</xdr:col>
      <xdr:colOff>93240</xdr:colOff>
      <xdr:row>49</xdr:row>
      <xdr:rowOff>142560</xdr:rowOff>
    </xdr:to>
    <xdr:sp macro="" textlink="">
      <xdr:nvSpPr>
        <xdr:cNvPr id="244" name="CustomShape 1"/>
        <xdr:cNvSpPr/>
      </xdr:nvSpPr>
      <xdr:spPr>
        <a:xfrm>
          <a:off x="27000" y="0"/>
          <a:ext cx="126770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13</xdr:col>
      <xdr:colOff>93240</xdr:colOff>
      <xdr:row>49</xdr:row>
      <xdr:rowOff>142560</xdr:rowOff>
    </xdr:to>
    <xdr:sp macro="" textlink="">
      <xdr:nvSpPr>
        <xdr:cNvPr id="245" name="CustomShape 1"/>
        <xdr:cNvSpPr/>
      </xdr:nvSpPr>
      <xdr:spPr>
        <a:xfrm>
          <a:off x="27000" y="0"/>
          <a:ext cx="126770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13</xdr:col>
      <xdr:colOff>93240</xdr:colOff>
      <xdr:row>49</xdr:row>
      <xdr:rowOff>142560</xdr:rowOff>
    </xdr:to>
    <xdr:sp macro="" textlink="">
      <xdr:nvSpPr>
        <xdr:cNvPr id="246" name="CustomShape 1"/>
        <xdr:cNvSpPr/>
      </xdr:nvSpPr>
      <xdr:spPr>
        <a:xfrm>
          <a:off x="27000" y="0"/>
          <a:ext cx="126770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13</xdr:col>
      <xdr:colOff>93240</xdr:colOff>
      <xdr:row>49</xdr:row>
      <xdr:rowOff>142560</xdr:rowOff>
    </xdr:to>
    <xdr:sp macro="" textlink="">
      <xdr:nvSpPr>
        <xdr:cNvPr id="247" name="CustomShape 1"/>
        <xdr:cNvSpPr/>
      </xdr:nvSpPr>
      <xdr:spPr>
        <a:xfrm>
          <a:off x="27000" y="0"/>
          <a:ext cx="126770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13</xdr:col>
      <xdr:colOff>93240</xdr:colOff>
      <xdr:row>49</xdr:row>
      <xdr:rowOff>142560</xdr:rowOff>
    </xdr:to>
    <xdr:sp macro="" textlink="">
      <xdr:nvSpPr>
        <xdr:cNvPr id="248" name="CustomShape 1"/>
        <xdr:cNvSpPr/>
      </xdr:nvSpPr>
      <xdr:spPr>
        <a:xfrm>
          <a:off x="27000" y="0"/>
          <a:ext cx="126770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13</xdr:col>
      <xdr:colOff>93240</xdr:colOff>
      <xdr:row>49</xdr:row>
      <xdr:rowOff>142560</xdr:rowOff>
    </xdr:to>
    <xdr:sp macro="" textlink="">
      <xdr:nvSpPr>
        <xdr:cNvPr id="249" name="CustomShape 1"/>
        <xdr:cNvSpPr/>
      </xdr:nvSpPr>
      <xdr:spPr>
        <a:xfrm>
          <a:off x="27000" y="0"/>
          <a:ext cx="126770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13</xdr:col>
      <xdr:colOff>93240</xdr:colOff>
      <xdr:row>49</xdr:row>
      <xdr:rowOff>142560</xdr:rowOff>
    </xdr:to>
    <xdr:sp macro="" textlink="">
      <xdr:nvSpPr>
        <xdr:cNvPr id="250" name="CustomShape 1"/>
        <xdr:cNvSpPr/>
      </xdr:nvSpPr>
      <xdr:spPr>
        <a:xfrm>
          <a:off x="27000" y="0"/>
          <a:ext cx="126770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13</xdr:col>
      <xdr:colOff>93240</xdr:colOff>
      <xdr:row>49</xdr:row>
      <xdr:rowOff>142560</xdr:rowOff>
    </xdr:to>
    <xdr:sp macro="" textlink="">
      <xdr:nvSpPr>
        <xdr:cNvPr id="251" name="CustomShape 1"/>
        <xdr:cNvSpPr/>
      </xdr:nvSpPr>
      <xdr:spPr>
        <a:xfrm>
          <a:off x="27000" y="0"/>
          <a:ext cx="126770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13</xdr:col>
      <xdr:colOff>93240</xdr:colOff>
      <xdr:row>49</xdr:row>
      <xdr:rowOff>142560</xdr:rowOff>
    </xdr:to>
    <xdr:sp macro="" textlink="">
      <xdr:nvSpPr>
        <xdr:cNvPr id="252" name="CustomShape 1"/>
        <xdr:cNvSpPr/>
      </xdr:nvSpPr>
      <xdr:spPr>
        <a:xfrm>
          <a:off x="27000" y="0"/>
          <a:ext cx="126770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13</xdr:col>
      <xdr:colOff>93240</xdr:colOff>
      <xdr:row>49</xdr:row>
      <xdr:rowOff>142560</xdr:rowOff>
    </xdr:to>
    <xdr:sp macro="" textlink="">
      <xdr:nvSpPr>
        <xdr:cNvPr id="253" name="CustomShape 1"/>
        <xdr:cNvSpPr/>
      </xdr:nvSpPr>
      <xdr:spPr>
        <a:xfrm>
          <a:off x="27000" y="0"/>
          <a:ext cx="126770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13</xdr:col>
      <xdr:colOff>93240</xdr:colOff>
      <xdr:row>49</xdr:row>
      <xdr:rowOff>142560</xdr:rowOff>
    </xdr:to>
    <xdr:sp macro="" textlink="">
      <xdr:nvSpPr>
        <xdr:cNvPr id="254" name="CustomShape 1"/>
        <xdr:cNvSpPr/>
      </xdr:nvSpPr>
      <xdr:spPr>
        <a:xfrm>
          <a:off x="27000" y="0"/>
          <a:ext cx="126770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66675</xdr:colOff>
      <xdr:row>49</xdr:row>
      <xdr:rowOff>142875</xdr:rowOff>
    </xdr:to>
    <xdr:sp macro="" textlink="">
      <xdr:nvSpPr>
        <xdr:cNvPr id="1743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66675</xdr:colOff>
      <xdr:row>49</xdr:row>
      <xdr:rowOff>142875</xdr:rowOff>
    </xdr:to>
    <xdr:sp macro="" textlink="">
      <xdr:nvSpPr>
        <xdr:cNvPr id="174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66675</xdr:colOff>
      <xdr:row>49</xdr:row>
      <xdr:rowOff>142875</xdr:rowOff>
    </xdr:to>
    <xdr:sp macro="" textlink="">
      <xdr:nvSpPr>
        <xdr:cNvPr id="174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66675</xdr:colOff>
      <xdr:row>49</xdr:row>
      <xdr:rowOff>142875</xdr:rowOff>
    </xdr:to>
    <xdr:sp macro="" textlink="">
      <xdr:nvSpPr>
        <xdr:cNvPr id="174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66675</xdr:colOff>
      <xdr:row>49</xdr:row>
      <xdr:rowOff>142875</xdr:rowOff>
    </xdr:to>
    <xdr:sp macro="" textlink="">
      <xdr:nvSpPr>
        <xdr:cNvPr id="1742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66675</xdr:colOff>
      <xdr:row>49</xdr:row>
      <xdr:rowOff>142875</xdr:rowOff>
    </xdr:to>
    <xdr:sp macro="" textlink="">
      <xdr:nvSpPr>
        <xdr:cNvPr id="1742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66675</xdr:colOff>
      <xdr:row>49</xdr:row>
      <xdr:rowOff>142875</xdr:rowOff>
    </xdr:to>
    <xdr:sp macro="" textlink="">
      <xdr:nvSpPr>
        <xdr:cNvPr id="1742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66675</xdr:colOff>
      <xdr:row>49</xdr:row>
      <xdr:rowOff>142875</xdr:rowOff>
    </xdr:to>
    <xdr:sp macro="" textlink="">
      <xdr:nvSpPr>
        <xdr:cNvPr id="1741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66675</xdr:colOff>
      <xdr:row>49</xdr:row>
      <xdr:rowOff>142875</xdr:rowOff>
    </xdr:to>
    <xdr:sp macro="" textlink="">
      <xdr:nvSpPr>
        <xdr:cNvPr id="1741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66675</xdr:colOff>
      <xdr:row>49</xdr:row>
      <xdr:rowOff>142875</xdr:rowOff>
    </xdr:to>
    <xdr:sp macro="" textlink="">
      <xdr:nvSpPr>
        <xdr:cNvPr id="1741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66675</xdr:colOff>
      <xdr:row>49</xdr:row>
      <xdr:rowOff>142875</xdr:rowOff>
    </xdr:to>
    <xdr:sp macro="" textlink="">
      <xdr:nvSpPr>
        <xdr:cNvPr id="1741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66675</xdr:colOff>
      <xdr:row>49</xdr:row>
      <xdr:rowOff>142875</xdr:rowOff>
    </xdr:to>
    <xdr:sp macro="" textlink="">
      <xdr:nvSpPr>
        <xdr:cNvPr id="1741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381000</xdr:colOff>
      <xdr:row>46</xdr:row>
      <xdr:rowOff>85725</xdr:rowOff>
    </xdr:to>
    <xdr:sp macro="" textlink="">
      <xdr:nvSpPr>
        <xdr:cNvPr id="205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46</xdr:row>
      <xdr:rowOff>85725</xdr:rowOff>
    </xdr:to>
    <xdr:sp macro="" textlink="">
      <xdr:nvSpPr>
        <xdr:cNvPr id="20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27000</xdr:colOff>
      <xdr:row>0</xdr:row>
      <xdr:rowOff>0</xdr:rowOff>
    </xdr:from>
    <xdr:to>
      <xdr:col>11</xdr:col>
      <xdr:colOff>207720</xdr:colOff>
      <xdr:row>46</xdr:row>
      <xdr:rowOff>85320</xdr:rowOff>
    </xdr:to>
    <xdr:sp macro="" textlink="">
      <xdr:nvSpPr>
        <xdr:cNvPr id="2" name="CustomShape 1"/>
        <xdr:cNvSpPr/>
      </xdr:nvSpPr>
      <xdr:spPr>
        <a:xfrm>
          <a:off x="27000" y="0"/>
          <a:ext cx="126392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207720</xdr:colOff>
      <xdr:row>46</xdr:row>
      <xdr:rowOff>85320</xdr:rowOff>
    </xdr:to>
    <xdr:sp macro="" textlink="">
      <xdr:nvSpPr>
        <xdr:cNvPr id="3" name="CustomShape 1"/>
        <xdr:cNvSpPr/>
      </xdr:nvSpPr>
      <xdr:spPr>
        <a:xfrm>
          <a:off x="27000" y="0"/>
          <a:ext cx="126392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207720</xdr:colOff>
      <xdr:row>46</xdr:row>
      <xdr:rowOff>85320</xdr:rowOff>
    </xdr:to>
    <xdr:sp macro="" textlink="">
      <xdr:nvSpPr>
        <xdr:cNvPr id="4" name="CustomShape 1"/>
        <xdr:cNvSpPr/>
      </xdr:nvSpPr>
      <xdr:spPr>
        <a:xfrm>
          <a:off x="27000" y="0"/>
          <a:ext cx="126392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207720</xdr:colOff>
      <xdr:row>46</xdr:row>
      <xdr:rowOff>85320</xdr:rowOff>
    </xdr:to>
    <xdr:sp macro="" textlink="">
      <xdr:nvSpPr>
        <xdr:cNvPr id="5" name="CustomShape 1"/>
        <xdr:cNvSpPr/>
      </xdr:nvSpPr>
      <xdr:spPr>
        <a:xfrm>
          <a:off x="27000" y="0"/>
          <a:ext cx="126392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207720</xdr:colOff>
      <xdr:row>46</xdr:row>
      <xdr:rowOff>85320</xdr:rowOff>
    </xdr:to>
    <xdr:sp macro="" textlink="">
      <xdr:nvSpPr>
        <xdr:cNvPr id="6" name="CustomShape 1"/>
        <xdr:cNvSpPr/>
      </xdr:nvSpPr>
      <xdr:spPr>
        <a:xfrm>
          <a:off x="27000" y="0"/>
          <a:ext cx="126392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207720</xdr:colOff>
      <xdr:row>46</xdr:row>
      <xdr:rowOff>85320</xdr:rowOff>
    </xdr:to>
    <xdr:sp macro="" textlink="">
      <xdr:nvSpPr>
        <xdr:cNvPr id="7" name="CustomShape 1"/>
        <xdr:cNvSpPr/>
      </xdr:nvSpPr>
      <xdr:spPr>
        <a:xfrm>
          <a:off x="27000" y="0"/>
          <a:ext cx="126392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207720</xdr:colOff>
      <xdr:row>46</xdr:row>
      <xdr:rowOff>85320</xdr:rowOff>
    </xdr:to>
    <xdr:sp macro="" textlink="">
      <xdr:nvSpPr>
        <xdr:cNvPr id="8" name="CustomShape 1"/>
        <xdr:cNvSpPr/>
      </xdr:nvSpPr>
      <xdr:spPr>
        <a:xfrm>
          <a:off x="27000" y="0"/>
          <a:ext cx="126392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207720</xdr:colOff>
      <xdr:row>46</xdr:row>
      <xdr:rowOff>85320</xdr:rowOff>
    </xdr:to>
    <xdr:sp macro="" textlink="">
      <xdr:nvSpPr>
        <xdr:cNvPr id="9" name="CustomShape 1"/>
        <xdr:cNvSpPr/>
      </xdr:nvSpPr>
      <xdr:spPr>
        <a:xfrm>
          <a:off x="27000" y="0"/>
          <a:ext cx="126392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207720</xdr:colOff>
      <xdr:row>46</xdr:row>
      <xdr:rowOff>85320</xdr:rowOff>
    </xdr:to>
    <xdr:sp macro="" textlink="">
      <xdr:nvSpPr>
        <xdr:cNvPr id="10" name="CustomShape 1"/>
        <xdr:cNvSpPr/>
      </xdr:nvSpPr>
      <xdr:spPr>
        <a:xfrm>
          <a:off x="27000" y="0"/>
          <a:ext cx="126392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207720</xdr:colOff>
      <xdr:row>46</xdr:row>
      <xdr:rowOff>85320</xdr:rowOff>
    </xdr:to>
    <xdr:sp macro="" textlink="">
      <xdr:nvSpPr>
        <xdr:cNvPr id="11" name="CustomShape 1"/>
        <xdr:cNvSpPr/>
      </xdr:nvSpPr>
      <xdr:spPr>
        <a:xfrm>
          <a:off x="27000" y="0"/>
          <a:ext cx="126392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207720</xdr:colOff>
      <xdr:row>46</xdr:row>
      <xdr:rowOff>85320</xdr:rowOff>
    </xdr:to>
    <xdr:sp macro="" textlink="">
      <xdr:nvSpPr>
        <xdr:cNvPr id="12" name="CustomShape 1"/>
        <xdr:cNvSpPr/>
      </xdr:nvSpPr>
      <xdr:spPr>
        <a:xfrm>
          <a:off x="27000" y="0"/>
          <a:ext cx="126392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207720</xdr:colOff>
      <xdr:row>46</xdr:row>
      <xdr:rowOff>85320</xdr:rowOff>
    </xdr:to>
    <xdr:sp macro="" textlink="">
      <xdr:nvSpPr>
        <xdr:cNvPr id="13" name="CustomShape 1"/>
        <xdr:cNvSpPr/>
      </xdr:nvSpPr>
      <xdr:spPr>
        <a:xfrm>
          <a:off x="27000" y="0"/>
          <a:ext cx="126392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207720</xdr:colOff>
      <xdr:row>46</xdr:row>
      <xdr:rowOff>85320</xdr:rowOff>
    </xdr:to>
    <xdr:sp macro="" textlink="">
      <xdr:nvSpPr>
        <xdr:cNvPr id="14" name="CustomShape 1"/>
        <xdr:cNvSpPr/>
      </xdr:nvSpPr>
      <xdr:spPr>
        <a:xfrm>
          <a:off x="27000" y="0"/>
          <a:ext cx="126392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207720</xdr:colOff>
      <xdr:row>46</xdr:row>
      <xdr:rowOff>85320</xdr:rowOff>
    </xdr:to>
    <xdr:sp macro="" textlink="">
      <xdr:nvSpPr>
        <xdr:cNvPr id="15" name="CustomShape 1"/>
        <xdr:cNvSpPr/>
      </xdr:nvSpPr>
      <xdr:spPr>
        <a:xfrm>
          <a:off x="27000" y="0"/>
          <a:ext cx="126392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207720</xdr:colOff>
      <xdr:row>46</xdr:row>
      <xdr:rowOff>85320</xdr:rowOff>
    </xdr:to>
    <xdr:sp macro="" textlink="">
      <xdr:nvSpPr>
        <xdr:cNvPr id="16" name="CustomShape 1"/>
        <xdr:cNvSpPr/>
      </xdr:nvSpPr>
      <xdr:spPr>
        <a:xfrm>
          <a:off x="27000" y="0"/>
          <a:ext cx="126392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207720</xdr:colOff>
      <xdr:row>46</xdr:row>
      <xdr:rowOff>85320</xdr:rowOff>
    </xdr:to>
    <xdr:sp macro="" textlink="">
      <xdr:nvSpPr>
        <xdr:cNvPr id="17" name="CustomShape 1"/>
        <xdr:cNvSpPr/>
      </xdr:nvSpPr>
      <xdr:spPr>
        <a:xfrm>
          <a:off x="27000" y="0"/>
          <a:ext cx="126392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207720</xdr:colOff>
      <xdr:row>46</xdr:row>
      <xdr:rowOff>85320</xdr:rowOff>
    </xdr:to>
    <xdr:sp macro="" textlink="">
      <xdr:nvSpPr>
        <xdr:cNvPr id="18" name="CustomShape 1"/>
        <xdr:cNvSpPr/>
      </xdr:nvSpPr>
      <xdr:spPr>
        <a:xfrm>
          <a:off x="27000" y="0"/>
          <a:ext cx="126392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207720</xdr:colOff>
      <xdr:row>46</xdr:row>
      <xdr:rowOff>85320</xdr:rowOff>
    </xdr:to>
    <xdr:sp macro="" textlink="">
      <xdr:nvSpPr>
        <xdr:cNvPr id="19" name="CustomShape 1"/>
        <xdr:cNvSpPr/>
      </xdr:nvSpPr>
      <xdr:spPr>
        <a:xfrm>
          <a:off x="27000" y="0"/>
          <a:ext cx="126392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207720</xdr:colOff>
      <xdr:row>46</xdr:row>
      <xdr:rowOff>85320</xdr:rowOff>
    </xdr:to>
    <xdr:sp macro="" textlink="">
      <xdr:nvSpPr>
        <xdr:cNvPr id="20" name="CustomShape 1"/>
        <xdr:cNvSpPr/>
      </xdr:nvSpPr>
      <xdr:spPr>
        <a:xfrm>
          <a:off x="27000" y="0"/>
          <a:ext cx="126392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207720</xdr:colOff>
      <xdr:row>46</xdr:row>
      <xdr:rowOff>85320</xdr:rowOff>
    </xdr:to>
    <xdr:sp macro="" textlink="">
      <xdr:nvSpPr>
        <xdr:cNvPr id="21" name="CustomShape 1"/>
        <xdr:cNvSpPr/>
      </xdr:nvSpPr>
      <xdr:spPr>
        <a:xfrm>
          <a:off x="27000" y="0"/>
          <a:ext cx="126392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207720</xdr:colOff>
      <xdr:row>46</xdr:row>
      <xdr:rowOff>85320</xdr:rowOff>
    </xdr:to>
    <xdr:sp macro="" textlink="">
      <xdr:nvSpPr>
        <xdr:cNvPr id="22" name="CustomShape 1"/>
        <xdr:cNvSpPr/>
      </xdr:nvSpPr>
      <xdr:spPr>
        <a:xfrm>
          <a:off x="27000" y="0"/>
          <a:ext cx="126392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207720</xdr:colOff>
      <xdr:row>46</xdr:row>
      <xdr:rowOff>85320</xdr:rowOff>
    </xdr:to>
    <xdr:sp macro="" textlink="">
      <xdr:nvSpPr>
        <xdr:cNvPr id="23" name="CustomShape 1"/>
        <xdr:cNvSpPr/>
      </xdr:nvSpPr>
      <xdr:spPr>
        <a:xfrm>
          <a:off x="27000" y="0"/>
          <a:ext cx="126392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207720</xdr:colOff>
      <xdr:row>46</xdr:row>
      <xdr:rowOff>85320</xdr:rowOff>
    </xdr:to>
    <xdr:sp macro="" textlink="">
      <xdr:nvSpPr>
        <xdr:cNvPr id="24" name="CustomShape 1"/>
        <xdr:cNvSpPr/>
      </xdr:nvSpPr>
      <xdr:spPr>
        <a:xfrm>
          <a:off x="27000" y="0"/>
          <a:ext cx="126392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207720</xdr:colOff>
      <xdr:row>46</xdr:row>
      <xdr:rowOff>85320</xdr:rowOff>
    </xdr:to>
    <xdr:sp macro="" textlink="">
      <xdr:nvSpPr>
        <xdr:cNvPr id="25" name="CustomShape 1"/>
        <xdr:cNvSpPr/>
      </xdr:nvSpPr>
      <xdr:spPr>
        <a:xfrm>
          <a:off x="27000" y="0"/>
          <a:ext cx="126392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207720</xdr:colOff>
      <xdr:row>46</xdr:row>
      <xdr:rowOff>85320</xdr:rowOff>
    </xdr:to>
    <xdr:sp macro="" textlink="">
      <xdr:nvSpPr>
        <xdr:cNvPr id="26" name="CustomShape 1"/>
        <xdr:cNvSpPr/>
      </xdr:nvSpPr>
      <xdr:spPr>
        <a:xfrm>
          <a:off x="27000" y="0"/>
          <a:ext cx="126392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180975</xdr:colOff>
      <xdr:row>46</xdr:row>
      <xdr:rowOff>85725</xdr:rowOff>
    </xdr:to>
    <xdr:sp macro="" textlink="">
      <xdr:nvSpPr>
        <xdr:cNvPr id="312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180975</xdr:colOff>
      <xdr:row>46</xdr:row>
      <xdr:rowOff>85725</xdr:rowOff>
    </xdr:to>
    <xdr:sp macro="" textlink="">
      <xdr:nvSpPr>
        <xdr:cNvPr id="312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180975</xdr:colOff>
      <xdr:row>46</xdr:row>
      <xdr:rowOff>85725</xdr:rowOff>
    </xdr:to>
    <xdr:sp macro="" textlink="">
      <xdr:nvSpPr>
        <xdr:cNvPr id="311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180975</xdr:colOff>
      <xdr:row>46</xdr:row>
      <xdr:rowOff>85725</xdr:rowOff>
    </xdr:to>
    <xdr:sp macro="" textlink="">
      <xdr:nvSpPr>
        <xdr:cNvPr id="311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180975</xdr:colOff>
      <xdr:row>46</xdr:row>
      <xdr:rowOff>85725</xdr:rowOff>
    </xdr:to>
    <xdr:sp macro="" textlink="">
      <xdr:nvSpPr>
        <xdr:cNvPr id="311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180975</xdr:colOff>
      <xdr:row>46</xdr:row>
      <xdr:rowOff>85725</xdr:rowOff>
    </xdr:to>
    <xdr:sp macro="" textlink="">
      <xdr:nvSpPr>
        <xdr:cNvPr id="311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180975</xdr:colOff>
      <xdr:row>46</xdr:row>
      <xdr:rowOff>85725</xdr:rowOff>
    </xdr:to>
    <xdr:sp macro="" textlink="">
      <xdr:nvSpPr>
        <xdr:cNvPr id="311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180975</xdr:colOff>
      <xdr:row>46</xdr:row>
      <xdr:rowOff>85725</xdr:rowOff>
    </xdr:to>
    <xdr:sp macro="" textlink="">
      <xdr:nvSpPr>
        <xdr:cNvPr id="310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180975</xdr:colOff>
      <xdr:row>46</xdr:row>
      <xdr:rowOff>85725</xdr:rowOff>
    </xdr:to>
    <xdr:sp macro="" textlink="">
      <xdr:nvSpPr>
        <xdr:cNvPr id="310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180975</xdr:colOff>
      <xdr:row>46</xdr:row>
      <xdr:rowOff>85725</xdr:rowOff>
    </xdr:to>
    <xdr:sp macro="" textlink="">
      <xdr:nvSpPr>
        <xdr:cNvPr id="310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180975</xdr:colOff>
      <xdr:row>46</xdr:row>
      <xdr:rowOff>85725</xdr:rowOff>
    </xdr:to>
    <xdr:sp macro="" textlink="">
      <xdr:nvSpPr>
        <xdr:cNvPr id="310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180975</xdr:colOff>
      <xdr:row>46</xdr:row>
      <xdr:rowOff>85725</xdr:rowOff>
    </xdr:to>
    <xdr:sp macro="" textlink="">
      <xdr:nvSpPr>
        <xdr:cNvPr id="310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180975</xdr:colOff>
      <xdr:row>46</xdr:row>
      <xdr:rowOff>85725</xdr:rowOff>
    </xdr:to>
    <xdr:sp macro="" textlink="">
      <xdr:nvSpPr>
        <xdr:cNvPr id="309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180975</xdr:colOff>
      <xdr:row>46</xdr:row>
      <xdr:rowOff>85725</xdr:rowOff>
    </xdr:to>
    <xdr:sp macro="" textlink="">
      <xdr:nvSpPr>
        <xdr:cNvPr id="309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180975</xdr:colOff>
      <xdr:row>46</xdr:row>
      <xdr:rowOff>85725</xdr:rowOff>
    </xdr:to>
    <xdr:sp macro="" textlink="">
      <xdr:nvSpPr>
        <xdr:cNvPr id="309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180975</xdr:colOff>
      <xdr:row>46</xdr:row>
      <xdr:rowOff>85725</xdr:rowOff>
    </xdr:to>
    <xdr:sp macro="" textlink="">
      <xdr:nvSpPr>
        <xdr:cNvPr id="309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180975</xdr:colOff>
      <xdr:row>46</xdr:row>
      <xdr:rowOff>85725</xdr:rowOff>
    </xdr:to>
    <xdr:sp macro="" textlink="">
      <xdr:nvSpPr>
        <xdr:cNvPr id="309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180975</xdr:colOff>
      <xdr:row>46</xdr:row>
      <xdr:rowOff>85725</xdr:rowOff>
    </xdr:to>
    <xdr:sp macro="" textlink="">
      <xdr:nvSpPr>
        <xdr:cNvPr id="308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180975</xdr:colOff>
      <xdr:row>46</xdr:row>
      <xdr:rowOff>85725</xdr:rowOff>
    </xdr:to>
    <xdr:sp macro="" textlink="">
      <xdr:nvSpPr>
        <xdr:cNvPr id="308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180975</xdr:colOff>
      <xdr:row>46</xdr:row>
      <xdr:rowOff>85725</xdr:rowOff>
    </xdr:to>
    <xdr:sp macro="" textlink="">
      <xdr:nvSpPr>
        <xdr:cNvPr id="308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180975</xdr:colOff>
      <xdr:row>46</xdr:row>
      <xdr:rowOff>85725</xdr:rowOff>
    </xdr:to>
    <xdr:sp macro="" textlink="">
      <xdr:nvSpPr>
        <xdr:cNvPr id="308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180975</xdr:colOff>
      <xdr:row>46</xdr:row>
      <xdr:rowOff>85725</xdr:rowOff>
    </xdr:to>
    <xdr:sp macro="" textlink="">
      <xdr:nvSpPr>
        <xdr:cNvPr id="308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180975</xdr:colOff>
      <xdr:row>46</xdr:row>
      <xdr:rowOff>85725</xdr:rowOff>
    </xdr:to>
    <xdr:sp macro="" textlink="">
      <xdr:nvSpPr>
        <xdr:cNvPr id="307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180975</xdr:colOff>
      <xdr:row>46</xdr:row>
      <xdr:rowOff>85725</xdr:rowOff>
    </xdr:to>
    <xdr:sp macro="" textlink="">
      <xdr:nvSpPr>
        <xdr:cNvPr id="307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180975</xdr:colOff>
      <xdr:row>46</xdr:row>
      <xdr:rowOff>85725</xdr:rowOff>
    </xdr:to>
    <xdr:sp macro="" textlink="">
      <xdr:nvSpPr>
        <xdr:cNvPr id="307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27000</xdr:colOff>
      <xdr:row>0</xdr:row>
      <xdr:rowOff>0</xdr:rowOff>
    </xdr:from>
    <xdr:to>
      <xdr:col>11</xdr:col>
      <xdr:colOff>607680</xdr:colOff>
      <xdr:row>46</xdr:row>
      <xdr:rowOff>85320</xdr:rowOff>
    </xdr:to>
    <xdr:sp macro="" textlink="">
      <xdr:nvSpPr>
        <xdr:cNvPr id="26" name="CustomShape 1"/>
        <xdr:cNvSpPr/>
      </xdr:nvSpPr>
      <xdr:spPr>
        <a:xfrm>
          <a:off x="27000" y="0"/>
          <a:ext cx="125056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607680</xdr:colOff>
      <xdr:row>46</xdr:row>
      <xdr:rowOff>85320</xdr:rowOff>
    </xdr:to>
    <xdr:sp macro="" textlink="">
      <xdr:nvSpPr>
        <xdr:cNvPr id="27" name="CustomShape 1"/>
        <xdr:cNvSpPr/>
      </xdr:nvSpPr>
      <xdr:spPr>
        <a:xfrm>
          <a:off x="27000" y="0"/>
          <a:ext cx="125056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607680</xdr:colOff>
      <xdr:row>46</xdr:row>
      <xdr:rowOff>85320</xdr:rowOff>
    </xdr:to>
    <xdr:sp macro="" textlink="">
      <xdr:nvSpPr>
        <xdr:cNvPr id="28" name="CustomShape 1"/>
        <xdr:cNvSpPr/>
      </xdr:nvSpPr>
      <xdr:spPr>
        <a:xfrm>
          <a:off x="27000" y="0"/>
          <a:ext cx="125056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607680</xdr:colOff>
      <xdr:row>46</xdr:row>
      <xdr:rowOff>85320</xdr:rowOff>
    </xdr:to>
    <xdr:sp macro="" textlink="">
      <xdr:nvSpPr>
        <xdr:cNvPr id="29" name="CustomShape 1"/>
        <xdr:cNvSpPr/>
      </xdr:nvSpPr>
      <xdr:spPr>
        <a:xfrm>
          <a:off x="27000" y="0"/>
          <a:ext cx="125056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607680</xdr:colOff>
      <xdr:row>46</xdr:row>
      <xdr:rowOff>85320</xdr:rowOff>
    </xdr:to>
    <xdr:sp macro="" textlink="">
      <xdr:nvSpPr>
        <xdr:cNvPr id="30" name="CustomShape 1"/>
        <xdr:cNvSpPr/>
      </xdr:nvSpPr>
      <xdr:spPr>
        <a:xfrm>
          <a:off x="27000" y="0"/>
          <a:ext cx="125056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607680</xdr:colOff>
      <xdr:row>46</xdr:row>
      <xdr:rowOff>85320</xdr:rowOff>
    </xdr:to>
    <xdr:sp macro="" textlink="">
      <xdr:nvSpPr>
        <xdr:cNvPr id="31" name="CustomShape 1"/>
        <xdr:cNvSpPr/>
      </xdr:nvSpPr>
      <xdr:spPr>
        <a:xfrm>
          <a:off x="27000" y="0"/>
          <a:ext cx="125056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607680</xdr:colOff>
      <xdr:row>46</xdr:row>
      <xdr:rowOff>85320</xdr:rowOff>
    </xdr:to>
    <xdr:sp macro="" textlink="">
      <xdr:nvSpPr>
        <xdr:cNvPr id="32" name="CustomShape 1"/>
        <xdr:cNvSpPr/>
      </xdr:nvSpPr>
      <xdr:spPr>
        <a:xfrm>
          <a:off x="27000" y="0"/>
          <a:ext cx="125056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607680</xdr:colOff>
      <xdr:row>46</xdr:row>
      <xdr:rowOff>85320</xdr:rowOff>
    </xdr:to>
    <xdr:sp macro="" textlink="">
      <xdr:nvSpPr>
        <xdr:cNvPr id="33" name="CustomShape 1"/>
        <xdr:cNvSpPr/>
      </xdr:nvSpPr>
      <xdr:spPr>
        <a:xfrm>
          <a:off x="27000" y="0"/>
          <a:ext cx="125056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607680</xdr:colOff>
      <xdr:row>46</xdr:row>
      <xdr:rowOff>85320</xdr:rowOff>
    </xdr:to>
    <xdr:sp macro="" textlink="">
      <xdr:nvSpPr>
        <xdr:cNvPr id="34" name="CustomShape 1"/>
        <xdr:cNvSpPr/>
      </xdr:nvSpPr>
      <xdr:spPr>
        <a:xfrm>
          <a:off x="27000" y="0"/>
          <a:ext cx="125056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607680</xdr:colOff>
      <xdr:row>46</xdr:row>
      <xdr:rowOff>85320</xdr:rowOff>
    </xdr:to>
    <xdr:sp macro="" textlink="">
      <xdr:nvSpPr>
        <xdr:cNvPr id="35" name="CustomShape 1"/>
        <xdr:cNvSpPr/>
      </xdr:nvSpPr>
      <xdr:spPr>
        <a:xfrm>
          <a:off x="27000" y="0"/>
          <a:ext cx="125056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607680</xdr:colOff>
      <xdr:row>46</xdr:row>
      <xdr:rowOff>85320</xdr:rowOff>
    </xdr:to>
    <xdr:sp macro="" textlink="">
      <xdr:nvSpPr>
        <xdr:cNvPr id="36" name="CustomShape 1"/>
        <xdr:cNvSpPr/>
      </xdr:nvSpPr>
      <xdr:spPr>
        <a:xfrm>
          <a:off x="27000" y="0"/>
          <a:ext cx="125056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607680</xdr:colOff>
      <xdr:row>46</xdr:row>
      <xdr:rowOff>85320</xdr:rowOff>
    </xdr:to>
    <xdr:sp macro="" textlink="">
      <xdr:nvSpPr>
        <xdr:cNvPr id="37" name="CustomShape 1"/>
        <xdr:cNvSpPr/>
      </xdr:nvSpPr>
      <xdr:spPr>
        <a:xfrm>
          <a:off x="27000" y="0"/>
          <a:ext cx="125056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607680</xdr:colOff>
      <xdr:row>46</xdr:row>
      <xdr:rowOff>85320</xdr:rowOff>
    </xdr:to>
    <xdr:sp macro="" textlink="">
      <xdr:nvSpPr>
        <xdr:cNvPr id="38" name="CustomShape 1"/>
        <xdr:cNvSpPr/>
      </xdr:nvSpPr>
      <xdr:spPr>
        <a:xfrm>
          <a:off x="27000" y="0"/>
          <a:ext cx="125056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607680</xdr:colOff>
      <xdr:row>46</xdr:row>
      <xdr:rowOff>85320</xdr:rowOff>
    </xdr:to>
    <xdr:sp macro="" textlink="">
      <xdr:nvSpPr>
        <xdr:cNvPr id="39" name="CustomShape 1"/>
        <xdr:cNvSpPr/>
      </xdr:nvSpPr>
      <xdr:spPr>
        <a:xfrm>
          <a:off x="27000" y="0"/>
          <a:ext cx="125056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46</xdr:row>
      <xdr:rowOff>85725</xdr:rowOff>
    </xdr:to>
    <xdr:sp macro="" textlink="">
      <xdr:nvSpPr>
        <xdr:cNvPr id="412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46</xdr:row>
      <xdr:rowOff>85725</xdr:rowOff>
    </xdr:to>
    <xdr:sp macro="" textlink="">
      <xdr:nvSpPr>
        <xdr:cNvPr id="412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46</xdr:row>
      <xdr:rowOff>85725</xdr:rowOff>
    </xdr:to>
    <xdr:sp macro="" textlink="">
      <xdr:nvSpPr>
        <xdr:cNvPr id="412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46</xdr:row>
      <xdr:rowOff>85725</xdr:rowOff>
    </xdr:to>
    <xdr:sp macro="" textlink="">
      <xdr:nvSpPr>
        <xdr:cNvPr id="411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46</xdr:row>
      <xdr:rowOff>85725</xdr:rowOff>
    </xdr:to>
    <xdr:sp macro="" textlink="">
      <xdr:nvSpPr>
        <xdr:cNvPr id="411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46</xdr:row>
      <xdr:rowOff>85725</xdr:rowOff>
    </xdr:to>
    <xdr:sp macro="" textlink="">
      <xdr:nvSpPr>
        <xdr:cNvPr id="411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46</xdr:row>
      <xdr:rowOff>85725</xdr:rowOff>
    </xdr:to>
    <xdr:sp macro="" textlink="">
      <xdr:nvSpPr>
        <xdr:cNvPr id="411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46</xdr:row>
      <xdr:rowOff>85725</xdr:rowOff>
    </xdr:to>
    <xdr:sp macro="" textlink="">
      <xdr:nvSpPr>
        <xdr:cNvPr id="411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46</xdr:row>
      <xdr:rowOff>85725</xdr:rowOff>
    </xdr:to>
    <xdr:sp macro="" textlink="">
      <xdr:nvSpPr>
        <xdr:cNvPr id="410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46</xdr:row>
      <xdr:rowOff>85725</xdr:rowOff>
    </xdr:to>
    <xdr:sp macro="" textlink="">
      <xdr:nvSpPr>
        <xdr:cNvPr id="410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46</xdr:row>
      <xdr:rowOff>85725</xdr:rowOff>
    </xdr:to>
    <xdr:sp macro="" textlink="">
      <xdr:nvSpPr>
        <xdr:cNvPr id="410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46</xdr:row>
      <xdr:rowOff>85725</xdr:rowOff>
    </xdr:to>
    <xdr:sp macro="" textlink="">
      <xdr:nvSpPr>
        <xdr:cNvPr id="410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46</xdr:row>
      <xdr:rowOff>85725</xdr:rowOff>
    </xdr:to>
    <xdr:sp macro="" textlink="">
      <xdr:nvSpPr>
        <xdr:cNvPr id="410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46</xdr:row>
      <xdr:rowOff>85725</xdr:rowOff>
    </xdr:to>
    <xdr:sp macro="" textlink="">
      <xdr:nvSpPr>
        <xdr:cNvPr id="409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27000</xdr:colOff>
      <xdr:row>0</xdr:row>
      <xdr:rowOff>0</xdr:rowOff>
    </xdr:from>
    <xdr:to>
      <xdr:col>11</xdr:col>
      <xdr:colOff>607680</xdr:colOff>
      <xdr:row>46</xdr:row>
      <xdr:rowOff>85320</xdr:rowOff>
    </xdr:to>
    <xdr:sp macro="" textlink="">
      <xdr:nvSpPr>
        <xdr:cNvPr id="40" name="CustomShape 1"/>
        <xdr:cNvSpPr/>
      </xdr:nvSpPr>
      <xdr:spPr>
        <a:xfrm>
          <a:off x="27000" y="0"/>
          <a:ext cx="125056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607680</xdr:colOff>
      <xdr:row>46</xdr:row>
      <xdr:rowOff>85320</xdr:rowOff>
    </xdr:to>
    <xdr:sp macro="" textlink="">
      <xdr:nvSpPr>
        <xdr:cNvPr id="41" name="CustomShape 1"/>
        <xdr:cNvSpPr/>
      </xdr:nvSpPr>
      <xdr:spPr>
        <a:xfrm>
          <a:off x="27000" y="0"/>
          <a:ext cx="125056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607680</xdr:colOff>
      <xdr:row>46</xdr:row>
      <xdr:rowOff>85320</xdr:rowOff>
    </xdr:to>
    <xdr:sp macro="" textlink="">
      <xdr:nvSpPr>
        <xdr:cNvPr id="42" name="CustomShape 1"/>
        <xdr:cNvSpPr/>
      </xdr:nvSpPr>
      <xdr:spPr>
        <a:xfrm>
          <a:off x="27000" y="0"/>
          <a:ext cx="125056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607680</xdr:colOff>
      <xdr:row>46</xdr:row>
      <xdr:rowOff>85320</xdr:rowOff>
    </xdr:to>
    <xdr:sp macro="" textlink="">
      <xdr:nvSpPr>
        <xdr:cNvPr id="43" name="CustomShape 1"/>
        <xdr:cNvSpPr/>
      </xdr:nvSpPr>
      <xdr:spPr>
        <a:xfrm>
          <a:off x="27000" y="0"/>
          <a:ext cx="125056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607680</xdr:colOff>
      <xdr:row>46</xdr:row>
      <xdr:rowOff>85320</xdr:rowOff>
    </xdr:to>
    <xdr:sp macro="" textlink="">
      <xdr:nvSpPr>
        <xdr:cNvPr id="44" name="CustomShape 1"/>
        <xdr:cNvSpPr/>
      </xdr:nvSpPr>
      <xdr:spPr>
        <a:xfrm>
          <a:off x="27000" y="0"/>
          <a:ext cx="125056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607680</xdr:colOff>
      <xdr:row>46</xdr:row>
      <xdr:rowOff>85320</xdr:rowOff>
    </xdr:to>
    <xdr:sp macro="" textlink="">
      <xdr:nvSpPr>
        <xdr:cNvPr id="45" name="CustomShape 1"/>
        <xdr:cNvSpPr/>
      </xdr:nvSpPr>
      <xdr:spPr>
        <a:xfrm>
          <a:off x="27000" y="0"/>
          <a:ext cx="125056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607680</xdr:colOff>
      <xdr:row>46</xdr:row>
      <xdr:rowOff>85320</xdr:rowOff>
    </xdr:to>
    <xdr:sp macro="" textlink="">
      <xdr:nvSpPr>
        <xdr:cNvPr id="46" name="CustomShape 1"/>
        <xdr:cNvSpPr/>
      </xdr:nvSpPr>
      <xdr:spPr>
        <a:xfrm>
          <a:off x="27000" y="0"/>
          <a:ext cx="125056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46</xdr:row>
      <xdr:rowOff>85725</xdr:rowOff>
    </xdr:to>
    <xdr:sp macro="" textlink="">
      <xdr:nvSpPr>
        <xdr:cNvPr id="513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46</xdr:row>
      <xdr:rowOff>85725</xdr:rowOff>
    </xdr:to>
    <xdr:sp macro="" textlink="">
      <xdr:nvSpPr>
        <xdr:cNvPr id="513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46</xdr:row>
      <xdr:rowOff>85725</xdr:rowOff>
    </xdr:to>
    <xdr:sp macro="" textlink="">
      <xdr:nvSpPr>
        <xdr:cNvPr id="51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46</xdr:row>
      <xdr:rowOff>85725</xdr:rowOff>
    </xdr:to>
    <xdr:sp macro="" textlink="">
      <xdr:nvSpPr>
        <xdr:cNvPr id="51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46</xdr:row>
      <xdr:rowOff>85725</xdr:rowOff>
    </xdr:to>
    <xdr:sp macro="" textlink="">
      <xdr:nvSpPr>
        <xdr:cNvPr id="51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46</xdr:row>
      <xdr:rowOff>85725</xdr:rowOff>
    </xdr:to>
    <xdr:sp macro="" textlink="">
      <xdr:nvSpPr>
        <xdr:cNvPr id="512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46</xdr:row>
      <xdr:rowOff>85725</xdr:rowOff>
    </xdr:to>
    <xdr:sp macro="" textlink="">
      <xdr:nvSpPr>
        <xdr:cNvPr id="512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27000</xdr:colOff>
      <xdr:row>0</xdr:row>
      <xdr:rowOff>0</xdr:rowOff>
    </xdr:from>
    <xdr:to>
      <xdr:col>11</xdr:col>
      <xdr:colOff>617040</xdr:colOff>
      <xdr:row>46</xdr:row>
      <xdr:rowOff>85320</xdr:rowOff>
    </xdr:to>
    <xdr:sp macro="" textlink="">
      <xdr:nvSpPr>
        <xdr:cNvPr id="47" name="CustomShape 1"/>
        <xdr:cNvSpPr/>
      </xdr:nvSpPr>
      <xdr:spPr>
        <a:xfrm>
          <a:off x="27000" y="0"/>
          <a:ext cx="12502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617040</xdr:colOff>
      <xdr:row>46</xdr:row>
      <xdr:rowOff>85320</xdr:rowOff>
    </xdr:to>
    <xdr:sp macro="" textlink="">
      <xdr:nvSpPr>
        <xdr:cNvPr id="48" name="CustomShape 1"/>
        <xdr:cNvSpPr/>
      </xdr:nvSpPr>
      <xdr:spPr>
        <a:xfrm>
          <a:off x="27000" y="0"/>
          <a:ext cx="12502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617040</xdr:colOff>
      <xdr:row>46</xdr:row>
      <xdr:rowOff>85320</xdr:rowOff>
    </xdr:to>
    <xdr:sp macro="" textlink="">
      <xdr:nvSpPr>
        <xdr:cNvPr id="49" name="CustomShape 1"/>
        <xdr:cNvSpPr/>
      </xdr:nvSpPr>
      <xdr:spPr>
        <a:xfrm>
          <a:off x="27000" y="0"/>
          <a:ext cx="12502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617040</xdr:colOff>
      <xdr:row>46</xdr:row>
      <xdr:rowOff>85320</xdr:rowOff>
    </xdr:to>
    <xdr:sp macro="" textlink="">
      <xdr:nvSpPr>
        <xdr:cNvPr id="50" name="CustomShape 1"/>
        <xdr:cNvSpPr/>
      </xdr:nvSpPr>
      <xdr:spPr>
        <a:xfrm>
          <a:off x="27000" y="0"/>
          <a:ext cx="12502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617040</xdr:colOff>
      <xdr:row>46</xdr:row>
      <xdr:rowOff>85320</xdr:rowOff>
    </xdr:to>
    <xdr:sp macro="" textlink="">
      <xdr:nvSpPr>
        <xdr:cNvPr id="51" name="CustomShape 1"/>
        <xdr:cNvSpPr/>
      </xdr:nvSpPr>
      <xdr:spPr>
        <a:xfrm>
          <a:off x="27000" y="0"/>
          <a:ext cx="12502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617040</xdr:colOff>
      <xdr:row>46</xdr:row>
      <xdr:rowOff>85320</xdr:rowOff>
    </xdr:to>
    <xdr:sp macro="" textlink="">
      <xdr:nvSpPr>
        <xdr:cNvPr id="52" name="CustomShape 1"/>
        <xdr:cNvSpPr/>
      </xdr:nvSpPr>
      <xdr:spPr>
        <a:xfrm>
          <a:off x="27000" y="0"/>
          <a:ext cx="12502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617040</xdr:colOff>
      <xdr:row>46</xdr:row>
      <xdr:rowOff>85320</xdr:rowOff>
    </xdr:to>
    <xdr:sp macro="" textlink="">
      <xdr:nvSpPr>
        <xdr:cNvPr id="53" name="CustomShape 1"/>
        <xdr:cNvSpPr/>
      </xdr:nvSpPr>
      <xdr:spPr>
        <a:xfrm>
          <a:off x="27000" y="0"/>
          <a:ext cx="12502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617040</xdr:colOff>
      <xdr:row>46</xdr:row>
      <xdr:rowOff>85320</xdr:rowOff>
    </xdr:to>
    <xdr:sp macro="" textlink="">
      <xdr:nvSpPr>
        <xdr:cNvPr id="54" name="CustomShape 1"/>
        <xdr:cNvSpPr/>
      </xdr:nvSpPr>
      <xdr:spPr>
        <a:xfrm>
          <a:off x="27000" y="0"/>
          <a:ext cx="12502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617040</xdr:colOff>
      <xdr:row>46</xdr:row>
      <xdr:rowOff>85320</xdr:rowOff>
    </xdr:to>
    <xdr:sp macro="" textlink="">
      <xdr:nvSpPr>
        <xdr:cNvPr id="55" name="CustomShape 1"/>
        <xdr:cNvSpPr/>
      </xdr:nvSpPr>
      <xdr:spPr>
        <a:xfrm>
          <a:off x="27000" y="0"/>
          <a:ext cx="12502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617040</xdr:colOff>
      <xdr:row>46</xdr:row>
      <xdr:rowOff>85320</xdr:rowOff>
    </xdr:to>
    <xdr:sp macro="" textlink="">
      <xdr:nvSpPr>
        <xdr:cNvPr id="56" name="CustomShape 1"/>
        <xdr:cNvSpPr/>
      </xdr:nvSpPr>
      <xdr:spPr>
        <a:xfrm>
          <a:off x="27000" y="0"/>
          <a:ext cx="12502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617040</xdr:colOff>
      <xdr:row>46</xdr:row>
      <xdr:rowOff>85320</xdr:rowOff>
    </xdr:to>
    <xdr:sp macro="" textlink="">
      <xdr:nvSpPr>
        <xdr:cNvPr id="57" name="CustomShape 1"/>
        <xdr:cNvSpPr/>
      </xdr:nvSpPr>
      <xdr:spPr>
        <a:xfrm>
          <a:off x="27000" y="0"/>
          <a:ext cx="12502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617040</xdr:colOff>
      <xdr:row>46</xdr:row>
      <xdr:rowOff>85320</xdr:rowOff>
    </xdr:to>
    <xdr:sp macro="" textlink="">
      <xdr:nvSpPr>
        <xdr:cNvPr id="58" name="CustomShape 1"/>
        <xdr:cNvSpPr/>
      </xdr:nvSpPr>
      <xdr:spPr>
        <a:xfrm>
          <a:off x="27000" y="0"/>
          <a:ext cx="12502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590550</xdr:colOff>
      <xdr:row>46</xdr:row>
      <xdr:rowOff>85725</xdr:rowOff>
    </xdr:to>
    <xdr:sp macro="" textlink="">
      <xdr:nvSpPr>
        <xdr:cNvPr id="616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590550</xdr:colOff>
      <xdr:row>46</xdr:row>
      <xdr:rowOff>85725</xdr:rowOff>
    </xdr:to>
    <xdr:sp macro="" textlink="">
      <xdr:nvSpPr>
        <xdr:cNvPr id="616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590550</xdr:colOff>
      <xdr:row>46</xdr:row>
      <xdr:rowOff>85725</xdr:rowOff>
    </xdr:to>
    <xdr:sp macro="" textlink="">
      <xdr:nvSpPr>
        <xdr:cNvPr id="616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590550</xdr:colOff>
      <xdr:row>46</xdr:row>
      <xdr:rowOff>85725</xdr:rowOff>
    </xdr:to>
    <xdr:sp macro="" textlink="">
      <xdr:nvSpPr>
        <xdr:cNvPr id="616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590550</xdr:colOff>
      <xdr:row>46</xdr:row>
      <xdr:rowOff>85725</xdr:rowOff>
    </xdr:to>
    <xdr:sp macro="" textlink="">
      <xdr:nvSpPr>
        <xdr:cNvPr id="616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590550</xdr:colOff>
      <xdr:row>46</xdr:row>
      <xdr:rowOff>85725</xdr:rowOff>
    </xdr:to>
    <xdr:sp macro="" textlink="">
      <xdr:nvSpPr>
        <xdr:cNvPr id="615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590550</xdr:colOff>
      <xdr:row>46</xdr:row>
      <xdr:rowOff>85725</xdr:rowOff>
    </xdr:to>
    <xdr:sp macro="" textlink="">
      <xdr:nvSpPr>
        <xdr:cNvPr id="615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590550</xdr:colOff>
      <xdr:row>46</xdr:row>
      <xdr:rowOff>85725</xdr:rowOff>
    </xdr:to>
    <xdr:sp macro="" textlink="">
      <xdr:nvSpPr>
        <xdr:cNvPr id="615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590550</xdr:colOff>
      <xdr:row>46</xdr:row>
      <xdr:rowOff>85725</xdr:rowOff>
    </xdr:to>
    <xdr:sp macro="" textlink="">
      <xdr:nvSpPr>
        <xdr:cNvPr id="615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590550</xdr:colOff>
      <xdr:row>46</xdr:row>
      <xdr:rowOff>85725</xdr:rowOff>
    </xdr:to>
    <xdr:sp macro="" textlink="">
      <xdr:nvSpPr>
        <xdr:cNvPr id="61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590550</xdr:colOff>
      <xdr:row>46</xdr:row>
      <xdr:rowOff>85725</xdr:rowOff>
    </xdr:to>
    <xdr:sp macro="" textlink="">
      <xdr:nvSpPr>
        <xdr:cNvPr id="614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590550</xdr:colOff>
      <xdr:row>46</xdr:row>
      <xdr:rowOff>85725</xdr:rowOff>
    </xdr:to>
    <xdr:sp macro="" textlink="">
      <xdr:nvSpPr>
        <xdr:cNvPr id="614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 macro="" textlink="">
      <xdr:nvSpPr>
        <xdr:cNvPr id="59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 macro="" textlink="">
      <xdr:nvSpPr>
        <xdr:cNvPr id="60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 macro="" textlink="">
      <xdr:nvSpPr>
        <xdr:cNvPr id="61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 macro="" textlink="">
      <xdr:nvSpPr>
        <xdr:cNvPr id="62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 macro="" textlink="">
      <xdr:nvSpPr>
        <xdr:cNvPr id="63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 macro="" textlink="">
      <xdr:nvSpPr>
        <xdr:cNvPr id="64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 macro="" textlink="">
      <xdr:nvSpPr>
        <xdr:cNvPr id="65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 macro="" textlink="">
      <xdr:nvSpPr>
        <xdr:cNvPr id="66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 macro="" textlink="">
      <xdr:nvSpPr>
        <xdr:cNvPr id="67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 macro="" textlink="">
      <xdr:nvSpPr>
        <xdr:cNvPr id="68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 macro="" textlink="">
      <xdr:nvSpPr>
        <xdr:cNvPr id="69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 macro="" textlink="">
      <xdr:nvSpPr>
        <xdr:cNvPr id="70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719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719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718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718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718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718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718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717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717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717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717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717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 macro="" textlink="">
      <xdr:nvSpPr>
        <xdr:cNvPr id="71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 macro="" textlink="">
      <xdr:nvSpPr>
        <xdr:cNvPr id="72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 macro="" textlink="">
      <xdr:nvSpPr>
        <xdr:cNvPr id="73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 macro="" textlink="">
      <xdr:nvSpPr>
        <xdr:cNvPr id="74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 macro="" textlink="">
      <xdr:nvSpPr>
        <xdr:cNvPr id="75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 macro="" textlink="">
      <xdr:nvSpPr>
        <xdr:cNvPr id="76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 macro="" textlink="">
      <xdr:nvSpPr>
        <xdr:cNvPr id="77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 macro="" textlink="">
      <xdr:nvSpPr>
        <xdr:cNvPr id="78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 macro="" textlink="">
      <xdr:nvSpPr>
        <xdr:cNvPr id="79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 macro="" textlink="">
      <xdr:nvSpPr>
        <xdr:cNvPr id="80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 macro="" textlink="">
      <xdr:nvSpPr>
        <xdr:cNvPr id="81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 macro="" textlink="">
      <xdr:nvSpPr>
        <xdr:cNvPr id="82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 macro="" textlink="">
      <xdr:nvSpPr>
        <xdr:cNvPr id="83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 macro="" textlink="">
      <xdr:nvSpPr>
        <xdr:cNvPr id="84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 macro="" textlink="">
      <xdr:nvSpPr>
        <xdr:cNvPr id="85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 macro="" textlink="">
      <xdr:nvSpPr>
        <xdr:cNvPr id="86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 macro="" textlink="">
      <xdr:nvSpPr>
        <xdr:cNvPr id="87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 macro="" textlink="">
      <xdr:nvSpPr>
        <xdr:cNvPr id="88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 macro="" textlink="">
      <xdr:nvSpPr>
        <xdr:cNvPr id="89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 macro="" textlink="">
      <xdr:nvSpPr>
        <xdr:cNvPr id="90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 macro="" textlink="">
      <xdr:nvSpPr>
        <xdr:cNvPr id="91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 macro="" textlink="">
      <xdr:nvSpPr>
        <xdr:cNvPr id="92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 macro="" textlink="">
      <xdr:nvSpPr>
        <xdr:cNvPr id="93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823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823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823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823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82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82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82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822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822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822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821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821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821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821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821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820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820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820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820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820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819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819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819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 macro="" textlink="">
      <xdr:nvSpPr>
        <xdr:cNvPr id="94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 macro="" textlink="">
      <xdr:nvSpPr>
        <xdr:cNvPr id="95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 macro="" textlink="">
      <xdr:nvSpPr>
        <xdr:cNvPr id="96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 macro="" textlink="">
      <xdr:nvSpPr>
        <xdr:cNvPr id="97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 macro="" textlink="">
      <xdr:nvSpPr>
        <xdr:cNvPr id="98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 macro="" textlink="">
      <xdr:nvSpPr>
        <xdr:cNvPr id="99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 macro="" textlink="">
      <xdr:nvSpPr>
        <xdr:cNvPr id="100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 macro="" textlink="">
      <xdr:nvSpPr>
        <xdr:cNvPr id="101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 macro="" textlink="">
      <xdr:nvSpPr>
        <xdr:cNvPr id="102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 macro="" textlink="">
      <xdr:nvSpPr>
        <xdr:cNvPr id="103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 macro="" textlink="">
      <xdr:nvSpPr>
        <xdr:cNvPr id="104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 macro="" textlink="">
      <xdr:nvSpPr>
        <xdr:cNvPr id="105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 macro="" textlink="">
      <xdr:nvSpPr>
        <xdr:cNvPr id="106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 macro="" textlink="">
      <xdr:nvSpPr>
        <xdr:cNvPr id="107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 macro="" textlink="">
      <xdr:nvSpPr>
        <xdr:cNvPr id="108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 macro="" textlink="">
      <xdr:nvSpPr>
        <xdr:cNvPr id="109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 macro="" textlink="">
      <xdr:nvSpPr>
        <xdr:cNvPr id="110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 macro="" textlink="">
      <xdr:nvSpPr>
        <xdr:cNvPr id="111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 macro="" textlink="">
      <xdr:nvSpPr>
        <xdr:cNvPr id="112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 macro="" textlink="">
      <xdr:nvSpPr>
        <xdr:cNvPr id="113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 macro="" textlink="">
      <xdr:nvSpPr>
        <xdr:cNvPr id="114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 macro="" textlink="">
      <xdr:nvSpPr>
        <xdr:cNvPr id="115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 macro="" textlink="">
      <xdr:nvSpPr>
        <xdr:cNvPr id="116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10</xdr:col>
      <xdr:colOff>340920</xdr:colOff>
      <xdr:row>46</xdr:row>
      <xdr:rowOff>85320</xdr:rowOff>
    </xdr:to>
    <xdr:sp macro="" textlink="">
      <xdr:nvSpPr>
        <xdr:cNvPr id="117" name="CustomShape 1"/>
        <xdr:cNvSpPr/>
      </xdr:nvSpPr>
      <xdr:spPr>
        <a:xfrm>
          <a:off x="27000" y="0"/>
          <a:ext cx="12594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6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6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6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5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5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5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5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4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4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4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4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4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3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3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3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3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2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2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2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1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6"/>
  <sheetViews>
    <sheetView windowProtection="1" zoomScale="86" zoomScaleNormal="86" workbookViewId="0">
      <selection activeCell="L23" sqref="L23"/>
    </sheetView>
  </sheetViews>
  <sheetFormatPr defaultRowHeight="15" x14ac:dyDescent="0.25"/>
  <cols>
    <col min="1" max="1" width="10.85546875"/>
    <col min="2" max="2" width="19.140625"/>
    <col min="3" max="3" width="14.7109375"/>
    <col min="4" max="4" width="16.28515625"/>
    <col min="5" max="6" width="14.28515625"/>
    <col min="7" max="7" width="12.28515625"/>
    <col min="8" max="8" width="2.42578125"/>
    <col min="9" max="9" width="12.7109375"/>
    <col min="10" max="10" width="8.5703125"/>
    <col min="11" max="11" width="11.140625"/>
    <col min="12" max="12" width="11.28515625"/>
    <col min="13" max="1025" width="8.5703125"/>
  </cols>
  <sheetData>
    <row r="1" spans="1:14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I1" s="5" t="s">
        <v>7</v>
      </c>
      <c r="K1" s="3" t="s">
        <v>8</v>
      </c>
      <c r="L1" s="3"/>
      <c r="M1" s="3" t="s">
        <v>9</v>
      </c>
      <c r="N1" s="3"/>
    </row>
    <row r="2" spans="1:14" x14ac:dyDescent="0.25">
      <c r="A2">
        <v>1</v>
      </c>
      <c r="I2" s="5">
        <f t="shared" ref="I2:I32" si="0">SUM(B2,C2,D2,E2,F2,G2)</f>
        <v>0</v>
      </c>
      <c r="K2" s="6" t="s">
        <v>10</v>
      </c>
      <c r="L2" s="7"/>
      <c r="M2" s="6"/>
      <c r="N2" s="8"/>
    </row>
    <row r="3" spans="1:14" x14ac:dyDescent="0.25">
      <c r="A3">
        <v>2</v>
      </c>
      <c r="I3" s="5">
        <f t="shared" si="0"/>
        <v>0</v>
      </c>
      <c r="K3" s="6" t="s">
        <v>11</v>
      </c>
      <c r="L3" s="7"/>
      <c r="M3" s="6"/>
      <c r="N3" s="8"/>
    </row>
    <row r="4" spans="1:14" x14ac:dyDescent="0.25">
      <c r="A4">
        <v>3</v>
      </c>
      <c r="I4" s="5">
        <f t="shared" si="0"/>
        <v>0</v>
      </c>
      <c r="K4" s="6" t="s">
        <v>12</v>
      </c>
      <c r="L4" s="7"/>
      <c r="M4" s="6"/>
      <c r="N4" s="8"/>
    </row>
    <row r="5" spans="1:14" x14ac:dyDescent="0.25">
      <c r="A5">
        <v>4</v>
      </c>
      <c r="I5" s="5">
        <f t="shared" si="0"/>
        <v>0</v>
      </c>
      <c r="K5" s="6" t="s">
        <v>13</v>
      </c>
      <c r="L5" s="7"/>
      <c r="M5" s="6"/>
      <c r="N5" s="8"/>
    </row>
    <row r="6" spans="1:14" x14ac:dyDescent="0.25">
      <c r="A6">
        <v>5</v>
      </c>
      <c r="I6" s="5">
        <f t="shared" si="0"/>
        <v>0</v>
      </c>
      <c r="K6" s="6"/>
      <c r="L6" s="7"/>
      <c r="M6" s="6"/>
      <c r="N6" s="8"/>
    </row>
    <row r="7" spans="1:14" x14ac:dyDescent="0.25">
      <c r="A7">
        <v>6</v>
      </c>
      <c r="I7" s="5">
        <f t="shared" si="0"/>
        <v>0</v>
      </c>
      <c r="K7" s="6"/>
      <c r="L7" s="7"/>
      <c r="M7" s="6"/>
      <c r="N7" s="8"/>
    </row>
    <row r="8" spans="1:14" x14ac:dyDescent="0.25">
      <c r="A8">
        <v>7</v>
      </c>
      <c r="I8" s="5">
        <f t="shared" si="0"/>
        <v>0</v>
      </c>
      <c r="K8" s="6"/>
      <c r="L8" s="7">
        <f>SUM(L2:L7)</f>
        <v>0</v>
      </c>
      <c r="M8" s="6"/>
      <c r="N8" s="8">
        <f>SUM(N2:N7)</f>
        <v>0</v>
      </c>
    </row>
    <row r="9" spans="1:14" x14ac:dyDescent="0.25">
      <c r="A9">
        <v>8</v>
      </c>
      <c r="I9" s="5">
        <f t="shared" si="0"/>
        <v>0</v>
      </c>
    </row>
    <row r="10" spans="1:14" x14ac:dyDescent="0.25">
      <c r="A10">
        <v>9</v>
      </c>
      <c r="I10" s="5">
        <f t="shared" si="0"/>
        <v>0</v>
      </c>
    </row>
    <row r="11" spans="1:14" x14ac:dyDescent="0.25">
      <c r="A11">
        <v>10</v>
      </c>
      <c r="I11" s="5">
        <f t="shared" si="0"/>
        <v>0</v>
      </c>
    </row>
    <row r="12" spans="1:14" x14ac:dyDescent="0.25">
      <c r="A12">
        <v>11</v>
      </c>
      <c r="I12" s="5">
        <f t="shared" si="0"/>
        <v>0</v>
      </c>
    </row>
    <row r="13" spans="1:14" x14ac:dyDescent="0.25">
      <c r="A13">
        <v>12</v>
      </c>
      <c r="I13" s="5">
        <f t="shared" si="0"/>
        <v>0</v>
      </c>
    </row>
    <row r="14" spans="1:14" x14ac:dyDescent="0.25">
      <c r="A14">
        <v>13</v>
      </c>
      <c r="I14" s="5">
        <f t="shared" si="0"/>
        <v>0</v>
      </c>
    </row>
    <row r="15" spans="1:14" x14ac:dyDescent="0.25">
      <c r="A15">
        <v>14</v>
      </c>
      <c r="I15" s="5">
        <f t="shared" si="0"/>
        <v>0</v>
      </c>
    </row>
    <row r="16" spans="1:14" x14ac:dyDescent="0.25">
      <c r="A16">
        <v>15</v>
      </c>
      <c r="I16" s="5">
        <f t="shared" si="0"/>
        <v>0</v>
      </c>
      <c r="K16" s="2" t="s">
        <v>14</v>
      </c>
      <c r="L16" s="2"/>
    </row>
    <row r="17" spans="1:12" x14ac:dyDescent="0.25">
      <c r="A17">
        <v>16</v>
      </c>
      <c r="I17" s="5">
        <f t="shared" si="0"/>
        <v>0</v>
      </c>
      <c r="K17" s="9" t="s">
        <v>15</v>
      </c>
      <c r="L17" s="10"/>
    </row>
    <row r="18" spans="1:12" x14ac:dyDescent="0.25">
      <c r="A18">
        <v>17</v>
      </c>
      <c r="I18" s="5">
        <f t="shared" si="0"/>
        <v>0</v>
      </c>
      <c r="K18" s="9" t="s">
        <v>16</v>
      </c>
      <c r="L18" s="10"/>
    </row>
    <row r="19" spans="1:12" x14ac:dyDescent="0.25">
      <c r="A19">
        <v>18</v>
      </c>
      <c r="I19" s="5">
        <f t="shared" si="0"/>
        <v>0</v>
      </c>
      <c r="K19" s="9" t="s">
        <v>17</v>
      </c>
      <c r="L19" s="10"/>
    </row>
    <row r="20" spans="1:12" x14ac:dyDescent="0.25">
      <c r="A20">
        <v>19</v>
      </c>
      <c r="I20" s="5">
        <f t="shared" si="0"/>
        <v>0</v>
      </c>
      <c r="K20" s="9" t="s">
        <v>6</v>
      </c>
      <c r="L20" s="10"/>
    </row>
    <row r="21" spans="1:12" x14ac:dyDescent="0.25">
      <c r="A21">
        <v>20</v>
      </c>
      <c r="I21" s="5">
        <f t="shared" si="0"/>
        <v>0</v>
      </c>
      <c r="K21" s="9"/>
      <c r="L21" s="10"/>
    </row>
    <row r="22" spans="1:12" x14ac:dyDescent="0.25">
      <c r="A22">
        <v>21</v>
      </c>
      <c r="I22" s="5">
        <f t="shared" si="0"/>
        <v>0</v>
      </c>
      <c r="K22" s="9" t="s">
        <v>18</v>
      </c>
      <c r="L22" s="10"/>
    </row>
    <row r="23" spans="1:12" x14ac:dyDescent="0.25">
      <c r="A23">
        <v>22</v>
      </c>
      <c r="I23" s="5">
        <f t="shared" si="0"/>
        <v>0</v>
      </c>
      <c r="K23" s="9" t="s">
        <v>19</v>
      </c>
      <c r="L23" s="10"/>
    </row>
    <row r="24" spans="1:12" x14ac:dyDescent="0.25">
      <c r="A24">
        <v>23</v>
      </c>
      <c r="I24" s="5">
        <f t="shared" si="0"/>
        <v>0</v>
      </c>
      <c r="K24" s="9" t="s">
        <v>20</v>
      </c>
      <c r="L24" s="10"/>
    </row>
    <row r="25" spans="1:12" x14ac:dyDescent="0.25">
      <c r="A25">
        <v>24</v>
      </c>
      <c r="I25" s="5">
        <f t="shared" si="0"/>
        <v>0</v>
      </c>
      <c r="K25" s="9" t="s">
        <v>21</v>
      </c>
      <c r="L25" s="10"/>
    </row>
    <row r="26" spans="1:12" x14ac:dyDescent="0.25">
      <c r="A26">
        <v>25</v>
      </c>
      <c r="I26" s="5">
        <f t="shared" si="0"/>
        <v>0</v>
      </c>
      <c r="K26" s="9"/>
      <c r="L26" s="10"/>
    </row>
    <row r="27" spans="1:12" x14ac:dyDescent="0.25">
      <c r="A27">
        <v>26</v>
      </c>
      <c r="I27" s="5">
        <f t="shared" si="0"/>
        <v>0</v>
      </c>
      <c r="K27" s="9"/>
      <c r="L27" s="10"/>
    </row>
    <row r="28" spans="1:12" x14ac:dyDescent="0.25">
      <c r="A28">
        <v>27</v>
      </c>
      <c r="I28" s="5">
        <f t="shared" si="0"/>
        <v>0</v>
      </c>
      <c r="K28" s="9"/>
      <c r="L28" s="10"/>
    </row>
    <row r="29" spans="1:12" x14ac:dyDescent="0.25">
      <c r="A29">
        <v>28</v>
      </c>
      <c r="I29" s="5">
        <f t="shared" si="0"/>
        <v>0</v>
      </c>
      <c r="K29" s="9"/>
      <c r="L29" s="10"/>
    </row>
    <row r="30" spans="1:12" x14ac:dyDescent="0.25">
      <c r="A30">
        <v>29</v>
      </c>
      <c r="I30" s="5">
        <f t="shared" si="0"/>
        <v>0</v>
      </c>
      <c r="K30" s="9"/>
      <c r="L30" s="10"/>
    </row>
    <row r="31" spans="1:12" x14ac:dyDescent="0.25">
      <c r="A31">
        <v>30</v>
      </c>
      <c r="I31" s="5">
        <f t="shared" si="0"/>
        <v>0</v>
      </c>
      <c r="K31" s="9"/>
      <c r="L31" s="10">
        <f>SUM(L17:L30)</f>
        <v>0</v>
      </c>
    </row>
    <row r="32" spans="1:12" x14ac:dyDescent="0.25">
      <c r="A32">
        <v>31</v>
      </c>
      <c r="I32" s="5">
        <f t="shared" si="0"/>
        <v>0</v>
      </c>
    </row>
    <row r="34" spans="1:9" ht="34.5" customHeight="1" x14ac:dyDescent="0.25">
      <c r="A34" s="11" t="s">
        <v>22</v>
      </c>
      <c r="B34" s="12">
        <f>SUM(B2:B32)</f>
        <v>0</v>
      </c>
      <c r="C34" s="12">
        <f>SUM(C2:C32)</f>
        <v>0</v>
      </c>
      <c r="D34" s="12">
        <f>SUM(D2:D32)</f>
        <v>0</v>
      </c>
      <c r="E34" s="12">
        <f>SUM(E2:E32)</f>
        <v>0</v>
      </c>
      <c r="F34" s="12">
        <f>SUM(F2:F33)</f>
        <v>0</v>
      </c>
      <c r="G34" s="12">
        <f>SUM(G2:G32)</f>
        <v>0</v>
      </c>
      <c r="H34" s="13"/>
      <c r="I34" s="14">
        <f>SUM(B34,C34,D34,E34,F34,G34)</f>
        <v>0</v>
      </c>
    </row>
    <row r="35" spans="1:9" ht="34.5" customHeight="1" x14ac:dyDescent="0.25">
      <c r="A35" s="15" t="s">
        <v>23</v>
      </c>
      <c r="B35" s="16">
        <v>1500</v>
      </c>
      <c r="C35" s="16">
        <v>4300</v>
      </c>
      <c r="D35" s="16">
        <v>1000</v>
      </c>
      <c r="E35" s="16">
        <v>1000</v>
      </c>
      <c r="F35" s="16">
        <v>300</v>
      </c>
      <c r="G35" s="16">
        <f>SUM(L17:L30)</f>
        <v>0</v>
      </c>
      <c r="H35" s="13"/>
      <c r="I35" s="14">
        <f>SUM(B35,C35,D35,E35,F35,G35)</f>
        <v>8100</v>
      </c>
    </row>
    <row r="36" spans="1:9" ht="29.25" customHeight="1" x14ac:dyDescent="0.25">
      <c r="A36" s="17" t="s">
        <v>24</v>
      </c>
      <c r="B36" s="18">
        <f t="shared" ref="B36:G36" si="1">SUM(-B34,B35)</f>
        <v>1500</v>
      </c>
      <c r="C36" s="18">
        <f t="shared" si="1"/>
        <v>4300</v>
      </c>
      <c r="D36" s="18">
        <f t="shared" si="1"/>
        <v>1000</v>
      </c>
      <c r="E36" s="18">
        <f t="shared" si="1"/>
        <v>1000</v>
      </c>
      <c r="F36" s="18">
        <f t="shared" si="1"/>
        <v>300</v>
      </c>
      <c r="G36" s="18">
        <f t="shared" si="1"/>
        <v>0</v>
      </c>
      <c r="I36" s="18">
        <f>SUM(B36,C36,D36,E36,F36,G36)</f>
        <v>8100</v>
      </c>
    </row>
  </sheetData>
  <mergeCells count="3">
    <mergeCell ref="K1:L1"/>
    <mergeCell ref="M1:N1"/>
    <mergeCell ref="K16:L16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6"/>
  <sheetViews>
    <sheetView windowProtection="1" zoomScale="71" zoomScaleNormal="71" workbookViewId="0">
      <selection activeCell="E31" sqref="E31"/>
    </sheetView>
  </sheetViews>
  <sheetFormatPr defaultRowHeight="15" x14ac:dyDescent="0.25"/>
  <cols>
    <col min="1" max="1" width="10.85546875" style="4"/>
    <col min="2" max="2" width="19.140625" style="4"/>
    <col min="3" max="3" width="14.7109375" style="4"/>
    <col min="4" max="4" width="21.28515625" style="4"/>
    <col min="5" max="5" width="16.28515625" style="4"/>
    <col min="6" max="7" width="14.28515625" style="4"/>
    <col min="8" max="8" width="12.140625" style="4"/>
    <col min="9" max="9" width="2.42578125"/>
    <col min="10" max="10" width="12.7109375"/>
    <col min="11" max="12" width="8.5703125"/>
    <col min="13" max="13" width="15.42578125"/>
    <col min="14" max="1025" width="8.5703125"/>
  </cols>
  <sheetData>
    <row r="1" spans="1:15" x14ac:dyDescent="0.25">
      <c r="A1" s="4" t="s">
        <v>0</v>
      </c>
      <c r="B1" s="4" t="s">
        <v>1</v>
      </c>
      <c r="C1" s="4" t="s">
        <v>2</v>
      </c>
      <c r="D1" s="4" t="s">
        <v>41</v>
      </c>
      <c r="E1" s="4" t="s">
        <v>3</v>
      </c>
      <c r="F1" s="4" t="s">
        <v>4</v>
      </c>
      <c r="G1" s="4" t="s">
        <v>5</v>
      </c>
      <c r="H1" s="4" t="s">
        <v>6</v>
      </c>
      <c r="J1" s="5" t="s">
        <v>7</v>
      </c>
    </row>
    <row r="2" spans="1:15" x14ac:dyDescent="0.25">
      <c r="A2">
        <v>1</v>
      </c>
      <c r="B2">
        <v>276</v>
      </c>
      <c r="C2"/>
      <c r="D2"/>
      <c r="E2">
        <v>21</v>
      </c>
      <c r="F2"/>
      <c r="G2"/>
      <c r="H2">
        <v>260</v>
      </c>
      <c r="J2" s="5">
        <f t="shared" ref="J2:J32" si="0">SUM(B2,C2,D2,E2,F2,G2,H2)</f>
        <v>557</v>
      </c>
      <c r="M2" t="s">
        <v>48</v>
      </c>
      <c r="N2" t="s">
        <v>49</v>
      </c>
    </row>
    <row r="3" spans="1:15" x14ac:dyDescent="0.25">
      <c r="A3">
        <v>2</v>
      </c>
      <c r="B3"/>
      <c r="C3">
        <v>300</v>
      </c>
      <c r="D3"/>
      <c r="E3">
        <v>18</v>
      </c>
      <c r="F3"/>
      <c r="G3"/>
      <c r="H3">
        <v>500</v>
      </c>
      <c r="J3" s="5">
        <f t="shared" si="0"/>
        <v>818</v>
      </c>
      <c r="M3">
        <v>600</v>
      </c>
      <c r="N3">
        <v>3000</v>
      </c>
      <c r="O3" t="s">
        <v>50</v>
      </c>
    </row>
    <row r="4" spans="1:15" x14ac:dyDescent="0.25">
      <c r="A4">
        <v>3</v>
      </c>
      <c r="B4"/>
      <c r="C4"/>
      <c r="D4"/>
      <c r="E4">
        <v>18</v>
      </c>
      <c r="F4"/>
      <c r="G4"/>
      <c r="H4"/>
      <c r="J4" s="5">
        <f t="shared" si="0"/>
        <v>18</v>
      </c>
      <c r="N4" t="s">
        <v>51</v>
      </c>
      <c r="O4" t="s">
        <v>52</v>
      </c>
    </row>
    <row r="5" spans="1:15" x14ac:dyDescent="0.25">
      <c r="A5">
        <v>4</v>
      </c>
      <c r="B5"/>
      <c r="C5"/>
      <c r="D5"/>
      <c r="E5">
        <v>178</v>
      </c>
      <c r="F5"/>
      <c r="G5"/>
      <c r="H5"/>
      <c r="J5" s="5">
        <f t="shared" si="0"/>
        <v>178</v>
      </c>
      <c r="N5">
        <v>370</v>
      </c>
      <c r="O5" t="s">
        <v>52</v>
      </c>
    </row>
    <row r="6" spans="1:15" x14ac:dyDescent="0.25">
      <c r="A6">
        <v>5</v>
      </c>
      <c r="B6"/>
      <c r="C6">
        <v>2663</v>
      </c>
      <c r="D6"/>
      <c r="E6">
        <v>172</v>
      </c>
      <c r="F6"/>
      <c r="G6"/>
      <c r="H6"/>
      <c r="J6" s="5">
        <f t="shared" si="0"/>
        <v>2835</v>
      </c>
      <c r="N6">
        <v>500</v>
      </c>
      <c r="O6" t="s">
        <v>53</v>
      </c>
    </row>
    <row r="7" spans="1:15" x14ac:dyDescent="0.25">
      <c r="A7">
        <v>6</v>
      </c>
      <c r="B7"/>
      <c r="C7"/>
      <c r="D7"/>
      <c r="E7">
        <v>100</v>
      </c>
      <c r="F7"/>
      <c r="G7"/>
      <c r="H7"/>
      <c r="J7" s="5">
        <f t="shared" si="0"/>
        <v>100</v>
      </c>
    </row>
    <row r="8" spans="1:15" x14ac:dyDescent="0.25">
      <c r="A8">
        <v>7</v>
      </c>
      <c r="B8"/>
      <c r="C8">
        <v>500</v>
      </c>
      <c r="D8"/>
      <c r="E8">
        <v>287</v>
      </c>
      <c r="F8"/>
      <c r="G8"/>
      <c r="H8"/>
      <c r="J8" s="5">
        <f t="shared" si="0"/>
        <v>787</v>
      </c>
    </row>
    <row r="9" spans="1:15" x14ac:dyDescent="0.25">
      <c r="A9">
        <v>8</v>
      </c>
      <c r="B9"/>
      <c r="C9"/>
      <c r="D9"/>
      <c r="E9">
        <v>43</v>
      </c>
      <c r="F9"/>
      <c r="G9"/>
      <c r="H9"/>
      <c r="J9" s="5">
        <f t="shared" si="0"/>
        <v>43</v>
      </c>
    </row>
    <row r="10" spans="1:15" x14ac:dyDescent="0.25">
      <c r="A10">
        <v>9</v>
      </c>
      <c r="B10">
        <v>331</v>
      </c>
      <c r="C10"/>
      <c r="D10"/>
      <c r="E10">
        <v>72</v>
      </c>
      <c r="F10"/>
      <c r="G10"/>
      <c r="H10"/>
      <c r="J10" s="5">
        <f t="shared" si="0"/>
        <v>403</v>
      </c>
    </row>
    <row r="11" spans="1:15" x14ac:dyDescent="0.25">
      <c r="A11">
        <v>10</v>
      </c>
      <c r="B11"/>
      <c r="C11">
        <v>3100</v>
      </c>
      <c r="D11"/>
      <c r="E11">
        <v>118</v>
      </c>
      <c r="F11"/>
      <c r="G11"/>
      <c r="H11"/>
      <c r="J11" s="5">
        <f t="shared" si="0"/>
        <v>3218</v>
      </c>
    </row>
    <row r="12" spans="1:15" x14ac:dyDescent="0.25">
      <c r="A12">
        <v>11</v>
      </c>
      <c r="B12"/>
      <c r="C12"/>
      <c r="D12"/>
      <c r="E12">
        <v>18</v>
      </c>
      <c r="F12"/>
      <c r="G12"/>
      <c r="H12"/>
      <c r="J12" s="5">
        <f t="shared" si="0"/>
        <v>18</v>
      </c>
    </row>
    <row r="13" spans="1:15" x14ac:dyDescent="0.25">
      <c r="A13">
        <v>12</v>
      </c>
      <c r="B13"/>
      <c r="C13"/>
      <c r="D13"/>
      <c r="E13">
        <v>64</v>
      </c>
      <c r="F13"/>
      <c r="G13"/>
      <c r="H13">
        <v>209</v>
      </c>
      <c r="J13" s="5">
        <f t="shared" si="0"/>
        <v>273</v>
      </c>
    </row>
    <row r="14" spans="1:15" x14ac:dyDescent="0.25">
      <c r="A14">
        <v>13</v>
      </c>
      <c r="B14"/>
      <c r="C14">
        <v>610</v>
      </c>
      <c r="D14"/>
      <c r="E14">
        <v>100</v>
      </c>
      <c r="F14">
        <v>10</v>
      </c>
      <c r="G14"/>
      <c r="H14"/>
      <c r="J14" s="5">
        <f t="shared" si="0"/>
        <v>720</v>
      </c>
    </row>
    <row r="15" spans="1:15" x14ac:dyDescent="0.25">
      <c r="A15">
        <v>14</v>
      </c>
      <c r="B15"/>
      <c r="C15"/>
      <c r="D15"/>
      <c r="E15">
        <v>45</v>
      </c>
      <c r="F15"/>
      <c r="G15"/>
      <c r="H15"/>
      <c r="J15" s="5">
        <f t="shared" si="0"/>
        <v>45</v>
      </c>
    </row>
    <row r="16" spans="1:15" x14ac:dyDescent="0.25">
      <c r="A16">
        <v>15</v>
      </c>
      <c r="B16">
        <v>60</v>
      </c>
      <c r="C16"/>
      <c r="D16"/>
      <c r="E16"/>
      <c r="F16"/>
      <c r="G16"/>
      <c r="H16"/>
      <c r="J16" s="5">
        <f t="shared" si="0"/>
        <v>60</v>
      </c>
    </row>
    <row r="17" spans="1:15" x14ac:dyDescent="0.25">
      <c r="A17">
        <v>16</v>
      </c>
      <c r="B17"/>
      <c r="C17"/>
      <c r="D17"/>
      <c r="E17">
        <v>119</v>
      </c>
      <c r="F17"/>
      <c r="G17"/>
      <c r="H17"/>
      <c r="J17" s="5">
        <f t="shared" si="0"/>
        <v>119</v>
      </c>
    </row>
    <row r="18" spans="1:15" x14ac:dyDescent="0.25">
      <c r="A18">
        <v>17</v>
      </c>
      <c r="B18"/>
      <c r="C18"/>
      <c r="D18"/>
      <c r="E18">
        <v>129</v>
      </c>
      <c r="F18">
        <v>437</v>
      </c>
      <c r="G18"/>
      <c r="H18"/>
      <c r="J18" s="5">
        <f t="shared" si="0"/>
        <v>566</v>
      </c>
      <c r="N18">
        <v>200</v>
      </c>
      <c r="O18" t="s">
        <v>54</v>
      </c>
    </row>
    <row r="19" spans="1:15" x14ac:dyDescent="0.25">
      <c r="A19">
        <v>18</v>
      </c>
      <c r="B19">
        <v>120</v>
      </c>
      <c r="C19"/>
      <c r="D19"/>
      <c r="E19"/>
      <c r="F19"/>
      <c r="G19"/>
      <c r="H19"/>
      <c r="J19" s="5">
        <f t="shared" si="0"/>
        <v>120</v>
      </c>
    </row>
    <row r="20" spans="1:15" x14ac:dyDescent="0.25">
      <c r="A20">
        <v>19</v>
      </c>
      <c r="B20">
        <v>350</v>
      </c>
      <c r="C20"/>
      <c r="D20"/>
      <c r="E20">
        <v>20</v>
      </c>
      <c r="F20"/>
      <c r="G20"/>
      <c r="H20"/>
      <c r="J20" s="5">
        <f t="shared" si="0"/>
        <v>370</v>
      </c>
    </row>
    <row r="21" spans="1:15" x14ac:dyDescent="0.25">
      <c r="A21">
        <v>20</v>
      </c>
      <c r="B21"/>
      <c r="C21"/>
      <c r="D21"/>
      <c r="E21"/>
      <c r="F21">
        <v>30</v>
      </c>
      <c r="G21"/>
      <c r="H21"/>
      <c r="J21" s="5">
        <f t="shared" si="0"/>
        <v>30</v>
      </c>
    </row>
    <row r="22" spans="1:15" x14ac:dyDescent="0.25">
      <c r="A22">
        <v>21</v>
      </c>
      <c r="B22"/>
      <c r="C22"/>
      <c r="D22"/>
      <c r="E22"/>
      <c r="F22">
        <v>184</v>
      </c>
      <c r="G22"/>
      <c r="H22">
        <v>400</v>
      </c>
      <c r="J22" s="5">
        <f t="shared" si="0"/>
        <v>584</v>
      </c>
    </row>
    <row r="23" spans="1:15" x14ac:dyDescent="0.25">
      <c r="A23">
        <v>22</v>
      </c>
      <c r="B23"/>
      <c r="C23">
        <v>300</v>
      </c>
      <c r="D23"/>
      <c r="E23">
        <v>50</v>
      </c>
      <c r="F23"/>
      <c r="G23"/>
      <c r="H23"/>
      <c r="J23" s="5">
        <f t="shared" si="0"/>
        <v>350</v>
      </c>
      <c r="N23">
        <v>100</v>
      </c>
      <c r="O23" t="s">
        <v>55</v>
      </c>
    </row>
    <row r="24" spans="1:15" x14ac:dyDescent="0.25">
      <c r="A24">
        <v>23</v>
      </c>
      <c r="B24">
        <v>185</v>
      </c>
      <c r="C24"/>
      <c r="D24"/>
      <c r="E24">
        <v>30</v>
      </c>
      <c r="F24"/>
      <c r="G24"/>
      <c r="H24"/>
      <c r="J24" s="5">
        <f t="shared" si="0"/>
        <v>215</v>
      </c>
    </row>
    <row r="25" spans="1:15" x14ac:dyDescent="0.25">
      <c r="A25">
        <v>24</v>
      </c>
      <c r="B25">
        <v>15</v>
      </c>
      <c r="C25"/>
      <c r="D25"/>
      <c r="E25">
        <v>72</v>
      </c>
      <c r="F25"/>
      <c r="G25"/>
      <c r="H25"/>
      <c r="J25" s="5">
        <f t="shared" si="0"/>
        <v>87</v>
      </c>
    </row>
    <row r="26" spans="1:15" x14ac:dyDescent="0.25">
      <c r="A26">
        <v>25</v>
      </c>
      <c r="B26"/>
      <c r="C26"/>
      <c r="D26"/>
      <c r="E26">
        <v>18</v>
      </c>
      <c r="F26"/>
      <c r="G26"/>
      <c r="H26">
        <v>100</v>
      </c>
      <c r="J26" s="5">
        <f t="shared" si="0"/>
        <v>118</v>
      </c>
    </row>
    <row r="27" spans="1:15" x14ac:dyDescent="0.25">
      <c r="A27">
        <v>26</v>
      </c>
      <c r="B27"/>
      <c r="C27">
        <v>500</v>
      </c>
      <c r="D27"/>
      <c r="E27">
        <v>48</v>
      </c>
      <c r="F27"/>
      <c r="G27"/>
      <c r="H27"/>
      <c r="J27" s="5">
        <f t="shared" si="0"/>
        <v>548</v>
      </c>
    </row>
    <row r="28" spans="1:15" x14ac:dyDescent="0.25">
      <c r="A28">
        <v>27</v>
      </c>
      <c r="B28"/>
      <c r="C28"/>
      <c r="D28"/>
      <c r="E28">
        <v>85</v>
      </c>
      <c r="F28"/>
      <c r="G28"/>
      <c r="H28"/>
      <c r="J28" s="5">
        <f t="shared" si="0"/>
        <v>85</v>
      </c>
    </row>
    <row r="29" spans="1:15" x14ac:dyDescent="0.25">
      <c r="A29">
        <v>28</v>
      </c>
      <c r="B29"/>
      <c r="C29"/>
      <c r="D29"/>
      <c r="E29">
        <v>60</v>
      </c>
      <c r="F29"/>
      <c r="G29"/>
      <c r="H29"/>
      <c r="J29" s="5">
        <f t="shared" si="0"/>
        <v>60</v>
      </c>
    </row>
    <row r="30" spans="1:15" x14ac:dyDescent="0.25">
      <c r="A30">
        <v>29</v>
      </c>
      <c r="B30"/>
      <c r="C30"/>
      <c r="D30"/>
      <c r="E30">
        <v>45</v>
      </c>
      <c r="F30"/>
      <c r="G30"/>
      <c r="H30"/>
      <c r="J30" s="5">
        <f t="shared" si="0"/>
        <v>45</v>
      </c>
    </row>
    <row r="31" spans="1:15" x14ac:dyDescent="0.25">
      <c r="A31">
        <v>30</v>
      </c>
      <c r="B31">
        <v>300</v>
      </c>
      <c r="C31"/>
      <c r="D31"/>
      <c r="E31"/>
      <c r="F31"/>
      <c r="G31"/>
      <c r="H31"/>
      <c r="J31" s="5">
        <f t="shared" si="0"/>
        <v>300</v>
      </c>
    </row>
    <row r="32" spans="1:15" x14ac:dyDescent="0.25">
      <c r="A32">
        <v>31</v>
      </c>
      <c r="B32">
        <v>73</v>
      </c>
      <c r="C32"/>
      <c r="D32"/>
      <c r="E32">
        <v>23</v>
      </c>
      <c r="F32"/>
      <c r="G32"/>
      <c r="H32"/>
      <c r="J32" s="5">
        <f t="shared" si="0"/>
        <v>96</v>
      </c>
    </row>
    <row r="34" spans="1:10" ht="34.5" customHeight="1" x14ac:dyDescent="0.25">
      <c r="A34" s="11" t="s">
        <v>22</v>
      </c>
      <c r="B34" s="12">
        <f t="shared" ref="B34:H34" si="1">SUM(B2:B32)</f>
        <v>1710</v>
      </c>
      <c r="C34" s="12">
        <f t="shared" si="1"/>
        <v>7973</v>
      </c>
      <c r="D34" s="12">
        <f t="shared" si="1"/>
        <v>0</v>
      </c>
      <c r="E34" s="12">
        <f t="shared" si="1"/>
        <v>1953</v>
      </c>
      <c r="F34" s="12">
        <f t="shared" si="1"/>
        <v>661</v>
      </c>
      <c r="G34" s="12">
        <f t="shared" si="1"/>
        <v>0</v>
      </c>
      <c r="H34" s="12">
        <f t="shared" si="1"/>
        <v>1469</v>
      </c>
      <c r="I34" s="13"/>
      <c r="J34" s="14">
        <f>SUM(B34,C34,D34,E34,F34,G34,H34)</f>
        <v>13766</v>
      </c>
    </row>
    <row r="35" spans="1:10" ht="34.5" customHeight="1" x14ac:dyDescent="0.25">
      <c r="A35" s="15" t="s">
        <v>23</v>
      </c>
      <c r="B35" s="16">
        <v>1500</v>
      </c>
      <c r="C35" s="16">
        <v>1000</v>
      </c>
      <c r="D35" s="16">
        <v>1500</v>
      </c>
      <c r="E35" s="16">
        <v>700</v>
      </c>
      <c r="F35" s="16">
        <v>500</v>
      </c>
      <c r="G35" s="16">
        <v>400</v>
      </c>
      <c r="H35" s="16">
        <v>500</v>
      </c>
      <c r="I35" s="13"/>
      <c r="J35" s="14">
        <f>SUM(B35,C35,D35,E35,F35,G35,H35)</f>
        <v>6100</v>
      </c>
    </row>
    <row r="36" spans="1:10" ht="29.25" customHeight="1" x14ac:dyDescent="0.25">
      <c r="A36" s="17" t="s">
        <v>24</v>
      </c>
      <c r="B36" s="18">
        <f t="shared" ref="B36:H36" si="2">SUM(-B34,B35)</f>
        <v>-210</v>
      </c>
      <c r="C36" s="18">
        <f t="shared" si="2"/>
        <v>-6973</v>
      </c>
      <c r="D36" s="18">
        <f t="shared" si="2"/>
        <v>1500</v>
      </c>
      <c r="E36" s="18">
        <f t="shared" si="2"/>
        <v>-1253</v>
      </c>
      <c r="F36" s="18">
        <f t="shared" si="2"/>
        <v>-161</v>
      </c>
      <c r="G36" s="18">
        <f t="shared" si="2"/>
        <v>400</v>
      </c>
      <c r="H36" s="18">
        <f t="shared" si="2"/>
        <v>-969</v>
      </c>
      <c r="J36" s="18">
        <f>SUM(B36,C36,D36,E36,F36,G36,H36)</f>
        <v>-7666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6"/>
  <sheetViews>
    <sheetView windowProtection="1" zoomScale="71" zoomScaleNormal="71" workbookViewId="0">
      <selection activeCell="D31" sqref="D31"/>
    </sheetView>
  </sheetViews>
  <sheetFormatPr defaultRowHeight="15" x14ac:dyDescent="0.25"/>
  <cols>
    <col min="1" max="1" width="10.85546875" style="4"/>
    <col min="2" max="2" width="19.140625" style="4"/>
    <col min="3" max="3" width="14.7109375" style="4"/>
    <col min="4" max="4" width="21.28515625" style="4"/>
    <col min="5" max="5" width="16.28515625" style="4"/>
    <col min="6" max="7" width="14.28515625" style="4"/>
    <col min="8" max="8" width="12.140625" style="4"/>
    <col min="9" max="9" width="2.42578125"/>
    <col min="10" max="10" width="12.7109375"/>
    <col min="11" max="12" width="8.5703125"/>
    <col min="13" max="13" width="15.42578125"/>
    <col min="14" max="1025" width="8.5703125"/>
  </cols>
  <sheetData>
    <row r="1" spans="1:14" x14ac:dyDescent="0.25">
      <c r="A1" s="4" t="s">
        <v>0</v>
      </c>
      <c r="B1" s="4" t="s">
        <v>1</v>
      </c>
      <c r="C1" s="4" t="s">
        <v>2</v>
      </c>
      <c r="D1" s="4" t="s">
        <v>41</v>
      </c>
      <c r="E1" s="4" t="s">
        <v>3</v>
      </c>
      <c r="F1" s="4" t="s">
        <v>4</v>
      </c>
      <c r="G1" s="4" t="s">
        <v>5</v>
      </c>
      <c r="H1" s="4" t="s">
        <v>6</v>
      </c>
      <c r="J1" s="5" t="s">
        <v>7</v>
      </c>
      <c r="M1" s="26" t="s">
        <v>56</v>
      </c>
    </row>
    <row r="2" spans="1:14" x14ac:dyDescent="0.25">
      <c r="A2">
        <v>1</v>
      </c>
      <c r="B2">
        <v>80</v>
      </c>
      <c r="C2"/>
      <c r="D2"/>
      <c r="E2"/>
      <c r="F2">
        <v>58</v>
      </c>
      <c r="G2"/>
      <c r="H2">
        <v>1014</v>
      </c>
      <c r="J2" s="5">
        <f t="shared" ref="J2:J32" si="0">SUM(B2,C2,D2,E2,F2,G2,H2)</f>
        <v>1152</v>
      </c>
      <c r="M2" s="26">
        <v>1152</v>
      </c>
    </row>
    <row r="3" spans="1:14" x14ac:dyDescent="0.25">
      <c r="A3">
        <v>2</v>
      </c>
      <c r="B3">
        <v>610</v>
      </c>
      <c r="C3"/>
      <c r="D3"/>
      <c r="E3">
        <v>194</v>
      </c>
      <c r="F3">
        <v>180</v>
      </c>
      <c r="G3"/>
      <c r="H3">
        <v>1010</v>
      </c>
      <c r="J3" s="5">
        <f t="shared" si="0"/>
        <v>1994</v>
      </c>
      <c r="M3" s="26">
        <v>1994</v>
      </c>
    </row>
    <row r="4" spans="1:14" x14ac:dyDescent="0.25">
      <c r="A4">
        <v>3</v>
      </c>
      <c r="B4">
        <v>42</v>
      </c>
      <c r="C4"/>
      <c r="D4"/>
      <c r="E4">
        <v>112</v>
      </c>
      <c r="F4"/>
      <c r="G4"/>
      <c r="H4"/>
      <c r="J4" s="5">
        <f t="shared" si="0"/>
        <v>154</v>
      </c>
      <c r="M4" s="26"/>
    </row>
    <row r="5" spans="1:14" x14ac:dyDescent="0.25">
      <c r="A5">
        <v>4</v>
      </c>
      <c r="B5">
        <v>99</v>
      </c>
      <c r="C5">
        <v>500</v>
      </c>
      <c r="D5"/>
      <c r="E5">
        <v>344</v>
      </c>
      <c r="F5"/>
      <c r="G5"/>
      <c r="H5"/>
      <c r="J5" s="5">
        <f t="shared" si="0"/>
        <v>943</v>
      </c>
      <c r="M5" s="10">
        <f>SUM(M2:M4)</f>
        <v>3146</v>
      </c>
    </row>
    <row r="6" spans="1:14" x14ac:dyDescent="0.25">
      <c r="A6">
        <v>5</v>
      </c>
      <c r="B6">
        <v>61</v>
      </c>
      <c r="C6">
        <v>2667</v>
      </c>
      <c r="D6"/>
      <c r="E6">
        <v>271</v>
      </c>
      <c r="F6"/>
      <c r="G6"/>
      <c r="H6"/>
      <c r="J6" s="5">
        <f t="shared" si="0"/>
        <v>2999</v>
      </c>
    </row>
    <row r="7" spans="1:14" x14ac:dyDescent="0.25">
      <c r="A7">
        <v>6</v>
      </c>
      <c r="B7">
        <v>30</v>
      </c>
      <c r="C7"/>
      <c r="D7"/>
      <c r="E7">
        <v>30</v>
      </c>
      <c r="F7"/>
      <c r="G7"/>
      <c r="H7"/>
      <c r="J7" s="5">
        <f t="shared" si="0"/>
        <v>60</v>
      </c>
      <c r="N7" t="s">
        <v>57</v>
      </c>
    </row>
    <row r="8" spans="1:14" x14ac:dyDescent="0.25">
      <c r="A8">
        <v>7</v>
      </c>
      <c r="B8"/>
      <c r="C8"/>
      <c r="D8"/>
      <c r="E8">
        <v>128</v>
      </c>
      <c r="F8"/>
      <c r="G8"/>
      <c r="H8"/>
      <c r="J8" s="5">
        <f t="shared" si="0"/>
        <v>128</v>
      </c>
    </row>
    <row r="9" spans="1:14" x14ac:dyDescent="0.25">
      <c r="A9">
        <v>8</v>
      </c>
      <c r="B9">
        <v>463</v>
      </c>
      <c r="C9"/>
      <c r="D9"/>
      <c r="E9">
        <v>450</v>
      </c>
      <c r="F9"/>
      <c r="G9"/>
      <c r="H9">
        <v>15</v>
      </c>
      <c r="J9" s="5">
        <f t="shared" si="0"/>
        <v>928</v>
      </c>
      <c r="N9" s="30">
        <v>463</v>
      </c>
    </row>
    <row r="10" spans="1:14" x14ac:dyDescent="0.25">
      <c r="A10">
        <v>9</v>
      </c>
      <c r="B10">
        <v>213</v>
      </c>
      <c r="C10"/>
      <c r="D10"/>
      <c r="E10">
        <v>75</v>
      </c>
      <c r="F10"/>
      <c r="G10"/>
      <c r="H10">
        <v>260</v>
      </c>
      <c r="J10" s="5">
        <f t="shared" si="0"/>
        <v>548</v>
      </c>
      <c r="N10" s="30">
        <v>165</v>
      </c>
    </row>
    <row r="11" spans="1:14" x14ac:dyDescent="0.25">
      <c r="A11">
        <v>10</v>
      </c>
      <c r="B11">
        <v>780</v>
      </c>
      <c r="C11"/>
      <c r="D11"/>
      <c r="E11">
        <v>156</v>
      </c>
      <c r="F11"/>
      <c r="G11"/>
      <c r="H11"/>
      <c r="J11" s="5">
        <f t="shared" si="0"/>
        <v>936</v>
      </c>
      <c r="N11" s="30">
        <v>780</v>
      </c>
    </row>
    <row r="12" spans="1:14" x14ac:dyDescent="0.25">
      <c r="A12">
        <v>11</v>
      </c>
      <c r="B12">
        <v>43</v>
      </c>
      <c r="C12"/>
      <c r="D12"/>
      <c r="E12">
        <v>24</v>
      </c>
      <c r="F12"/>
      <c r="G12"/>
      <c r="H12"/>
      <c r="J12" s="5">
        <f t="shared" si="0"/>
        <v>67</v>
      </c>
      <c r="N12" s="30"/>
    </row>
    <row r="13" spans="1:14" x14ac:dyDescent="0.25">
      <c r="A13">
        <v>12</v>
      </c>
      <c r="B13"/>
      <c r="C13"/>
      <c r="D13"/>
      <c r="E13">
        <v>134</v>
      </c>
      <c r="F13"/>
      <c r="G13"/>
      <c r="H13">
        <v>1100</v>
      </c>
      <c r="J13" s="5">
        <f t="shared" si="0"/>
        <v>1234</v>
      </c>
      <c r="N13" s="30"/>
    </row>
    <row r="14" spans="1:14" x14ac:dyDescent="0.25">
      <c r="A14">
        <v>13</v>
      </c>
      <c r="B14"/>
      <c r="C14"/>
      <c r="D14"/>
      <c r="E14">
        <v>0</v>
      </c>
      <c r="F14"/>
      <c r="G14"/>
      <c r="H14"/>
      <c r="J14" s="5">
        <f t="shared" si="0"/>
        <v>0</v>
      </c>
      <c r="N14" s="30"/>
    </row>
    <row r="15" spans="1:14" x14ac:dyDescent="0.25">
      <c r="A15">
        <v>14</v>
      </c>
      <c r="B15"/>
      <c r="C15"/>
      <c r="D15"/>
      <c r="E15">
        <v>38</v>
      </c>
      <c r="F15">
        <v>216</v>
      </c>
      <c r="G15"/>
      <c r="H15">
        <v>1000</v>
      </c>
      <c r="J15" s="5">
        <f t="shared" si="0"/>
        <v>1254</v>
      </c>
      <c r="N15" s="30"/>
    </row>
    <row r="16" spans="1:14" x14ac:dyDescent="0.25">
      <c r="A16">
        <v>15</v>
      </c>
      <c r="B16"/>
      <c r="C16"/>
      <c r="D16"/>
      <c r="E16">
        <v>28</v>
      </c>
      <c r="F16">
        <v>71</v>
      </c>
      <c r="G16"/>
      <c r="H16"/>
      <c r="J16" s="5">
        <f t="shared" si="0"/>
        <v>99</v>
      </c>
      <c r="N16" s="30"/>
    </row>
    <row r="17" spans="1:14" x14ac:dyDescent="0.25">
      <c r="A17">
        <v>16</v>
      </c>
      <c r="B17"/>
      <c r="C17"/>
      <c r="D17"/>
      <c r="E17">
        <v>60</v>
      </c>
      <c r="F17">
        <v>163</v>
      </c>
      <c r="G17"/>
      <c r="H17"/>
      <c r="J17" s="5">
        <f t="shared" si="0"/>
        <v>223</v>
      </c>
      <c r="N17" s="30"/>
    </row>
    <row r="18" spans="1:14" x14ac:dyDescent="0.25">
      <c r="A18">
        <v>17</v>
      </c>
      <c r="B18"/>
      <c r="C18"/>
      <c r="D18"/>
      <c r="E18">
        <v>145</v>
      </c>
      <c r="F18"/>
      <c r="G18"/>
      <c r="H18"/>
      <c r="J18" s="5">
        <f t="shared" si="0"/>
        <v>145</v>
      </c>
      <c r="N18" s="30"/>
    </row>
    <row r="19" spans="1:14" x14ac:dyDescent="0.25">
      <c r="A19">
        <v>18</v>
      </c>
      <c r="B19"/>
      <c r="C19">
        <v>500</v>
      </c>
      <c r="D19"/>
      <c r="E19">
        <v>111</v>
      </c>
      <c r="F19"/>
      <c r="G19"/>
      <c r="H19"/>
      <c r="J19" s="5">
        <f t="shared" si="0"/>
        <v>611</v>
      </c>
      <c r="N19" s="30"/>
    </row>
    <row r="20" spans="1:14" x14ac:dyDescent="0.25">
      <c r="A20">
        <v>19</v>
      </c>
      <c r="B20"/>
      <c r="C20"/>
      <c r="D20"/>
      <c r="E20">
        <v>200</v>
      </c>
      <c r="F20"/>
      <c r="G20"/>
      <c r="H20">
        <v>50</v>
      </c>
      <c r="J20" s="5">
        <f t="shared" si="0"/>
        <v>250</v>
      </c>
      <c r="N20" s="30"/>
    </row>
    <row r="21" spans="1:14" x14ac:dyDescent="0.25">
      <c r="A21">
        <v>20</v>
      </c>
      <c r="B21"/>
      <c r="C21"/>
      <c r="D21"/>
      <c r="E21">
        <v>132</v>
      </c>
      <c r="F21"/>
      <c r="G21"/>
      <c r="H21">
        <v>150</v>
      </c>
      <c r="J21" s="5">
        <f t="shared" si="0"/>
        <v>282</v>
      </c>
      <c r="N21" s="30"/>
    </row>
    <row r="22" spans="1:14" x14ac:dyDescent="0.25">
      <c r="A22">
        <v>21</v>
      </c>
      <c r="B22"/>
      <c r="C22"/>
      <c r="D22"/>
      <c r="E22">
        <v>150</v>
      </c>
      <c r="F22"/>
      <c r="G22"/>
      <c r="H22"/>
      <c r="J22" s="5">
        <f t="shared" si="0"/>
        <v>150</v>
      </c>
      <c r="N22" s="30"/>
    </row>
    <row r="23" spans="1:14" x14ac:dyDescent="0.25">
      <c r="A23">
        <v>22</v>
      </c>
      <c r="B23"/>
      <c r="C23"/>
      <c r="D23"/>
      <c r="E23">
        <v>0</v>
      </c>
      <c r="F23"/>
      <c r="G23"/>
      <c r="H23"/>
      <c r="J23" s="5">
        <f t="shared" si="0"/>
        <v>0</v>
      </c>
      <c r="N23" s="30"/>
    </row>
    <row r="24" spans="1:14" x14ac:dyDescent="0.25">
      <c r="A24">
        <v>23</v>
      </c>
      <c r="B24"/>
      <c r="C24"/>
      <c r="D24"/>
      <c r="E24">
        <v>100</v>
      </c>
      <c r="F24">
        <v>280</v>
      </c>
      <c r="G24"/>
      <c r="H24">
        <v>88</v>
      </c>
      <c r="J24" s="5">
        <f t="shared" si="0"/>
        <v>468</v>
      </c>
      <c r="N24" s="30"/>
    </row>
    <row r="25" spans="1:14" x14ac:dyDescent="0.25">
      <c r="A25">
        <v>24</v>
      </c>
      <c r="B25"/>
      <c r="C25"/>
      <c r="D25"/>
      <c r="E25">
        <v>96</v>
      </c>
      <c r="F25">
        <v>32</v>
      </c>
      <c r="G25"/>
      <c r="H25"/>
      <c r="J25" s="5">
        <f t="shared" si="0"/>
        <v>128</v>
      </c>
      <c r="N25" s="30"/>
    </row>
    <row r="26" spans="1:14" x14ac:dyDescent="0.25">
      <c r="A26">
        <v>25</v>
      </c>
      <c r="B26"/>
      <c r="C26"/>
      <c r="D26"/>
      <c r="E26">
        <v>120</v>
      </c>
      <c r="F26"/>
      <c r="G26"/>
      <c r="H26"/>
      <c r="J26" s="5">
        <f t="shared" si="0"/>
        <v>120</v>
      </c>
      <c r="N26" s="30"/>
    </row>
    <row r="27" spans="1:14" x14ac:dyDescent="0.25">
      <c r="A27">
        <v>26</v>
      </c>
      <c r="B27">
        <v>15</v>
      </c>
      <c r="C27"/>
      <c r="D27"/>
      <c r="E27">
        <v>17</v>
      </c>
      <c r="F27"/>
      <c r="G27">
        <v>375</v>
      </c>
      <c r="H27"/>
      <c r="J27" s="5">
        <f t="shared" si="0"/>
        <v>407</v>
      </c>
      <c r="N27" s="30"/>
    </row>
    <row r="28" spans="1:14" x14ac:dyDescent="0.25">
      <c r="A28">
        <v>27</v>
      </c>
      <c r="B28"/>
      <c r="C28"/>
      <c r="D28"/>
      <c r="E28">
        <v>54</v>
      </c>
      <c r="F28"/>
      <c r="G28"/>
      <c r="H28"/>
      <c r="J28" s="5">
        <f t="shared" si="0"/>
        <v>54</v>
      </c>
      <c r="N28" s="30"/>
    </row>
    <row r="29" spans="1:14" x14ac:dyDescent="0.25">
      <c r="A29">
        <v>28</v>
      </c>
      <c r="B29"/>
      <c r="C29"/>
      <c r="D29"/>
      <c r="E29">
        <v>48</v>
      </c>
      <c r="F29"/>
      <c r="G29"/>
      <c r="H29"/>
      <c r="J29" s="5">
        <f t="shared" si="0"/>
        <v>48</v>
      </c>
      <c r="N29" s="30"/>
    </row>
    <row r="30" spans="1:14" x14ac:dyDescent="0.25">
      <c r="A30">
        <v>29</v>
      </c>
      <c r="B30">
        <v>22</v>
      </c>
      <c r="C30"/>
      <c r="D30"/>
      <c r="E30">
        <v>99</v>
      </c>
      <c r="F30"/>
      <c r="G30"/>
      <c r="H30">
        <v>83</v>
      </c>
      <c r="J30" s="5">
        <f t="shared" si="0"/>
        <v>204</v>
      </c>
      <c r="N30" s="30"/>
    </row>
    <row r="31" spans="1:14" x14ac:dyDescent="0.25">
      <c r="A31">
        <v>30</v>
      </c>
      <c r="B31"/>
      <c r="C31"/>
      <c r="D31"/>
      <c r="E31">
        <v>25</v>
      </c>
      <c r="F31"/>
      <c r="G31"/>
      <c r="H31"/>
      <c r="J31" s="5">
        <f t="shared" si="0"/>
        <v>25</v>
      </c>
      <c r="N31" s="30"/>
    </row>
    <row r="32" spans="1:14" x14ac:dyDescent="0.25">
      <c r="A32">
        <v>31</v>
      </c>
      <c r="B32"/>
      <c r="C32"/>
      <c r="D32"/>
      <c r="E32"/>
      <c r="F32"/>
      <c r="G32"/>
      <c r="H32"/>
      <c r="J32" s="5">
        <f t="shared" si="0"/>
        <v>0</v>
      </c>
      <c r="N32" s="30"/>
    </row>
    <row r="33" spans="1:14" x14ac:dyDescent="0.25">
      <c r="A33"/>
      <c r="B33"/>
      <c r="C33"/>
      <c r="D33"/>
      <c r="E33"/>
      <c r="F33"/>
      <c r="G33"/>
      <c r="H33"/>
      <c r="N33" s="30"/>
    </row>
    <row r="34" spans="1:14" ht="34.5" customHeight="1" x14ac:dyDescent="0.25">
      <c r="A34" s="11" t="s">
        <v>22</v>
      </c>
      <c r="B34" s="12">
        <f>SUM(B2:B32)</f>
        <v>2458</v>
      </c>
      <c r="C34" s="12">
        <f>SUM(C2:C32)</f>
        <v>3667</v>
      </c>
      <c r="D34" s="12">
        <f>SUM(D2:D32)</f>
        <v>0</v>
      </c>
      <c r="E34" s="12">
        <f>SUM(E2:E32)</f>
        <v>3341</v>
      </c>
      <c r="F34" s="12">
        <f>SUM(F2:F32)</f>
        <v>1000</v>
      </c>
      <c r="G34" s="12"/>
      <c r="H34" s="12">
        <f>SUM(H2:H32)</f>
        <v>4770</v>
      </c>
      <c r="I34" s="13"/>
      <c r="J34" s="14">
        <f>SUM(B34,C34,D34,E34,F34,G34,H34)</f>
        <v>15236</v>
      </c>
      <c r="N34" s="30"/>
    </row>
    <row r="35" spans="1:14" ht="34.5" customHeight="1" x14ac:dyDescent="0.25">
      <c r="A35" s="15" t="s">
        <v>23</v>
      </c>
      <c r="B35" s="16">
        <v>1000</v>
      </c>
      <c r="C35" s="16">
        <v>3667</v>
      </c>
      <c r="D35" s="16">
        <v>200</v>
      </c>
      <c r="E35" s="16">
        <v>700</v>
      </c>
      <c r="F35" s="16">
        <v>50</v>
      </c>
      <c r="G35" s="16">
        <v>350</v>
      </c>
      <c r="H35" s="16">
        <v>500</v>
      </c>
      <c r="I35" s="13"/>
      <c r="J35" s="14">
        <f>SUM(B35,C35,D35,E35,F35,G35,H35)</f>
        <v>6467</v>
      </c>
      <c r="N35" s="30"/>
    </row>
    <row r="36" spans="1:14" ht="29.25" customHeight="1" x14ac:dyDescent="0.25">
      <c r="A36" s="17" t="s">
        <v>24</v>
      </c>
      <c r="B36" s="18">
        <f t="shared" ref="B36:H36" si="1">SUM(-B34,B35)</f>
        <v>-1458</v>
      </c>
      <c r="C36" s="18">
        <f t="shared" si="1"/>
        <v>0</v>
      </c>
      <c r="D36" s="18">
        <f t="shared" si="1"/>
        <v>200</v>
      </c>
      <c r="E36" s="18">
        <f t="shared" si="1"/>
        <v>-2641</v>
      </c>
      <c r="F36" s="18">
        <f t="shared" si="1"/>
        <v>-950</v>
      </c>
      <c r="G36" s="18">
        <f t="shared" si="1"/>
        <v>350</v>
      </c>
      <c r="H36" s="18">
        <f t="shared" si="1"/>
        <v>-4270</v>
      </c>
      <c r="J36" s="18">
        <f>SUM(B36,C36,D36,E36,F36,G36,H36)</f>
        <v>-8769</v>
      </c>
      <c r="N36" s="26">
        <f>SUM(N9:N35)</f>
        <v>1408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6"/>
  <sheetViews>
    <sheetView windowProtection="1" zoomScale="71" zoomScaleNormal="71" workbookViewId="0">
      <selection activeCell="M32" sqref="M32"/>
    </sheetView>
  </sheetViews>
  <sheetFormatPr defaultRowHeight="15" x14ac:dyDescent="0.25"/>
  <cols>
    <col min="1" max="1" width="10.85546875" style="4"/>
    <col min="2" max="2" width="19.140625" style="4"/>
    <col min="3" max="3" width="14.7109375" style="4"/>
    <col min="4" max="4" width="21.28515625" style="4"/>
    <col min="5" max="5" width="16.28515625" style="4"/>
    <col min="6" max="7" width="14.28515625" style="4"/>
    <col min="8" max="8" width="12.140625" style="4"/>
    <col min="9" max="9" width="2.42578125"/>
    <col min="10" max="10" width="12.7109375"/>
    <col min="11" max="1025" width="8.5703125"/>
  </cols>
  <sheetData>
    <row r="1" spans="1:10" x14ac:dyDescent="0.25">
      <c r="A1" s="4" t="s">
        <v>0</v>
      </c>
      <c r="B1" s="4" t="s">
        <v>1</v>
      </c>
      <c r="C1" s="4" t="s">
        <v>40</v>
      </c>
      <c r="D1" s="4" t="s">
        <v>41</v>
      </c>
      <c r="E1" s="4" t="s">
        <v>3</v>
      </c>
      <c r="F1" s="4" t="s">
        <v>4</v>
      </c>
      <c r="G1" s="4" t="s">
        <v>5</v>
      </c>
      <c r="H1" s="4" t="s">
        <v>6</v>
      </c>
      <c r="J1" s="5" t="s">
        <v>7</v>
      </c>
    </row>
    <row r="2" spans="1:10" x14ac:dyDescent="0.25">
      <c r="A2">
        <v>1</v>
      </c>
      <c r="B2">
        <v>181</v>
      </c>
      <c r="C2"/>
      <c r="D2">
        <v>10</v>
      </c>
      <c r="E2">
        <v>18</v>
      </c>
      <c r="F2"/>
      <c r="G2"/>
      <c r="H2">
        <v>694</v>
      </c>
      <c r="J2" s="5"/>
    </row>
    <row r="3" spans="1:10" x14ac:dyDescent="0.25">
      <c r="A3">
        <v>2</v>
      </c>
      <c r="B3"/>
      <c r="C3"/>
      <c r="D3"/>
      <c r="E3">
        <v>56</v>
      </c>
      <c r="F3"/>
      <c r="G3"/>
      <c r="H3"/>
      <c r="J3" s="5">
        <f t="shared" ref="J3:J11" si="0">SUM(B3,C3,D3,E3,F3,H3)</f>
        <v>56</v>
      </c>
    </row>
    <row r="4" spans="1:10" x14ac:dyDescent="0.25">
      <c r="A4">
        <v>3</v>
      </c>
      <c r="B4"/>
      <c r="C4"/>
      <c r="D4"/>
      <c r="E4">
        <v>138</v>
      </c>
      <c r="F4"/>
      <c r="G4"/>
      <c r="H4"/>
      <c r="J4" s="5">
        <f t="shared" si="0"/>
        <v>138</v>
      </c>
    </row>
    <row r="5" spans="1:10" x14ac:dyDescent="0.25">
      <c r="A5">
        <v>4</v>
      </c>
      <c r="B5"/>
      <c r="C5"/>
      <c r="D5"/>
      <c r="E5"/>
      <c r="F5"/>
      <c r="G5"/>
      <c r="H5">
        <v>170</v>
      </c>
      <c r="J5" s="5">
        <f t="shared" si="0"/>
        <v>170</v>
      </c>
    </row>
    <row r="6" spans="1:10" x14ac:dyDescent="0.25">
      <c r="A6">
        <v>5</v>
      </c>
      <c r="B6"/>
      <c r="C6"/>
      <c r="D6"/>
      <c r="E6">
        <v>36</v>
      </c>
      <c r="F6"/>
      <c r="G6">
        <v>292</v>
      </c>
      <c r="H6">
        <v>1620</v>
      </c>
      <c r="J6" s="5">
        <f t="shared" si="0"/>
        <v>1656</v>
      </c>
    </row>
    <row r="7" spans="1:10" x14ac:dyDescent="0.25">
      <c r="A7">
        <v>6</v>
      </c>
      <c r="B7"/>
      <c r="C7">
        <v>2663</v>
      </c>
      <c r="D7"/>
      <c r="E7">
        <v>46</v>
      </c>
      <c r="F7">
        <v>17</v>
      </c>
      <c r="G7"/>
      <c r="H7">
        <v>12</v>
      </c>
      <c r="J7" s="5">
        <f t="shared" si="0"/>
        <v>2738</v>
      </c>
    </row>
    <row r="8" spans="1:10" x14ac:dyDescent="0.25">
      <c r="A8">
        <v>7</v>
      </c>
      <c r="B8">
        <v>212</v>
      </c>
      <c r="C8">
        <v>500</v>
      </c>
      <c r="D8"/>
      <c r="E8">
        <v>190</v>
      </c>
      <c r="F8"/>
      <c r="G8"/>
      <c r="H8"/>
      <c r="J8" s="5">
        <f t="shared" si="0"/>
        <v>902</v>
      </c>
    </row>
    <row r="9" spans="1:10" x14ac:dyDescent="0.25">
      <c r="A9">
        <v>8</v>
      </c>
      <c r="B9"/>
      <c r="C9"/>
      <c r="D9"/>
      <c r="E9">
        <v>42</v>
      </c>
      <c r="F9"/>
      <c r="G9"/>
      <c r="H9">
        <v>235</v>
      </c>
      <c r="J9" s="5">
        <f t="shared" si="0"/>
        <v>277</v>
      </c>
    </row>
    <row r="10" spans="1:10" x14ac:dyDescent="0.25">
      <c r="A10">
        <v>9</v>
      </c>
      <c r="B10"/>
      <c r="C10"/>
      <c r="D10"/>
      <c r="E10">
        <v>68</v>
      </c>
      <c r="F10"/>
      <c r="G10"/>
      <c r="H10">
        <v>1400</v>
      </c>
      <c r="J10" s="5">
        <f t="shared" si="0"/>
        <v>1468</v>
      </c>
    </row>
    <row r="11" spans="1:10" x14ac:dyDescent="0.25">
      <c r="A11">
        <v>10</v>
      </c>
      <c r="B11"/>
      <c r="C11"/>
      <c r="D11"/>
      <c r="E11">
        <v>20</v>
      </c>
      <c r="F11"/>
      <c r="G11"/>
      <c r="H11">
        <v>899</v>
      </c>
      <c r="J11" s="5">
        <f t="shared" si="0"/>
        <v>919</v>
      </c>
    </row>
    <row r="12" spans="1:10" x14ac:dyDescent="0.25">
      <c r="A12">
        <v>11</v>
      </c>
      <c r="B12"/>
      <c r="C12"/>
      <c r="D12"/>
      <c r="E12">
        <v>75</v>
      </c>
      <c r="F12"/>
      <c r="G12">
        <v>100</v>
      </c>
      <c r="H12"/>
      <c r="J12" s="5">
        <f>SUM(B12,C12,D12,E12,F12,G12,H12)</f>
        <v>175</v>
      </c>
    </row>
    <row r="13" spans="1:10" x14ac:dyDescent="0.25">
      <c r="A13">
        <v>12</v>
      </c>
      <c r="B13">
        <v>30</v>
      </c>
      <c r="C13"/>
      <c r="D13"/>
      <c r="E13"/>
      <c r="F13"/>
      <c r="G13"/>
      <c r="H13"/>
      <c r="J13" s="5">
        <f t="shared" ref="J13:J32" si="1">SUM(B13,C13,D13,E13,F13,H13)</f>
        <v>30</v>
      </c>
    </row>
    <row r="14" spans="1:10" x14ac:dyDescent="0.25">
      <c r="A14">
        <v>13</v>
      </c>
      <c r="B14"/>
      <c r="C14"/>
      <c r="D14"/>
      <c r="E14">
        <v>102</v>
      </c>
      <c r="F14"/>
      <c r="G14"/>
      <c r="H14">
        <v>160</v>
      </c>
      <c r="J14" s="5">
        <f t="shared" si="1"/>
        <v>262</v>
      </c>
    </row>
    <row r="15" spans="1:10" x14ac:dyDescent="0.25">
      <c r="A15">
        <v>14</v>
      </c>
      <c r="B15"/>
      <c r="C15"/>
      <c r="D15"/>
      <c r="E15"/>
      <c r="F15"/>
      <c r="G15"/>
      <c r="H15"/>
      <c r="J15" s="5">
        <f t="shared" si="1"/>
        <v>0</v>
      </c>
    </row>
    <row r="16" spans="1:10" x14ac:dyDescent="0.25">
      <c r="A16">
        <v>15</v>
      </c>
      <c r="B16"/>
      <c r="C16"/>
      <c r="D16"/>
      <c r="E16"/>
      <c r="F16"/>
      <c r="G16"/>
      <c r="H16"/>
      <c r="J16" s="5">
        <f t="shared" si="1"/>
        <v>0</v>
      </c>
    </row>
    <row r="17" spans="1:14" x14ac:dyDescent="0.25">
      <c r="A17">
        <v>16</v>
      </c>
      <c r="B17"/>
      <c r="C17"/>
      <c r="D17"/>
      <c r="E17">
        <v>18</v>
      </c>
      <c r="F17"/>
      <c r="G17"/>
      <c r="H17"/>
      <c r="J17" s="5">
        <f t="shared" si="1"/>
        <v>18</v>
      </c>
    </row>
    <row r="18" spans="1:14" x14ac:dyDescent="0.25">
      <c r="A18">
        <v>17</v>
      </c>
      <c r="B18"/>
      <c r="C18"/>
      <c r="D18"/>
      <c r="E18">
        <v>160</v>
      </c>
      <c r="F18"/>
      <c r="G18"/>
      <c r="H18"/>
      <c r="J18" s="5">
        <f t="shared" si="1"/>
        <v>160</v>
      </c>
    </row>
    <row r="19" spans="1:14" x14ac:dyDescent="0.25">
      <c r="A19">
        <v>18</v>
      </c>
      <c r="B19">
        <v>65</v>
      </c>
      <c r="C19"/>
      <c r="D19"/>
      <c r="E19"/>
      <c r="F19"/>
      <c r="G19"/>
      <c r="H19"/>
      <c r="J19" s="5">
        <f t="shared" si="1"/>
        <v>65</v>
      </c>
    </row>
    <row r="20" spans="1:14" x14ac:dyDescent="0.25">
      <c r="A20">
        <v>19</v>
      </c>
      <c r="B20"/>
      <c r="C20"/>
      <c r="D20"/>
      <c r="E20">
        <v>50</v>
      </c>
      <c r="F20"/>
      <c r="G20"/>
      <c r="H20"/>
      <c r="J20" s="5">
        <f t="shared" si="1"/>
        <v>50</v>
      </c>
    </row>
    <row r="21" spans="1:14" x14ac:dyDescent="0.25">
      <c r="A21">
        <v>20</v>
      </c>
      <c r="B21">
        <v>42</v>
      </c>
      <c r="C21">
        <v>500</v>
      </c>
      <c r="D21"/>
      <c r="E21">
        <v>36</v>
      </c>
      <c r="F21"/>
      <c r="G21"/>
      <c r="H21"/>
      <c r="J21" s="5">
        <f t="shared" si="1"/>
        <v>578</v>
      </c>
    </row>
    <row r="22" spans="1:14" x14ac:dyDescent="0.25">
      <c r="A22">
        <v>21</v>
      </c>
      <c r="B22"/>
      <c r="C22"/>
      <c r="D22"/>
      <c r="E22">
        <v>92</v>
      </c>
      <c r="F22"/>
      <c r="G22"/>
      <c r="H22"/>
      <c r="J22" s="5">
        <f t="shared" si="1"/>
        <v>92</v>
      </c>
    </row>
    <row r="23" spans="1:14" x14ac:dyDescent="0.25">
      <c r="A23">
        <v>22</v>
      </c>
      <c r="B23"/>
      <c r="C23"/>
      <c r="D23"/>
      <c r="E23">
        <v>90</v>
      </c>
      <c r="F23"/>
      <c r="G23"/>
      <c r="H23"/>
      <c r="J23" s="5">
        <f t="shared" si="1"/>
        <v>90</v>
      </c>
    </row>
    <row r="24" spans="1:14" x14ac:dyDescent="0.25">
      <c r="A24">
        <v>23</v>
      </c>
      <c r="B24">
        <v>20</v>
      </c>
      <c r="C24"/>
      <c r="D24"/>
      <c r="E24"/>
      <c r="F24"/>
      <c r="G24"/>
      <c r="H24"/>
      <c r="J24" s="5">
        <f t="shared" si="1"/>
        <v>20</v>
      </c>
    </row>
    <row r="25" spans="1:14" x14ac:dyDescent="0.25">
      <c r="A25">
        <v>24</v>
      </c>
      <c r="B25"/>
      <c r="C25"/>
      <c r="D25"/>
      <c r="E25"/>
      <c r="F25"/>
      <c r="G25"/>
      <c r="H25"/>
      <c r="J25" s="5">
        <f t="shared" si="1"/>
        <v>0</v>
      </c>
    </row>
    <row r="26" spans="1:14" x14ac:dyDescent="0.25">
      <c r="A26">
        <v>25</v>
      </c>
      <c r="B26"/>
      <c r="C26"/>
      <c r="D26"/>
      <c r="E26">
        <v>129</v>
      </c>
      <c r="F26"/>
      <c r="G26"/>
      <c r="H26"/>
      <c r="J26" s="5">
        <f t="shared" si="1"/>
        <v>129</v>
      </c>
    </row>
    <row r="27" spans="1:14" x14ac:dyDescent="0.25">
      <c r="A27">
        <v>26</v>
      </c>
      <c r="B27">
        <v>79</v>
      </c>
      <c r="C27"/>
      <c r="D27"/>
      <c r="E27">
        <v>84</v>
      </c>
      <c r="F27"/>
      <c r="G27"/>
      <c r="H27">
        <v>103</v>
      </c>
      <c r="J27" s="5">
        <f t="shared" si="1"/>
        <v>266</v>
      </c>
    </row>
    <row r="28" spans="1:14" x14ac:dyDescent="0.25">
      <c r="A28">
        <v>27</v>
      </c>
      <c r="B28">
        <v>800</v>
      </c>
      <c r="C28"/>
      <c r="D28"/>
      <c r="E28"/>
      <c r="F28"/>
      <c r="G28"/>
      <c r="H28"/>
      <c r="J28" s="5">
        <f t="shared" si="1"/>
        <v>800</v>
      </c>
    </row>
    <row r="29" spans="1:14" x14ac:dyDescent="0.25">
      <c r="A29">
        <v>28</v>
      </c>
      <c r="B29"/>
      <c r="C29"/>
      <c r="D29"/>
      <c r="E29">
        <v>14</v>
      </c>
      <c r="F29"/>
      <c r="G29"/>
      <c r="H29"/>
      <c r="J29" s="5">
        <f t="shared" si="1"/>
        <v>14</v>
      </c>
    </row>
    <row r="30" spans="1:14" x14ac:dyDescent="0.25">
      <c r="A30">
        <v>29</v>
      </c>
      <c r="B30"/>
      <c r="C30"/>
      <c r="D30"/>
      <c r="E30">
        <v>175</v>
      </c>
      <c r="F30"/>
      <c r="G30"/>
      <c r="H30">
        <v>225</v>
      </c>
      <c r="J30" s="5">
        <f t="shared" si="1"/>
        <v>400</v>
      </c>
    </row>
    <row r="31" spans="1:14" x14ac:dyDescent="0.25">
      <c r="A31">
        <v>30</v>
      </c>
      <c r="B31">
        <v>22</v>
      </c>
      <c r="C31"/>
      <c r="D31"/>
      <c r="E31">
        <v>86</v>
      </c>
      <c r="F31"/>
      <c r="G31"/>
      <c r="H31"/>
      <c r="J31" s="5">
        <f t="shared" si="1"/>
        <v>108</v>
      </c>
    </row>
    <row r="32" spans="1:14" ht="30" x14ac:dyDescent="0.25">
      <c r="A32">
        <v>31</v>
      </c>
      <c r="B32"/>
      <c r="C32"/>
      <c r="D32"/>
      <c r="E32">
        <v>56</v>
      </c>
      <c r="F32"/>
      <c r="G32">
        <v>337</v>
      </c>
      <c r="H32">
        <v>50</v>
      </c>
      <c r="J32" s="5">
        <f t="shared" si="1"/>
        <v>106</v>
      </c>
      <c r="N32" s="31" t="s">
        <v>58</v>
      </c>
    </row>
    <row r="33" spans="1:10" x14ac:dyDescent="0.25">
      <c r="A33"/>
      <c r="B33"/>
      <c r="C33"/>
      <c r="D33"/>
      <c r="E33"/>
      <c r="F33"/>
      <c r="G33"/>
      <c r="H33"/>
    </row>
    <row r="34" spans="1:10" ht="34.5" customHeight="1" x14ac:dyDescent="0.25">
      <c r="A34" s="11" t="s">
        <v>22</v>
      </c>
      <c r="B34" s="12">
        <f>SUM(B2:B32)</f>
        <v>1451</v>
      </c>
      <c r="C34" s="12">
        <f>SUM(C2:C32)</f>
        <v>3663</v>
      </c>
      <c r="D34" s="12">
        <f>SUM(D2:D32)</f>
        <v>10</v>
      </c>
      <c r="E34" s="12">
        <f>SUM(E2:E32)</f>
        <v>1781</v>
      </c>
      <c r="F34" s="12">
        <f>SUM(F2:F32)</f>
        <v>17</v>
      </c>
      <c r="G34" s="12">
        <f>SUM(G2:G33)</f>
        <v>729</v>
      </c>
      <c r="H34" s="12">
        <f>SUM(H2:H32)</f>
        <v>5568</v>
      </c>
      <c r="I34" s="13"/>
      <c r="J34" s="14">
        <f>SUM(B34,C34,D34,E34,F34,H34)</f>
        <v>12490</v>
      </c>
    </row>
    <row r="35" spans="1:10" ht="34.5" customHeight="1" x14ac:dyDescent="0.25">
      <c r="A35" s="15" t="s">
        <v>23</v>
      </c>
      <c r="B35" s="16">
        <v>1000</v>
      </c>
      <c r="C35" s="16">
        <v>700</v>
      </c>
      <c r="D35" s="16">
        <v>200</v>
      </c>
      <c r="E35" s="16">
        <v>700</v>
      </c>
      <c r="F35" s="16">
        <v>50</v>
      </c>
      <c r="G35" s="16"/>
      <c r="H35" s="16">
        <v>500</v>
      </c>
      <c r="I35" s="13"/>
      <c r="J35" s="14">
        <f>SUM(B35,C35,D35,E35,F35,H35)</f>
        <v>3150</v>
      </c>
    </row>
    <row r="36" spans="1:10" ht="29.25" customHeight="1" x14ac:dyDescent="0.25">
      <c r="A36" s="17" t="s">
        <v>24</v>
      </c>
      <c r="B36" s="18">
        <f>SUM(-B34,B35)</f>
        <v>-451</v>
      </c>
      <c r="C36" s="18">
        <f>SUM(-C34,C35)</f>
        <v>-2963</v>
      </c>
      <c r="D36" s="18">
        <f>SUM(-D34,D35)</f>
        <v>190</v>
      </c>
      <c r="E36" s="18">
        <f>SUM(-E34,E35)</f>
        <v>-1081</v>
      </c>
      <c r="F36" s="18">
        <f>SUM(-F34,F35)</f>
        <v>33</v>
      </c>
      <c r="G36" s="18"/>
      <c r="H36" s="18">
        <f>SUM(-H34,H35)</f>
        <v>-5068</v>
      </c>
      <c r="J36" s="18">
        <f>SUM(B36,C36,D36,E36,F36,H36)</f>
        <v>-9340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6"/>
  <sheetViews>
    <sheetView windowProtection="1" zoomScale="71" zoomScaleNormal="71" workbookViewId="0">
      <selection activeCell="E29" sqref="E29"/>
    </sheetView>
  </sheetViews>
  <sheetFormatPr defaultRowHeight="15" x14ac:dyDescent="0.25"/>
  <cols>
    <col min="1" max="1" width="10.85546875" style="4"/>
    <col min="2" max="2" width="19.140625" style="4"/>
    <col min="3" max="3" width="14.7109375" style="4"/>
    <col min="4" max="4" width="21.28515625" style="4"/>
    <col min="5" max="5" width="16.28515625" style="4"/>
    <col min="6" max="6" width="14.28515625" style="4"/>
    <col min="7" max="7" width="12.140625" style="4"/>
    <col min="8" max="8" width="2.42578125"/>
    <col min="9" max="9" width="12.7109375"/>
    <col min="10" max="1025" width="8.5703125"/>
  </cols>
  <sheetData>
    <row r="1" spans="1:11" x14ac:dyDescent="0.25">
      <c r="A1" s="4" t="s">
        <v>0</v>
      </c>
      <c r="B1" s="4" t="s">
        <v>1</v>
      </c>
      <c r="C1" s="4" t="s">
        <v>40</v>
      </c>
      <c r="D1" s="4" t="s">
        <v>41</v>
      </c>
      <c r="E1" s="4" t="s">
        <v>3</v>
      </c>
      <c r="F1" s="4" t="s">
        <v>4</v>
      </c>
      <c r="G1" s="4" t="s">
        <v>6</v>
      </c>
      <c r="I1" s="5" t="s">
        <v>7</v>
      </c>
    </row>
    <row r="2" spans="1:11" x14ac:dyDescent="0.25">
      <c r="A2">
        <v>1</v>
      </c>
      <c r="B2">
        <v>50</v>
      </c>
      <c r="C2"/>
      <c r="D2"/>
      <c r="E2">
        <v>25</v>
      </c>
      <c r="F2"/>
      <c r="G2">
        <v>250</v>
      </c>
      <c r="I2" s="5">
        <f t="shared" ref="I2:I32" si="0">SUM(B2,C2,D2,E2,F2,G2)</f>
        <v>325</v>
      </c>
    </row>
    <row r="3" spans="1:11" x14ac:dyDescent="0.25">
      <c r="A3">
        <v>2</v>
      </c>
      <c r="B3"/>
      <c r="C3"/>
      <c r="D3"/>
      <c r="E3">
        <v>18</v>
      </c>
      <c r="F3"/>
      <c r="G3">
        <v>477</v>
      </c>
      <c r="I3" s="5">
        <f t="shared" si="0"/>
        <v>495</v>
      </c>
    </row>
    <row r="4" spans="1:11" x14ac:dyDescent="0.25">
      <c r="A4">
        <v>3</v>
      </c>
      <c r="B4"/>
      <c r="C4"/>
      <c r="D4"/>
      <c r="E4">
        <v>8</v>
      </c>
      <c r="F4"/>
      <c r="G4">
        <v>110</v>
      </c>
      <c r="I4" s="5">
        <f t="shared" si="0"/>
        <v>118</v>
      </c>
    </row>
    <row r="5" spans="1:11" x14ac:dyDescent="0.25">
      <c r="A5">
        <v>4</v>
      </c>
      <c r="B5"/>
      <c r="C5"/>
      <c r="D5"/>
      <c r="E5"/>
      <c r="F5"/>
      <c r="G5">
        <v>1108</v>
      </c>
      <c r="I5" s="5">
        <f t="shared" si="0"/>
        <v>1108</v>
      </c>
    </row>
    <row r="6" spans="1:11" x14ac:dyDescent="0.25">
      <c r="A6">
        <v>5</v>
      </c>
      <c r="B6"/>
      <c r="C6"/>
      <c r="D6"/>
      <c r="E6"/>
      <c r="F6"/>
      <c r="G6"/>
      <c r="I6" s="5">
        <f t="shared" si="0"/>
        <v>0</v>
      </c>
    </row>
    <row r="7" spans="1:11" x14ac:dyDescent="0.25">
      <c r="A7">
        <v>6</v>
      </c>
      <c r="B7">
        <v>38</v>
      </c>
      <c r="C7">
        <v>3163</v>
      </c>
      <c r="D7"/>
      <c r="E7">
        <v>94</v>
      </c>
      <c r="F7"/>
      <c r="G7">
        <v>200</v>
      </c>
      <c r="I7" s="5">
        <f t="shared" si="0"/>
        <v>3495</v>
      </c>
      <c r="K7">
        <v>15326</v>
      </c>
    </row>
    <row r="8" spans="1:11" x14ac:dyDescent="0.25">
      <c r="A8">
        <v>7</v>
      </c>
      <c r="B8"/>
      <c r="C8"/>
      <c r="D8"/>
      <c r="E8">
        <v>100</v>
      </c>
      <c r="F8"/>
      <c r="G8"/>
      <c r="I8" s="5">
        <f t="shared" si="0"/>
        <v>100</v>
      </c>
    </row>
    <row r="9" spans="1:11" x14ac:dyDescent="0.25">
      <c r="A9">
        <v>8</v>
      </c>
      <c r="B9">
        <v>76</v>
      </c>
      <c r="C9"/>
      <c r="D9"/>
      <c r="E9">
        <v>177</v>
      </c>
      <c r="F9"/>
      <c r="G9">
        <v>346.14</v>
      </c>
      <c r="I9" s="5">
        <f t="shared" si="0"/>
        <v>599.14</v>
      </c>
    </row>
    <row r="10" spans="1:11" x14ac:dyDescent="0.25">
      <c r="A10">
        <v>9</v>
      </c>
      <c r="B10"/>
      <c r="C10"/>
      <c r="D10"/>
      <c r="E10"/>
      <c r="F10"/>
      <c r="G10">
        <v>2360</v>
      </c>
      <c r="I10" s="5">
        <f t="shared" si="0"/>
        <v>2360</v>
      </c>
    </row>
    <row r="11" spans="1:11" x14ac:dyDescent="0.25">
      <c r="A11">
        <v>10</v>
      </c>
      <c r="B11"/>
      <c r="C11"/>
      <c r="D11"/>
      <c r="E11">
        <v>135</v>
      </c>
      <c r="F11"/>
      <c r="G11"/>
      <c r="I11" s="5">
        <f t="shared" si="0"/>
        <v>135</v>
      </c>
    </row>
    <row r="12" spans="1:11" x14ac:dyDescent="0.25">
      <c r="A12">
        <v>11</v>
      </c>
      <c r="B12">
        <v>387</v>
      </c>
      <c r="C12"/>
      <c r="D12"/>
      <c r="E12">
        <v>50</v>
      </c>
      <c r="F12"/>
      <c r="G12">
        <v>1699</v>
      </c>
      <c r="I12" s="5">
        <f t="shared" si="0"/>
        <v>2136</v>
      </c>
    </row>
    <row r="13" spans="1:11" x14ac:dyDescent="0.25">
      <c r="A13">
        <v>12</v>
      </c>
      <c r="B13">
        <v>159</v>
      </c>
      <c r="C13"/>
      <c r="D13"/>
      <c r="E13">
        <v>280</v>
      </c>
      <c r="F13"/>
      <c r="G13"/>
      <c r="I13" s="5">
        <f t="shared" si="0"/>
        <v>439</v>
      </c>
    </row>
    <row r="14" spans="1:11" x14ac:dyDescent="0.25">
      <c r="A14">
        <v>13</v>
      </c>
      <c r="B14">
        <v>103</v>
      </c>
      <c r="C14"/>
      <c r="D14"/>
      <c r="E14">
        <v>18</v>
      </c>
      <c r="F14"/>
      <c r="G14"/>
      <c r="I14" s="5">
        <f t="shared" si="0"/>
        <v>121</v>
      </c>
    </row>
    <row r="15" spans="1:11" x14ac:dyDescent="0.25">
      <c r="A15">
        <v>14</v>
      </c>
      <c r="B15">
        <v>100</v>
      </c>
      <c r="C15"/>
      <c r="D15"/>
      <c r="E15">
        <v>18</v>
      </c>
      <c r="F15"/>
      <c r="G15"/>
      <c r="I15" s="5">
        <f t="shared" si="0"/>
        <v>118</v>
      </c>
    </row>
    <row r="16" spans="1:11" x14ac:dyDescent="0.25">
      <c r="A16">
        <v>15</v>
      </c>
      <c r="B16"/>
      <c r="C16"/>
      <c r="D16"/>
      <c r="E16">
        <v>48</v>
      </c>
      <c r="F16"/>
      <c r="G16"/>
      <c r="I16" s="5">
        <f t="shared" si="0"/>
        <v>48</v>
      </c>
    </row>
    <row r="17" spans="1:9" x14ac:dyDescent="0.25">
      <c r="A17">
        <v>16</v>
      </c>
      <c r="B17"/>
      <c r="C17"/>
      <c r="D17"/>
      <c r="E17">
        <v>148</v>
      </c>
      <c r="F17"/>
      <c r="G17"/>
      <c r="I17" s="5">
        <f t="shared" si="0"/>
        <v>148</v>
      </c>
    </row>
    <row r="18" spans="1:9" x14ac:dyDescent="0.25">
      <c r="A18">
        <v>17</v>
      </c>
      <c r="B18">
        <v>68</v>
      </c>
      <c r="C18"/>
      <c r="D18"/>
      <c r="E18">
        <v>40</v>
      </c>
      <c r="F18">
        <v>140</v>
      </c>
      <c r="G18"/>
      <c r="I18" s="5">
        <f t="shared" si="0"/>
        <v>248</v>
      </c>
    </row>
    <row r="19" spans="1:9" x14ac:dyDescent="0.25">
      <c r="A19">
        <v>18</v>
      </c>
      <c r="B19"/>
      <c r="C19"/>
      <c r="D19"/>
      <c r="E19">
        <v>426</v>
      </c>
      <c r="F19">
        <v>10</v>
      </c>
      <c r="G19">
        <v>80</v>
      </c>
      <c r="I19" s="5">
        <f t="shared" si="0"/>
        <v>516</v>
      </c>
    </row>
    <row r="20" spans="1:9" x14ac:dyDescent="0.25">
      <c r="A20">
        <v>19</v>
      </c>
      <c r="B20">
        <v>67</v>
      </c>
      <c r="C20"/>
      <c r="D20"/>
      <c r="E20"/>
      <c r="F20"/>
      <c r="G20"/>
      <c r="I20" s="5">
        <f t="shared" si="0"/>
        <v>67</v>
      </c>
    </row>
    <row r="21" spans="1:9" x14ac:dyDescent="0.25">
      <c r="A21">
        <v>20</v>
      </c>
      <c r="B21"/>
      <c r="C21">
        <v>500</v>
      </c>
      <c r="D21"/>
      <c r="E21">
        <v>96</v>
      </c>
      <c r="F21"/>
      <c r="G21"/>
      <c r="I21" s="5">
        <f t="shared" si="0"/>
        <v>596</v>
      </c>
    </row>
    <row r="22" spans="1:9" x14ac:dyDescent="0.25">
      <c r="A22">
        <v>21</v>
      </c>
      <c r="B22">
        <v>32</v>
      </c>
      <c r="C22"/>
      <c r="D22"/>
      <c r="E22">
        <v>62</v>
      </c>
      <c r="F22"/>
      <c r="G22">
        <v>249</v>
      </c>
      <c r="I22" s="5">
        <f t="shared" si="0"/>
        <v>343</v>
      </c>
    </row>
    <row r="23" spans="1:9" x14ac:dyDescent="0.25">
      <c r="A23">
        <v>22</v>
      </c>
      <c r="B23"/>
      <c r="C23"/>
      <c r="D23"/>
      <c r="E23">
        <v>146</v>
      </c>
      <c r="F23"/>
      <c r="G23"/>
      <c r="I23" s="5">
        <f t="shared" si="0"/>
        <v>146</v>
      </c>
    </row>
    <row r="24" spans="1:9" x14ac:dyDescent="0.25">
      <c r="A24">
        <v>23</v>
      </c>
      <c r="B24"/>
      <c r="C24"/>
      <c r="D24"/>
      <c r="E24">
        <v>138</v>
      </c>
      <c r="F24">
        <v>135</v>
      </c>
      <c r="G24"/>
      <c r="I24" s="5">
        <f t="shared" si="0"/>
        <v>273</v>
      </c>
    </row>
    <row r="25" spans="1:9" x14ac:dyDescent="0.25">
      <c r="A25">
        <v>24</v>
      </c>
      <c r="B25"/>
      <c r="C25"/>
      <c r="D25"/>
      <c r="E25"/>
      <c r="F25"/>
      <c r="G25">
        <v>259</v>
      </c>
      <c r="I25" s="5">
        <f t="shared" si="0"/>
        <v>259</v>
      </c>
    </row>
    <row r="26" spans="1:9" x14ac:dyDescent="0.25">
      <c r="A26">
        <v>25</v>
      </c>
      <c r="B26"/>
      <c r="C26"/>
      <c r="D26"/>
      <c r="E26"/>
      <c r="F26"/>
      <c r="G26">
        <v>478</v>
      </c>
      <c r="I26" s="5">
        <f t="shared" si="0"/>
        <v>478</v>
      </c>
    </row>
    <row r="27" spans="1:9" x14ac:dyDescent="0.25">
      <c r="A27">
        <v>26</v>
      </c>
      <c r="B27"/>
      <c r="C27"/>
      <c r="D27"/>
      <c r="E27"/>
      <c r="F27"/>
      <c r="G27"/>
      <c r="I27" s="5">
        <f t="shared" si="0"/>
        <v>0</v>
      </c>
    </row>
    <row r="28" spans="1:9" x14ac:dyDescent="0.25">
      <c r="A28">
        <v>27</v>
      </c>
      <c r="B28">
        <v>76</v>
      </c>
      <c r="C28"/>
      <c r="D28">
        <v>350</v>
      </c>
      <c r="E28">
        <v>188</v>
      </c>
      <c r="F28">
        <v>20</v>
      </c>
      <c r="G28">
        <v>108</v>
      </c>
      <c r="I28" s="5">
        <f t="shared" si="0"/>
        <v>742</v>
      </c>
    </row>
    <row r="29" spans="1:9" x14ac:dyDescent="0.25">
      <c r="A29">
        <v>28</v>
      </c>
      <c r="B29"/>
      <c r="C29"/>
      <c r="D29"/>
      <c r="E29"/>
      <c r="F29"/>
      <c r="G29">
        <v>22</v>
      </c>
      <c r="I29" s="5">
        <f t="shared" si="0"/>
        <v>22</v>
      </c>
    </row>
    <row r="30" spans="1:9" x14ac:dyDescent="0.25">
      <c r="A30">
        <v>29</v>
      </c>
      <c r="B30"/>
      <c r="C30"/>
      <c r="D30"/>
      <c r="E30"/>
      <c r="F30"/>
      <c r="G30"/>
      <c r="I30" s="5">
        <f t="shared" si="0"/>
        <v>0</v>
      </c>
    </row>
    <row r="31" spans="1:9" x14ac:dyDescent="0.25">
      <c r="A31">
        <v>30</v>
      </c>
      <c r="B31"/>
      <c r="C31"/>
      <c r="D31"/>
      <c r="E31"/>
      <c r="F31"/>
      <c r="G31"/>
      <c r="I31" s="5">
        <f t="shared" si="0"/>
        <v>0</v>
      </c>
    </row>
    <row r="32" spans="1:9" x14ac:dyDescent="0.25">
      <c r="A32">
        <v>31</v>
      </c>
      <c r="B32"/>
      <c r="C32"/>
      <c r="D32"/>
      <c r="E32"/>
      <c r="F32"/>
      <c r="G32"/>
      <c r="I32" s="5">
        <f t="shared" si="0"/>
        <v>0</v>
      </c>
    </row>
    <row r="34" spans="1:9" ht="34.5" customHeight="1" x14ac:dyDescent="0.25">
      <c r="A34" s="11" t="s">
        <v>22</v>
      </c>
      <c r="B34" s="12">
        <f t="shared" ref="B34:G34" si="1">SUM(B2:B32)</f>
        <v>1156</v>
      </c>
      <c r="C34" s="12">
        <f t="shared" si="1"/>
        <v>3663</v>
      </c>
      <c r="D34" s="12">
        <f t="shared" si="1"/>
        <v>350</v>
      </c>
      <c r="E34" s="12">
        <f t="shared" si="1"/>
        <v>2215</v>
      </c>
      <c r="F34" s="12">
        <f t="shared" si="1"/>
        <v>305</v>
      </c>
      <c r="G34" s="12">
        <f t="shared" si="1"/>
        <v>7746.1399999999994</v>
      </c>
      <c r="H34" s="13"/>
      <c r="I34" s="14">
        <f>SUM(B34,C34,D34,E34,F34,G34)</f>
        <v>15435.14</v>
      </c>
    </row>
    <row r="35" spans="1:9" ht="34.5" customHeight="1" x14ac:dyDescent="0.25">
      <c r="A35" s="15" t="s">
        <v>23</v>
      </c>
      <c r="B35" s="16">
        <v>1000</v>
      </c>
      <c r="C35" s="16">
        <v>3663</v>
      </c>
      <c r="D35" s="16">
        <v>200</v>
      </c>
      <c r="E35" s="16">
        <v>500</v>
      </c>
      <c r="F35" s="16">
        <v>50</v>
      </c>
      <c r="G35" s="16">
        <v>2585</v>
      </c>
      <c r="H35" s="13"/>
      <c r="I35" s="14">
        <f>SUM(B35,C35,D35,E35,F35,G35)</f>
        <v>7998</v>
      </c>
    </row>
    <row r="36" spans="1:9" ht="29.25" customHeight="1" x14ac:dyDescent="0.25">
      <c r="A36" s="17" t="s">
        <v>24</v>
      </c>
      <c r="B36" s="18">
        <f t="shared" ref="B36:G36" si="2">SUM(-B34,B35)</f>
        <v>-156</v>
      </c>
      <c r="C36" s="18">
        <f t="shared" si="2"/>
        <v>0</v>
      </c>
      <c r="D36" s="18">
        <f t="shared" si="2"/>
        <v>-150</v>
      </c>
      <c r="E36" s="18">
        <f t="shared" si="2"/>
        <v>-1715</v>
      </c>
      <c r="F36" s="18">
        <f t="shared" si="2"/>
        <v>-255</v>
      </c>
      <c r="G36" s="18">
        <f t="shared" si="2"/>
        <v>-5161.1399999999994</v>
      </c>
      <c r="I36" s="18">
        <f>SUM(B36,C36,D36,E36,F36,G36)</f>
        <v>-7437.1399999999994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6"/>
  <sheetViews>
    <sheetView windowProtection="1" zoomScale="71" zoomScaleNormal="71" workbookViewId="0">
      <selection activeCell="B40" sqref="B40"/>
    </sheetView>
  </sheetViews>
  <sheetFormatPr defaultRowHeight="15" x14ac:dyDescent="0.25"/>
  <cols>
    <col min="1" max="1" width="10.85546875" style="4"/>
    <col min="2" max="2" width="19.140625" style="4"/>
    <col min="3" max="3" width="14.7109375" style="4"/>
    <col min="4" max="4" width="21.28515625" style="4"/>
    <col min="5" max="5" width="16.28515625" style="4"/>
    <col min="6" max="6" width="14.28515625" style="4"/>
    <col min="7" max="7" width="12.140625" style="4"/>
    <col min="8" max="8" width="2.42578125"/>
    <col min="9" max="9" width="12.7109375"/>
    <col min="10" max="1025" width="8.5703125"/>
  </cols>
  <sheetData>
    <row r="1" spans="1:9" x14ac:dyDescent="0.25">
      <c r="A1" s="4" t="s">
        <v>0</v>
      </c>
      <c r="B1" s="4" t="s">
        <v>1</v>
      </c>
      <c r="C1" s="4" t="s">
        <v>40</v>
      </c>
      <c r="D1" s="4" t="s">
        <v>41</v>
      </c>
      <c r="E1" s="4" t="s">
        <v>3</v>
      </c>
      <c r="F1" s="4" t="s">
        <v>4</v>
      </c>
      <c r="G1" s="4" t="s">
        <v>6</v>
      </c>
      <c r="I1" s="5" t="s">
        <v>7</v>
      </c>
    </row>
    <row r="2" spans="1:9" x14ac:dyDescent="0.25">
      <c r="A2">
        <v>1</v>
      </c>
      <c r="B2"/>
      <c r="C2"/>
      <c r="D2"/>
      <c r="E2"/>
      <c r="F2"/>
      <c r="G2"/>
      <c r="I2" s="5">
        <f t="shared" ref="I2:I32" si="0">SUM(B2,C2,D2,E2,F2,G2)</f>
        <v>0</v>
      </c>
    </row>
    <row r="3" spans="1:9" x14ac:dyDescent="0.25">
      <c r="A3">
        <v>2</v>
      </c>
      <c r="B3"/>
      <c r="C3"/>
      <c r="D3"/>
      <c r="E3">
        <v>16</v>
      </c>
      <c r="F3"/>
      <c r="G3"/>
      <c r="I3" s="5">
        <f t="shared" si="0"/>
        <v>16</v>
      </c>
    </row>
    <row r="4" spans="1:9" x14ac:dyDescent="0.25">
      <c r="A4">
        <v>3</v>
      </c>
      <c r="B4"/>
      <c r="C4"/>
      <c r="D4"/>
      <c r="E4">
        <v>18</v>
      </c>
      <c r="F4"/>
      <c r="G4"/>
      <c r="I4" s="5">
        <f t="shared" si="0"/>
        <v>18</v>
      </c>
    </row>
    <row r="5" spans="1:9" x14ac:dyDescent="0.25">
      <c r="A5">
        <v>4</v>
      </c>
      <c r="B5"/>
      <c r="C5"/>
      <c r="D5"/>
      <c r="E5">
        <v>132</v>
      </c>
      <c r="F5"/>
      <c r="G5">
        <v>300</v>
      </c>
      <c r="I5" s="5">
        <f t="shared" si="0"/>
        <v>432</v>
      </c>
    </row>
    <row r="6" spans="1:9" x14ac:dyDescent="0.25">
      <c r="A6">
        <v>5</v>
      </c>
      <c r="B6"/>
      <c r="C6"/>
      <c r="D6"/>
      <c r="E6">
        <v>595</v>
      </c>
      <c r="F6"/>
      <c r="G6">
        <v>304</v>
      </c>
      <c r="I6" s="5">
        <f t="shared" si="0"/>
        <v>899</v>
      </c>
    </row>
    <row r="7" spans="1:9" x14ac:dyDescent="0.25">
      <c r="A7">
        <v>6</v>
      </c>
      <c r="B7"/>
      <c r="C7"/>
      <c r="D7"/>
      <c r="E7"/>
      <c r="F7"/>
      <c r="G7">
        <v>360</v>
      </c>
      <c r="I7" s="5">
        <f t="shared" si="0"/>
        <v>360</v>
      </c>
    </row>
    <row r="8" spans="1:9" x14ac:dyDescent="0.25">
      <c r="A8">
        <v>7</v>
      </c>
      <c r="B8"/>
      <c r="C8"/>
      <c r="D8"/>
      <c r="E8"/>
      <c r="F8"/>
      <c r="G8"/>
      <c r="I8" s="5">
        <f t="shared" si="0"/>
        <v>0</v>
      </c>
    </row>
    <row r="9" spans="1:9" x14ac:dyDescent="0.25">
      <c r="A9">
        <v>8</v>
      </c>
      <c r="B9"/>
      <c r="C9"/>
      <c r="D9"/>
      <c r="E9">
        <v>18</v>
      </c>
      <c r="F9"/>
      <c r="G9">
        <v>960</v>
      </c>
      <c r="I9" s="5">
        <f t="shared" si="0"/>
        <v>978</v>
      </c>
    </row>
    <row r="10" spans="1:9" x14ac:dyDescent="0.25">
      <c r="A10">
        <v>9</v>
      </c>
      <c r="B10"/>
      <c r="C10">
        <v>500</v>
      </c>
      <c r="D10"/>
      <c r="E10">
        <v>44</v>
      </c>
      <c r="F10"/>
      <c r="G10"/>
      <c r="I10" s="5">
        <f t="shared" si="0"/>
        <v>544</v>
      </c>
    </row>
    <row r="11" spans="1:9" x14ac:dyDescent="0.25">
      <c r="A11">
        <v>10</v>
      </c>
      <c r="B11"/>
      <c r="C11"/>
      <c r="D11"/>
      <c r="E11">
        <v>28</v>
      </c>
      <c r="F11"/>
      <c r="G11"/>
      <c r="I11" s="5">
        <f t="shared" si="0"/>
        <v>28</v>
      </c>
    </row>
    <row r="12" spans="1:9" x14ac:dyDescent="0.25">
      <c r="A12">
        <v>11</v>
      </c>
      <c r="B12"/>
      <c r="C12"/>
      <c r="D12"/>
      <c r="E12">
        <v>42</v>
      </c>
      <c r="F12"/>
      <c r="G12"/>
      <c r="I12" s="5">
        <f t="shared" si="0"/>
        <v>42</v>
      </c>
    </row>
    <row r="13" spans="1:9" x14ac:dyDescent="0.25">
      <c r="A13">
        <v>12</v>
      </c>
      <c r="B13"/>
      <c r="C13"/>
      <c r="D13"/>
      <c r="E13">
        <v>56</v>
      </c>
      <c r="F13"/>
      <c r="G13"/>
      <c r="I13" s="5">
        <f t="shared" si="0"/>
        <v>56</v>
      </c>
    </row>
    <row r="14" spans="1:9" x14ac:dyDescent="0.25">
      <c r="A14">
        <v>13</v>
      </c>
      <c r="B14"/>
      <c r="C14"/>
      <c r="D14"/>
      <c r="E14"/>
      <c r="F14"/>
      <c r="G14"/>
      <c r="I14" s="5">
        <f t="shared" si="0"/>
        <v>0</v>
      </c>
    </row>
    <row r="15" spans="1:9" x14ac:dyDescent="0.25">
      <c r="A15">
        <v>14</v>
      </c>
      <c r="B15"/>
      <c r="C15"/>
      <c r="D15"/>
      <c r="E15"/>
      <c r="F15"/>
      <c r="G15"/>
      <c r="I15" s="5">
        <f t="shared" si="0"/>
        <v>0</v>
      </c>
    </row>
    <row r="16" spans="1:9" x14ac:dyDescent="0.25">
      <c r="A16">
        <v>15</v>
      </c>
      <c r="B16"/>
      <c r="C16"/>
      <c r="D16"/>
      <c r="E16"/>
      <c r="F16"/>
      <c r="G16"/>
      <c r="I16" s="5">
        <f t="shared" si="0"/>
        <v>0</v>
      </c>
    </row>
    <row r="17" spans="1:9" x14ac:dyDescent="0.25">
      <c r="A17">
        <v>16</v>
      </c>
      <c r="B17"/>
      <c r="C17"/>
      <c r="D17"/>
      <c r="E17">
        <v>58</v>
      </c>
      <c r="F17">
        <v>335</v>
      </c>
      <c r="G17"/>
      <c r="I17" s="5">
        <f t="shared" si="0"/>
        <v>393</v>
      </c>
    </row>
    <row r="18" spans="1:9" x14ac:dyDescent="0.25">
      <c r="A18">
        <v>17</v>
      </c>
      <c r="B18"/>
      <c r="C18"/>
      <c r="D18"/>
      <c r="E18">
        <v>130</v>
      </c>
      <c r="F18"/>
      <c r="G18">
        <v>20</v>
      </c>
      <c r="I18" s="5">
        <f t="shared" si="0"/>
        <v>150</v>
      </c>
    </row>
    <row r="19" spans="1:9" x14ac:dyDescent="0.25">
      <c r="A19">
        <v>18</v>
      </c>
      <c r="B19"/>
      <c r="C19"/>
      <c r="D19"/>
      <c r="E19"/>
      <c r="F19">
        <v>1003</v>
      </c>
      <c r="G19"/>
      <c r="I19" s="5">
        <f t="shared" si="0"/>
        <v>1003</v>
      </c>
    </row>
    <row r="20" spans="1:9" x14ac:dyDescent="0.25">
      <c r="A20">
        <v>19</v>
      </c>
      <c r="B20"/>
      <c r="C20"/>
      <c r="D20"/>
      <c r="E20">
        <v>80</v>
      </c>
      <c r="F20"/>
      <c r="G20"/>
      <c r="I20" s="5">
        <f t="shared" si="0"/>
        <v>80</v>
      </c>
    </row>
    <row r="21" spans="1:9" x14ac:dyDescent="0.25">
      <c r="A21">
        <v>20</v>
      </c>
      <c r="B21"/>
      <c r="C21"/>
      <c r="D21"/>
      <c r="E21"/>
      <c r="F21"/>
      <c r="G21"/>
      <c r="I21" s="5">
        <f t="shared" si="0"/>
        <v>0</v>
      </c>
    </row>
    <row r="22" spans="1:9" x14ac:dyDescent="0.25">
      <c r="A22">
        <v>21</v>
      </c>
      <c r="B22"/>
      <c r="C22"/>
      <c r="D22"/>
      <c r="E22">
        <v>10</v>
      </c>
      <c r="F22"/>
      <c r="G22">
        <v>1300</v>
      </c>
      <c r="I22" s="5">
        <f t="shared" si="0"/>
        <v>1310</v>
      </c>
    </row>
    <row r="23" spans="1:9" x14ac:dyDescent="0.25">
      <c r="A23">
        <v>22</v>
      </c>
      <c r="B23"/>
      <c r="C23"/>
      <c r="D23"/>
      <c r="E23">
        <v>80</v>
      </c>
      <c r="F23"/>
      <c r="G23"/>
      <c r="I23" s="5">
        <f t="shared" si="0"/>
        <v>80</v>
      </c>
    </row>
    <row r="24" spans="1:9" x14ac:dyDescent="0.25">
      <c r="A24">
        <v>23</v>
      </c>
      <c r="B24"/>
      <c r="C24">
        <v>500</v>
      </c>
      <c r="D24"/>
      <c r="E24">
        <v>180</v>
      </c>
      <c r="F24"/>
      <c r="G24">
        <v>566</v>
      </c>
      <c r="I24" s="5">
        <f t="shared" si="0"/>
        <v>1246</v>
      </c>
    </row>
    <row r="25" spans="1:9" x14ac:dyDescent="0.25">
      <c r="A25">
        <v>24</v>
      </c>
      <c r="B25"/>
      <c r="C25"/>
      <c r="D25"/>
      <c r="E25">
        <v>103</v>
      </c>
      <c r="F25"/>
      <c r="G25"/>
      <c r="I25" s="5">
        <f t="shared" si="0"/>
        <v>103</v>
      </c>
    </row>
    <row r="26" spans="1:9" x14ac:dyDescent="0.25">
      <c r="A26">
        <v>25</v>
      </c>
      <c r="B26"/>
      <c r="C26"/>
      <c r="D26"/>
      <c r="E26">
        <v>8</v>
      </c>
      <c r="F26"/>
      <c r="G26"/>
      <c r="I26" s="5">
        <f t="shared" si="0"/>
        <v>8</v>
      </c>
    </row>
    <row r="27" spans="1:9" x14ac:dyDescent="0.25">
      <c r="A27">
        <v>26</v>
      </c>
      <c r="B27"/>
      <c r="C27"/>
      <c r="D27"/>
      <c r="E27"/>
      <c r="F27"/>
      <c r="G27">
        <v>112</v>
      </c>
      <c r="I27" s="5">
        <f t="shared" si="0"/>
        <v>112</v>
      </c>
    </row>
    <row r="28" spans="1:9" x14ac:dyDescent="0.25">
      <c r="A28">
        <v>27</v>
      </c>
      <c r="B28"/>
      <c r="C28"/>
      <c r="D28"/>
      <c r="E28"/>
      <c r="F28"/>
      <c r="G28">
        <v>200</v>
      </c>
      <c r="I28" s="5">
        <f t="shared" si="0"/>
        <v>200</v>
      </c>
    </row>
    <row r="29" spans="1:9" x14ac:dyDescent="0.25">
      <c r="A29">
        <v>28</v>
      </c>
      <c r="B29"/>
      <c r="C29"/>
      <c r="D29"/>
      <c r="E29"/>
      <c r="F29"/>
      <c r="G29">
        <v>600</v>
      </c>
      <c r="I29" s="5">
        <f t="shared" si="0"/>
        <v>600</v>
      </c>
    </row>
    <row r="30" spans="1:9" x14ac:dyDescent="0.25">
      <c r="A30">
        <v>29</v>
      </c>
      <c r="B30"/>
      <c r="C30"/>
      <c r="D30"/>
      <c r="E30"/>
      <c r="F30"/>
      <c r="G30">
        <v>328</v>
      </c>
      <c r="I30" s="5">
        <f t="shared" si="0"/>
        <v>328</v>
      </c>
    </row>
    <row r="31" spans="1:9" x14ac:dyDescent="0.25">
      <c r="A31">
        <v>30</v>
      </c>
      <c r="B31"/>
      <c r="C31"/>
      <c r="D31"/>
      <c r="E31"/>
      <c r="F31"/>
      <c r="G31">
        <v>105</v>
      </c>
      <c r="I31" s="5">
        <f t="shared" si="0"/>
        <v>105</v>
      </c>
    </row>
    <row r="32" spans="1:9" x14ac:dyDescent="0.25">
      <c r="A32">
        <v>31</v>
      </c>
      <c r="B32"/>
      <c r="C32"/>
      <c r="D32"/>
      <c r="E32">
        <v>134</v>
      </c>
      <c r="F32"/>
      <c r="G32">
        <v>150</v>
      </c>
      <c r="I32" s="5">
        <f t="shared" si="0"/>
        <v>284</v>
      </c>
    </row>
    <row r="34" spans="1:9" ht="34.5" customHeight="1" x14ac:dyDescent="0.25">
      <c r="A34" s="11" t="s">
        <v>22</v>
      </c>
      <c r="B34" s="12">
        <f t="shared" ref="B34:G34" si="1">SUM(B2:B32)</f>
        <v>0</v>
      </c>
      <c r="C34" s="12">
        <f t="shared" si="1"/>
        <v>1000</v>
      </c>
      <c r="D34" s="12">
        <f t="shared" si="1"/>
        <v>0</v>
      </c>
      <c r="E34" s="12">
        <f t="shared" si="1"/>
        <v>1732</v>
      </c>
      <c r="F34" s="12">
        <f t="shared" si="1"/>
        <v>1338</v>
      </c>
      <c r="G34" s="12">
        <f t="shared" si="1"/>
        <v>5305</v>
      </c>
      <c r="H34" s="13"/>
      <c r="I34" s="14">
        <f>SUM(B34,C34,D34,E34,F34,G34)</f>
        <v>9375</v>
      </c>
    </row>
    <row r="35" spans="1:9" ht="34.5" customHeight="1" x14ac:dyDescent="0.25">
      <c r="A35" s="15" t="s">
        <v>23</v>
      </c>
      <c r="B35" s="16">
        <v>1000</v>
      </c>
      <c r="C35" s="16">
        <v>700</v>
      </c>
      <c r="D35" s="16">
        <v>200</v>
      </c>
      <c r="E35" s="16">
        <v>1000</v>
      </c>
      <c r="F35" s="16">
        <v>50</v>
      </c>
      <c r="G35" s="16">
        <v>1500</v>
      </c>
      <c r="H35" s="13"/>
      <c r="I35" s="14">
        <f>SUM(B35,C35,D35,E35,F35,G35)</f>
        <v>4450</v>
      </c>
    </row>
    <row r="36" spans="1:9" ht="29.25" customHeight="1" x14ac:dyDescent="0.25">
      <c r="A36" s="17" t="s">
        <v>24</v>
      </c>
      <c r="B36" s="18">
        <f t="shared" ref="B36:G36" si="2">SUM(-B34,B35)</f>
        <v>1000</v>
      </c>
      <c r="C36" s="18">
        <f t="shared" si="2"/>
        <v>-300</v>
      </c>
      <c r="D36" s="18">
        <f t="shared" si="2"/>
        <v>200</v>
      </c>
      <c r="E36" s="18">
        <f t="shared" si="2"/>
        <v>-732</v>
      </c>
      <c r="F36" s="18">
        <f t="shared" si="2"/>
        <v>-1288</v>
      </c>
      <c r="G36" s="18">
        <f t="shared" si="2"/>
        <v>-3805</v>
      </c>
      <c r="I36" s="18">
        <f>SUM(B36,C36,D36,E36,F36,G36)</f>
        <v>-4925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6"/>
  <sheetViews>
    <sheetView windowProtection="1" zoomScale="71" zoomScaleNormal="71" workbookViewId="0">
      <pane ySplit="1" topLeftCell="A11" activePane="bottomLeft" state="frozen"/>
      <selection pane="bottomLeft" activeCell="C16" sqref="C16"/>
    </sheetView>
  </sheetViews>
  <sheetFormatPr defaultRowHeight="15" x14ac:dyDescent="0.25"/>
  <cols>
    <col min="1" max="1" width="10.85546875" style="4"/>
    <col min="2" max="2" width="19.140625" style="4"/>
    <col min="3" max="3" width="14.7109375" style="4"/>
    <col min="4" max="4" width="21.28515625" style="4"/>
    <col min="5" max="5" width="16.28515625" style="4"/>
    <col min="6" max="6" width="14.28515625" style="4"/>
    <col min="7" max="7" width="12.140625" style="4"/>
    <col min="8" max="8" width="2.42578125"/>
    <col min="9" max="9" width="12.7109375"/>
    <col min="10" max="1025" width="8.5703125"/>
  </cols>
  <sheetData>
    <row r="1" spans="1:11" x14ac:dyDescent="0.25">
      <c r="A1" s="4" t="s">
        <v>0</v>
      </c>
      <c r="B1" s="4" t="s">
        <v>1</v>
      </c>
      <c r="C1" s="4" t="s">
        <v>40</v>
      </c>
      <c r="D1" s="4" t="s">
        <v>41</v>
      </c>
      <c r="E1" s="4" t="s">
        <v>3</v>
      </c>
      <c r="F1" s="4" t="s">
        <v>4</v>
      </c>
      <c r="G1" s="4" t="s">
        <v>6</v>
      </c>
      <c r="I1" s="5" t="s">
        <v>7</v>
      </c>
    </row>
    <row r="2" spans="1:11" x14ac:dyDescent="0.25">
      <c r="A2">
        <v>1</v>
      </c>
      <c r="B2"/>
      <c r="C2">
        <v>500</v>
      </c>
      <c r="D2"/>
      <c r="E2">
        <v>190</v>
      </c>
      <c r="F2"/>
      <c r="G2">
        <v>45</v>
      </c>
      <c r="I2" s="5">
        <f t="shared" ref="I2:I32" si="0">SUM(B2,C2,D2,E2,F2,G2)</f>
        <v>735</v>
      </c>
      <c r="K2">
        <v>5000</v>
      </c>
    </row>
    <row r="3" spans="1:11" x14ac:dyDescent="0.25">
      <c r="A3">
        <v>2</v>
      </c>
      <c r="B3"/>
      <c r="C3"/>
      <c r="D3"/>
      <c r="E3">
        <v>30</v>
      </c>
      <c r="F3"/>
      <c r="G3"/>
      <c r="I3" s="5">
        <f t="shared" si="0"/>
        <v>30</v>
      </c>
    </row>
    <row r="4" spans="1:11" x14ac:dyDescent="0.25">
      <c r="A4">
        <v>3</v>
      </c>
      <c r="B4">
        <v>172</v>
      </c>
      <c r="C4"/>
      <c r="D4"/>
      <c r="E4"/>
      <c r="F4"/>
      <c r="G4">
        <v>210</v>
      </c>
      <c r="I4" s="5">
        <f t="shared" si="0"/>
        <v>382</v>
      </c>
    </row>
    <row r="5" spans="1:11" x14ac:dyDescent="0.25">
      <c r="A5">
        <v>4</v>
      </c>
      <c r="B5">
        <v>60</v>
      </c>
      <c r="C5"/>
      <c r="D5"/>
      <c r="E5">
        <v>10</v>
      </c>
      <c r="F5"/>
      <c r="G5"/>
      <c r="I5" s="5">
        <f t="shared" si="0"/>
        <v>70</v>
      </c>
    </row>
    <row r="6" spans="1:11" x14ac:dyDescent="0.25">
      <c r="A6">
        <v>5</v>
      </c>
      <c r="B6"/>
      <c r="C6"/>
      <c r="D6"/>
      <c r="E6">
        <v>24</v>
      </c>
      <c r="F6"/>
      <c r="G6"/>
      <c r="I6" s="5">
        <f t="shared" si="0"/>
        <v>24</v>
      </c>
    </row>
    <row r="7" spans="1:11" x14ac:dyDescent="0.25">
      <c r="A7">
        <v>6</v>
      </c>
      <c r="B7">
        <v>101</v>
      </c>
      <c r="C7"/>
      <c r="D7"/>
      <c r="E7">
        <v>8</v>
      </c>
      <c r="F7"/>
      <c r="G7"/>
      <c r="I7" s="5">
        <f t="shared" si="0"/>
        <v>109</v>
      </c>
    </row>
    <row r="8" spans="1:11" x14ac:dyDescent="0.25">
      <c r="A8">
        <v>7</v>
      </c>
      <c r="B8">
        <v>88</v>
      </c>
      <c r="C8"/>
      <c r="D8"/>
      <c r="E8">
        <v>23</v>
      </c>
      <c r="F8"/>
      <c r="G8"/>
      <c r="I8" s="5">
        <f t="shared" si="0"/>
        <v>111</v>
      </c>
    </row>
    <row r="9" spans="1:11" x14ac:dyDescent="0.25">
      <c r="A9">
        <v>8</v>
      </c>
      <c r="B9"/>
      <c r="C9"/>
      <c r="D9"/>
      <c r="E9">
        <v>96</v>
      </c>
      <c r="F9"/>
      <c r="G9"/>
      <c r="I9" s="5">
        <f t="shared" si="0"/>
        <v>96</v>
      </c>
      <c r="K9">
        <v>24000</v>
      </c>
    </row>
    <row r="10" spans="1:11" x14ac:dyDescent="0.25">
      <c r="A10">
        <v>9</v>
      </c>
      <c r="B10"/>
      <c r="C10"/>
      <c r="D10"/>
      <c r="E10">
        <v>30</v>
      </c>
      <c r="F10"/>
      <c r="G10"/>
      <c r="I10" s="5">
        <f t="shared" si="0"/>
        <v>30</v>
      </c>
    </row>
    <row r="11" spans="1:11" x14ac:dyDescent="0.25">
      <c r="A11">
        <v>10</v>
      </c>
      <c r="B11">
        <v>60</v>
      </c>
      <c r="C11"/>
      <c r="D11">
        <v>514</v>
      </c>
      <c r="E11">
        <v>137</v>
      </c>
      <c r="F11"/>
      <c r="G11">
        <v>10</v>
      </c>
      <c r="I11" s="5">
        <f t="shared" si="0"/>
        <v>721</v>
      </c>
    </row>
    <row r="12" spans="1:11" x14ac:dyDescent="0.25">
      <c r="A12">
        <v>11</v>
      </c>
      <c r="B12"/>
      <c r="C12"/>
      <c r="D12"/>
      <c r="E12">
        <v>70</v>
      </c>
      <c r="F12"/>
      <c r="G12">
        <v>10</v>
      </c>
      <c r="I12" s="5">
        <f t="shared" si="0"/>
        <v>80</v>
      </c>
    </row>
    <row r="13" spans="1:11" x14ac:dyDescent="0.25">
      <c r="A13">
        <v>12</v>
      </c>
      <c r="B13">
        <v>63</v>
      </c>
      <c r="C13"/>
      <c r="D13"/>
      <c r="E13">
        <v>95</v>
      </c>
      <c r="F13"/>
      <c r="G13"/>
      <c r="I13" s="5">
        <f t="shared" si="0"/>
        <v>158</v>
      </c>
    </row>
    <row r="14" spans="1:11" x14ac:dyDescent="0.25">
      <c r="A14">
        <v>13</v>
      </c>
      <c r="B14"/>
      <c r="C14"/>
      <c r="D14"/>
      <c r="E14">
        <v>98</v>
      </c>
      <c r="F14"/>
      <c r="G14"/>
      <c r="I14" s="5">
        <f t="shared" si="0"/>
        <v>98</v>
      </c>
    </row>
    <row r="15" spans="1:11" x14ac:dyDescent="0.25">
      <c r="A15">
        <v>14</v>
      </c>
      <c r="B15"/>
      <c r="C15"/>
      <c r="D15"/>
      <c r="E15">
        <v>70</v>
      </c>
      <c r="F15"/>
      <c r="G15"/>
      <c r="I15" s="5">
        <f t="shared" si="0"/>
        <v>70</v>
      </c>
    </row>
    <row r="16" spans="1:11" x14ac:dyDescent="0.25">
      <c r="A16">
        <v>15</v>
      </c>
      <c r="B16"/>
      <c r="C16">
        <v>500</v>
      </c>
      <c r="D16"/>
      <c r="E16">
        <v>98</v>
      </c>
      <c r="F16"/>
      <c r="G16">
        <v>102</v>
      </c>
      <c r="I16" s="5">
        <f t="shared" si="0"/>
        <v>700</v>
      </c>
    </row>
    <row r="17" spans="1:9" x14ac:dyDescent="0.25">
      <c r="A17">
        <v>16</v>
      </c>
      <c r="B17"/>
      <c r="C17"/>
      <c r="D17"/>
      <c r="E17"/>
      <c r="F17"/>
      <c r="G17"/>
      <c r="I17" s="5">
        <f t="shared" si="0"/>
        <v>0</v>
      </c>
    </row>
    <row r="18" spans="1:9" x14ac:dyDescent="0.25">
      <c r="A18">
        <v>17</v>
      </c>
      <c r="B18"/>
      <c r="C18"/>
      <c r="D18"/>
      <c r="E18"/>
      <c r="F18"/>
      <c r="G18"/>
      <c r="I18" s="5">
        <f t="shared" si="0"/>
        <v>0</v>
      </c>
    </row>
    <row r="19" spans="1:9" x14ac:dyDescent="0.25">
      <c r="A19">
        <v>18</v>
      </c>
      <c r="B19"/>
      <c r="C19"/>
      <c r="D19"/>
      <c r="E19"/>
      <c r="F19"/>
      <c r="G19"/>
      <c r="I19" s="5">
        <f t="shared" si="0"/>
        <v>0</v>
      </c>
    </row>
    <row r="20" spans="1:9" x14ac:dyDescent="0.25">
      <c r="A20">
        <v>19</v>
      </c>
      <c r="B20"/>
      <c r="C20"/>
      <c r="D20"/>
      <c r="E20">
        <v>18</v>
      </c>
      <c r="F20"/>
      <c r="G20"/>
      <c r="I20" s="5">
        <f t="shared" si="0"/>
        <v>18</v>
      </c>
    </row>
    <row r="21" spans="1:9" x14ac:dyDescent="0.25">
      <c r="A21">
        <v>20</v>
      </c>
      <c r="B21">
        <v>250</v>
      </c>
      <c r="C21"/>
      <c r="D21"/>
      <c r="E21">
        <v>18</v>
      </c>
      <c r="F21"/>
      <c r="G21"/>
      <c r="I21" s="5">
        <f t="shared" si="0"/>
        <v>268</v>
      </c>
    </row>
    <row r="22" spans="1:9" x14ac:dyDescent="0.25">
      <c r="A22">
        <v>21</v>
      </c>
      <c r="B22"/>
      <c r="C22"/>
      <c r="D22"/>
      <c r="E22">
        <v>25</v>
      </c>
      <c r="F22"/>
      <c r="G22">
        <v>185</v>
      </c>
      <c r="I22" s="5">
        <f t="shared" si="0"/>
        <v>210</v>
      </c>
    </row>
    <row r="23" spans="1:9" x14ac:dyDescent="0.25">
      <c r="A23">
        <v>22</v>
      </c>
      <c r="B23"/>
      <c r="C23"/>
      <c r="D23"/>
      <c r="E23"/>
      <c r="F23"/>
      <c r="G23"/>
      <c r="I23" s="5">
        <f t="shared" si="0"/>
        <v>0</v>
      </c>
    </row>
    <row r="24" spans="1:9" x14ac:dyDescent="0.25">
      <c r="A24">
        <v>23</v>
      </c>
      <c r="B24"/>
      <c r="C24"/>
      <c r="D24"/>
      <c r="E24">
        <v>70</v>
      </c>
      <c r="F24"/>
      <c r="G24">
        <v>200</v>
      </c>
      <c r="I24" s="5">
        <f t="shared" si="0"/>
        <v>270</v>
      </c>
    </row>
    <row r="25" spans="1:9" x14ac:dyDescent="0.25">
      <c r="A25">
        <v>24</v>
      </c>
      <c r="B25"/>
      <c r="C25"/>
      <c r="D25"/>
      <c r="E25"/>
      <c r="F25"/>
      <c r="G25"/>
      <c r="I25" s="5">
        <f t="shared" si="0"/>
        <v>0</v>
      </c>
    </row>
    <row r="26" spans="1:9" x14ac:dyDescent="0.25">
      <c r="A26">
        <v>25</v>
      </c>
      <c r="B26"/>
      <c r="C26"/>
      <c r="D26"/>
      <c r="E26"/>
      <c r="F26"/>
      <c r="G26"/>
      <c r="I26" s="5">
        <f t="shared" si="0"/>
        <v>0</v>
      </c>
    </row>
    <row r="27" spans="1:9" x14ac:dyDescent="0.25">
      <c r="A27">
        <v>26</v>
      </c>
      <c r="B27"/>
      <c r="C27"/>
      <c r="D27"/>
      <c r="E27">
        <v>18</v>
      </c>
      <c r="F27"/>
      <c r="G27"/>
      <c r="I27" s="5">
        <f t="shared" si="0"/>
        <v>18</v>
      </c>
    </row>
    <row r="28" spans="1:9" x14ac:dyDescent="0.25">
      <c r="A28">
        <v>27</v>
      </c>
      <c r="B28"/>
      <c r="C28"/>
      <c r="D28"/>
      <c r="E28">
        <v>8</v>
      </c>
      <c r="F28"/>
      <c r="G28"/>
      <c r="I28" s="5">
        <f t="shared" si="0"/>
        <v>8</v>
      </c>
    </row>
    <row r="29" spans="1:9" x14ac:dyDescent="0.25">
      <c r="A29">
        <v>28</v>
      </c>
      <c r="B29"/>
      <c r="C29"/>
      <c r="D29"/>
      <c r="E29">
        <v>18</v>
      </c>
      <c r="F29"/>
      <c r="G29"/>
      <c r="I29" s="5">
        <f t="shared" si="0"/>
        <v>18</v>
      </c>
    </row>
    <row r="30" spans="1:9" x14ac:dyDescent="0.25">
      <c r="A30">
        <v>29</v>
      </c>
      <c r="B30"/>
      <c r="C30">
        <v>500</v>
      </c>
      <c r="D30"/>
      <c r="E30">
        <v>8</v>
      </c>
      <c r="F30"/>
      <c r="G30"/>
      <c r="I30" s="5">
        <f t="shared" si="0"/>
        <v>508</v>
      </c>
    </row>
    <row r="31" spans="1:9" x14ac:dyDescent="0.25">
      <c r="A31">
        <v>30</v>
      </c>
      <c r="B31"/>
      <c r="C31"/>
      <c r="D31"/>
      <c r="E31">
        <v>135</v>
      </c>
      <c r="F31"/>
      <c r="G31"/>
      <c r="I31" s="5">
        <f t="shared" si="0"/>
        <v>135</v>
      </c>
    </row>
    <row r="32" spans="1:9" x14ac:dyDescent="0.25">
      <c r="A32">
        <v>31</v>
      </c>
      <c r="B32"/>
      <c r="C32"/>
      <c r="D32"/>
      <c r="E32"/>
      <c r="F32"/>
      <c r="G32"/>
      <c r="I32" s="5">
        <f t="shared" si="0"/>
        <v>0</v>
      </c>
    </row>
    <row r="34" spans="1:11" ht="34.5" customHeight="1" x14ac:dyDescent="0.25">
      <c r="A34" s="11" t="s">
        <v>22</v>
      </c>
      <c r="B34" s="12">
        <f t="shared" ref="B34:G34" si="1">SUM(B2:B32)</f>
        <v>794</v>
      </c>
      <c r="C34" s="12">
        <f t="shared" si="1"/>
        <v>1500</v>
      </c>
      <c r="D34" s="12">
        <f t="shared" si="1"/>
        <v>514</v>
      </c>
      <c r="E34" s="12">
        <f t="shared" si="1"/>
        <v>1297</v>
      </c>
      <c r="F34" s="12">
        <f t="shared" si="1"/>
        <v>0</v>
      </c>
      <c r="G34" s="12">
        <f t="shared" si="1"/>
        <v>762</v>
      </c>
      <c r="H34" s="13"/>
      <c r="I34" s="14">
        <f>SUM(B34,C34,D34,E34,F34,G34)</f>
        <v>4867</v>
      </c>
    </row>
    <row r="35" spans="1:11" ht="34.5" customHeight="1" x14ac:dyDescent="0.25">
      <c r="A35" s="15" t="s">
        <v>23</v>
      </c>
      <c r="B35" s="16">
        <v>1000</v>
      </c>
      <c r="C35" s="16">
        <v>1000</v>
      </c>
      <c r="D35" s="16">
        <v>750</v>
      </c>
      <c r="E35" s="16">
        <v>500</v>
      </c>
      <c r="F35" s="16">
        <v>50</v>
      </c>
      <c r="G35" s="16">
        <v>500</v>
      </c>
      <c r="H35" s="13"/>
      <c r="I35" s="14">
        <f>SUM(B35,C35,D35,E35,F35,G35)</f>
        <v>3800</v>
      </c>
      <c r="K35">
        <v>3379</v>
      </c>
    </row>
    <row r="36" spans="1:11" ht="29.25" customHeight="1" x14ac:dyDescent="0.25">
      <c r="A36" s="17" t="s">
        <v>24</v>
      </c>
      <c r="B36" s="18">
        <f>SUM(-B34,B35)</f>
        <v>206</v>
      </c>
      <c r="C36" s="18">
        <f>SUM(-C34,C35)</f>
        <v>-500</v>
      </c>
      <c r="D36" s="18">
        <f>SUM(-D34,D35)</f>
        <v>236</v>
      </c>
      <c r="E36" s="18">
        <f>SUM(-E34,1000)</f>
        <v>-297</v>
      </c>
      <c r="F36" s="18">
        <f>SUM(-F34,F35)</f>
        <v>50</v>
      </c>
      <c r="G36" s="18">
        <f>SUM(-G34,G35)</f>
        <v>-262</v>
      </c>
      <c r="I36" s="18">
        <f>SUM(B36,C36,D36,E36,F36,G36)</f>
        <v>-567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5"/>
  <sheetViews>
    <sheetView windowProtection="1" zoomScale="71" zoomScaleNormal="71" workbookViewId="0">
      <pane ySplit="1" topLeftCell="A5" activePane="bottomLeft" state="frozen"/>
      <selection pane="bottomLeft" activeCell="G35" sqref="G35"/>
    </sheetView>
  </sheetViews>
  <sheetFormatPr defaultRowHeight="15" x14ac:dyDescent="0.25"/>
  <cols>
    <col min="1" max="1" width="11" style="4"/>
    <col min="2" max="2" width="19.85546875" style="4"/>
    <col min="3" max="3" width="15.42578125" style="4"/>
    <col min="4" max="4" width="14" style="4"/>
    <col min="5" max="5" width="15" style="4"/>
    <col min="6" max="6" width="12.140625" style="4"/>
    <col min="7" max="7" width="15" style="4"/>
    <col min="8" max="8" width="2.140625"/>
    <col min="9" max="9" width="12.7109375"/>
    <col min="10" max="10" width="8.5703125"/>
    <col min="11" max="11" width="16.7109375"/>
    <col min="12" max="1025" width="8.5703125"/>
  </cols>
  <sheetData>
    <row r="1" spans="1:11" x14ac:dyDescent="0.25">
      <c r="A1" s="4" t="s">
        <v>0</v>
      </c>
      <c r="B1" s="4" t="s">
        <v>1</v>
      </c>
      <c r="C1" s="4" t="s">
        <v>40</v>
      </c>
      <c r="D1" s="4" t="s">
        <v>41</v>
      </c>
      <c r="E1" s="4" t="s">
        <v>3</v>
      </c>
      <c r="F1" s="4" t="s">
        <v>4</v>
      </c>
      <c r="G1" s="4" t="s">
        <v>6</v>
      </c>
      <c r="I1" s="14" t="s">
        <v>7</v>
      </c>
    </row>
    <row r="2" spans="1:11" x14ac:dyDescent="0.25">
      <c r="A2">
        <v>1</v>
      </c>
      <c r="B2">
        <v>0</v>
      </c>
      <c r="C2">
        <v>500</v>
      </c>
      <c r="D2">
        <v>0</v>
      </c>
      <c r="E2">
        <v>52</v>
      </c>
      <c r="F2">
        <v>0</v>
      </c>
      <c r="G2">
        <v>100</v>
      </c>
      <c r="I2" s="14">
        <f t="shared" ref="I2:I32" si="0">SUM(B2,C2,D2,E2,F2,G2)</f>
        <v>652</v>
      </c>
    </row>
    <row r="3" spans="1:11" x14ac:dyDescent="0.2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110</v>
      </c>
      <c r="I3" s="14">
        <f t="shared" si="0"/>
        <v>110</v>
      </c>
    </row>
    <row r="4" spans="1:11" x14ac:dyDescent="0.25">
      <c r="A4">
        <v>3</v>
      </c>
      <c r="B4">
        <v>66</v>
      </c>
      <c r="C4">
        <v>0</v>
      </c>
      <c r="D4">
        <v>0</v>
      </c>
      <c r="E4">
        <v>8</v>
      </c>
      <c r="F4">
        <v>0</v>
      </c>
      <c r="G4">
        <v>0</v>
      </c>
      <c r="I4" s="14">
        <f t="shared" si="0"/>
        <v>74</v>
      </c>
    </row>
    <row r="5" spans="1:11" x14ac:dyDescent="0.25">
      <c r="A5">
        <v>4</v>
      </c>
      <c r="B5">
        <v>0</v>
      </c>
      <c r="C5">
        <v>0</v>
      </c>
      <c r="D5">
        <v>0</v>
      </c>
      <c r="E5">
        <v>20</v>
      </c>
      <c r="F5">
        <v>0</v>
      </c>
      <c r="G5">
        <v>0</v>
      </c>
      <c r="I5" s="14">
        <f t="shared" si="0"/>
        <v>20</v>
      </c>
    </row>
    <row r="6" spans="1:11" x14ac:dyDescent="0.25">
      <c r="A6">
        <v>5</v>
      </c>
      <c r="B6">
        <v>48</v>
      </c>
      <c r="C6">
        <v>0</v>
      </c>
      <c r="D6">
        <v>0</v>
      </c>
      <c r="E6">
        <v>0</v>
      </c>
      <c r="F6">
        <v>0</v>
      </c>
      <c r="G6">
        <v>0</v>
      </c>
      <c r="I6" s="14">
        <f t="shared" si="0"/>
        <v>48</v>
      </c>
    </row>
    <row r="7" spans="1:11" x14ac:dyDescent="0.25">
      <c r="A7">
        <v>6</v>
      </c>
      <c r="B7">
        <v>45</v>
      </c>
      <c r="C7">
        <v>0</v>
      </c>
      <c r="D7">
        <v>0</v>
      </c>
      <c r="E7">
        <v>0</v>
      </c>
      <c r="F7">
        <v>0</v>
      </c>
      <c r="G7">
        <v>36</v>
      </c>
      <c r="I7" s="14">
        <f t="shared" si="0"/>
        <v>81</v>
      </c>
      <c r="K7" s="4" t="s">
        <v>59</v>
      </c>
    </row>
    <row r="8" spans="1:11" x14ac:dyDescent="0.25">
      <c r="A8">
        <v>7</v>
      </c>
      <c r="B8">
        <v>61</v>
      </c>
      <c r="C8">
        <v>0</v>
      </c>
      <c r="D8">
        <v>0</v>
      </c>
      <c r="E8">
        <v>8</v>
      </c>
      <c r="F8">
        <v>0</v>
      </c>
      <c r="G8">
        <v>0</v>
      </c>
      <c r="I8" s="14">
        <f t="shared" si="0"/>
        <v>69</v>
      </c>
      <c r="K8">
        <v>427</v>
      </c>
    </row>
    <row r="9" spans="1:11" x14ac:dyDescent="0.25">
      <c r="A9">
        <v>8</v>
      </c>
      <c r="B9">
        <v>335</v>
      </c>
      <c r="C9">
        <v>0</v>
      </c>
      <c r="D9">
        <v>0</v>
      </c>
      <c r="E9">
        <v>23</v>
      </c>
      <c r="F9">
        <v>10</v>
      </c>
      <c r="G9">
        <v>344</v>
      </c>
      <c r="I9" s="14">
        <f t="shared" si="0"/>
        <v>712</v>
      </c>
      <c r="K9">
        <v>866</v>
      </c>
    </row>
    <row r="10" spans="1:11" x14ac:dyDescent="0.25">
      <c r="A10">
        <v>9</v>
      </c>
      <c r="B10">
        <v>0</v>
      </c>
      <c r="C10">
        <v>0</v>
      </c>
      <c r="D10">
        <v>0</v>
      </c>
      <c r="E10">
        <v>70</v>
      </c>
      <c r="F10">
        <v>0</v>
      </c>
      <c r="G10">
        <v>0</v>
      </c>
      <c r="I10" s="14">
        <f t="shared" si="0"/>
        <v>70</v>
      </c>
    </row>
    <row r="11" spans="1:11" x14ac:dyDescent="0.25">
      <c r="A11">
        <v>10</v>
      </c>
      <c r="B11">
        <v>49</v>
      </c>
      <c r="C11">
        <v>0</v>
      </c>
      <c r="D11">
        <v>0</v>
      </c>
      <c r="E11">
        <v>20</v>
      </c>
      <c r="F11">
        <v>0</v>
      </c>
      <c r="G11">
        <v>0</v>
      </c>
      <c r="I11" s="14">
        <f t="shared" si="0"/>
        <v>69</v>
      </c>
    </row>
    <row r="12" spans="1:11" x14ac:dyDescent="0.25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150</v>
      </c>
      <c r="I12" s="14">
        <f t="shared" si="0"/>
        <v>150</v>
      </c>
      <c r="K12">
        <v>136</v>
      </c>
    </row>
    <row r="13" spans="1:11" x14ac:dyDescent="0.25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I13" s="14">
        <f t="shared" si="0"/>
        <v>0</v>
      </c>
      <c r="K13">
        <v>241</v>
      </c>
    </row>
    <row r="14" spans="1:11" x14ac:dyDescent="0.25">
      <c r="A14">
        <v>13</v>
      </c>
      <c r="B14">
        <v>78</v>
      </c>
      <c r="C14">
        <v>0</v>
      </c>
      <c r="D14">
        <v>0</v>
      </c>
      <c r="E14">
        <v>0</v>
      </c>
      <c r="F14">
        <v>0</v>
      </c>
      <c r="G14">
        <v>0</v>
      </c>
      <c r="I14" s="14">
        <f t="shared" si="0"/>
        <v>78</v>
      </c>
      <c r="K14">
        <v>626</v>
      </c>
    </row>
    <row r="15" spans="1:11" x14ac:dyDescent="0.25">
      <c r="A15">
        <v>14</v>
      </c>
      <c r="B15">
        <v>18</v>
      </c>
      <c r="C15">
        <v>500</v>
      </c>
      <c r="D15">
        <v>0</v>
      </c>
      <c r="E15">
        <v>8</v>
      </c>
      <c r="F15">
        <v>0</v>
      </c>
      <c r="G15">
        <v>0</v>
      </c>
      <c r="I15" s="14">
        <f t="shared" si="0"/>
        <v>526</v>
      </c>
      <c r="K15">
        <v>98</v>
      </c>
    </row>
    <row r="16" spans="1:11" x14ac:dyDescent="0.25">
      <c r="A16">
        <v>15</v>
      </c>
      <c r="B16">
        <v>100</v>
      </c>
      <c r="C16">
        <v>0</v>
      </c>
      <c r="D16">
        <v>0</v>
      </c>
      <c r="E16">
        <v>8</v>
      </c>
      <c r="F16">
        <v>0</v>
      </c>
      <c r="G16">
        <v>0</v>
      </c>
      <c r="I16" s="14">
        <f t="shared" si="0"/>
        <v>108</v>
      </c>
    </row>
    <row r="17" spans="1:12" x14ac:dyDescent="0.25">
      <c r="A17">
        <v>16</v>
      </c>
      <c r="B17">
        <v>53</v>
      </c>
      <c r="C17">
        <v>0</v>
      </c>
      <c r="D17">
        <v>0</v>
      </c>
      <c r="E17">
        <v>8</v>
      </c>
      <c r="F17">
        <v>0</v>
      </c>
      <c r="G17">
        <v>0</v>
      </c>
      <c r="I17" s="14">
        <f t="shared" si="0"/>
        <v>61</v>
      </c>
    </row>
    <row r="18" spans="1:12" x14ac:dyDescent="0.25">
      <c r="A18">
        <v>17</v>
      </c>
      <c r="B18">
        <v>16</v>
      </c>
      <c r="C18">
        <v>0</v>
      </c>
      <c r="D18">
        <v>0</v>
      </c>
      <c r="E18">
        <v>151</v>
      </c>
      <c r="F18">
        <v>0</v>
      </c>
      <c r="G18">
        <v>0</v>
      </c>
      <c r="I18" s="14">
        <f t="shared" si="0"/>
        <v>167</v>
      </c>
    </row>
    <row r="19" spans="1:12" x14ac:dyDescent="0.25">
      <c r="A19">
        <v>18</v>
      </c>
      <c r="B19">
        <v>0</v>
      </c>
      <c r="C19">
        <v>0</v>
      </c>
      <c r="D19">
        <v>0</v>
      </c>
      <c r="E19">
        <v>40</v>
      </c>
      <c r="F19">
        <v>0</v>
      </c>
      <c r="G19">
        <v>0</v>
      </c>
      <c r="I19" s="14">
        <f t="shared" si="0"/>
        <v>40</v>
      </c>
    </row>
    <row r="20" spans="1:12" x14ac:dyDescent="0.25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135</v>
      </c>
      <c r="I20" s="14">
        <f t="shared" si="0"/>
        <v>135</v>
      </c>
    </row>
    <row r="21" spans="1:12" x14ac:dyDescent="0.25">
      <c r="A21">
        <v>20</v>
      </c>
      <c r="B21">
        <v>173</v>
      </c>
      <c r="C21">
        <v>0</v>
      </c>
      <c r="D21">
        <v>0</v>
      </c>
      <c r="E21">
        <v>0</v>
      </c>
      <c r="F21">
        <v>0</v>
      </c>
      <c r="G21">
        <v>0</v>
      </c>
      <c r="I21" s="14">
        <f t="shared" si="0"/>
        <v>173</v>
      </c>
    </row>
    <row r="22" spans="1:12" x14ac:dyDescent="0.25">
      <c r="A22">
        <v>21</v>
      </c>
      <c r="B22">
        <v>0</v>
      </c>
      <c r="C22">
        <v>0</v>
      </c>
      <c r="D22">
        <v>0</v>
      </c>
      <c r="E22">
        <v>116</v>
      </c>
      <c r="F22">
        <v>0</v>
      </c>
      <c r="G22">
        <v>0</v>
      </c>
      <c r="I22" s="14">
        <f t="shared" si="0"/>
        <v>116</v>
      </c>
    </row>
    <row r="23" spans="1:12" x14ac:dyDescent="0.25">
      <c r="A23">
        <v>22</v>
      </c>
      <c r="B23">
        <v>0</v>
      </c>
      <c r="C23">
        <v>0</v>
      </c>
      <c r="D23">
        <v>0</v>
      </c>
      <c r="E23">
        <v>105</v>
      </c>
      <c r="F23">
        <v>0</v>
      </c>
      <c r="G23">
        <v>400</v>
      </c>
      <c r="I23" s="14">
        <f t="shared" si="0"/>
        <v>505</v>
      </c>
    </row>
    <row r="24" spans="1:12" x14ac:dyDescent="0.25">
      <c r="A24">
        <v>23</v>
      </c>
      <c r="B24">
        <v>27</v>
      </c>
      <c r="C24">
        <v>0</v>
      </c>
      <c r="D24">
        <v>0</v>
      </c>
      <c r="E24">
        <v>8</v>
      </c>
      <c r="F24">
        <v>0</v>
      </c>
      <c r="G24">
        <v>0</v>
      </c>
      <c r="I24" s="14">
        <f t="shared" si="0"/>
        <v>35</v>
      </c>
    </row>
    <row r="25" spans="1:12" x14ac:dyDescent="0.25">
      <c r="A25">
        <v>24</v>
      </c>
      <c r="B25">
        <v>58</v>
      </c>
      <c r="C25">
        <v>0</v>
      </c>
      <c r="D25">
        <v>0</v>
      </c>
      <c r="E25">
        <v>12</v>
      </c>
      <c r="F25">
        <v>0</v>
      </c>
      <c r="G25">
        <v>0</v>
      </c>
      <c r="I25" s="14">
        <f t="shared" si="0"/>
        <v>70</v>
      </c>
    </row>
    <row r="26" spans="1:12" x14ac:dyDescent="0.25">
      <c r="A26">
        <v>25</v>
      </c>
      <c r="B26">
        <v>0</v>
      </c>
      <c r="C26">
        <v>0</v>
      </c>
      <c r="D26">
        <v>0</v>
      </c>
      <c r="E26">
        <v>20</v>
      </c>
      <c r="F26">
        <v>0</v>
      </c>
      <c r="G26">
        <v>0</v>
      </c>
      <c r="I26" s="14">
        <f t="shared" si="0"/>
        <v>20</v>
      </c>
    </row>
    <row r="27" spans="1:12" x14ac:dyDescent="0.25">
      <c r="A27">
        <v>26</v>
      </c>
      <c r="B27">
        <v>0</v>
      </c>
      <c r="C27">
        <v>0</v>
      </c>
      <c r="D27">
        <v>0</v>
      </c>
      <c r="E27">
        <v>60</v>
      </c>
      <c r="F27">
        <v>0</v>
      </c>
      <c r="G27">
        <v>0</v>
      </c>
      <c r="I27" s="14">
        <f t="shared" si="0"/>
        <v>60</v>
      </c>
    </row>
    <row r="28" spans="1:12" x14ac:dyDescent="0.25">
      <c r="A28">
        <v>27</v>
      </c>
      <c r="B28">
        <v>63</v>
      </c>
      <c r="C28">
        <v>0</v>
      </c>
      <c r="D28">
        <v>0</v>
      </c>
      <c r="E28">
        <v>0</v>
      </c>
      <c r="F28">
        <v>0</v>
      </c>
      <c r="G28">
        <v>0</v>
      </c>
      <c r="I28" s="14">
        <f t="shared" si="0"/>
        <v>63</v>
      </c>
    </row>
    <row r="29" spans="1:12" x14ac:dyDescent="0.25">
      <c r="A29">
        <v>28</v>
      </c>
      <c r="B29">
        <v>0</v>
      </c>
      <c r="C29">
        <v>0</v>
      </c>
      <c r="D29">
        <v>0</v>
      </c>
      <c r="E29">
        <v>20</v>
      </c>
      <c r="F29">
        <v>0</v>
      </c>
      <c r="G29">
        <v>0</v>
      </c>
      <c r="I29" s="14">
        <f t="shared" si="0"/>
        <v>20</v>
      </c>
    </row>
    <row r="30" spans="1:12" x14ac:dyDescent="0.25">
      <c r="A30">
        <v>29</v>
      </c>
      <c r="B30">
        <v>97</v>
      </c>
      <c r="C30">
        <v>0</v>
      </c>
      <c r="D30">
        <v>0</v>
      </c>
      <c r="E30">
        <v>74</v>
      </c>
      <c r="F30">
        <v>0</v>
      </c>
      <c r="G30">
        <v>0</v>
      </c>
      <c r="I30" s="14">
        <f t="shared" si="0"/>
        <v>171</v>
      </c>
    </row>
    <row r="31" spans="1:12" x14ac:dyDescent="0.25">
      <c r="A31">
        <v>30</v>
      </c>
      <c r="B31">
        <v>78</v>
      </c>
      <c r="C31">
        <v>0</v>
      </c>
      <c r="D31">
        <v>0</v>
      </c>
      <c r="E31">
        <v>28</v>
      </c>
      <c r="F31">
        <v>0</v>
      </c>
      <c r="G31">
        <v>0</v>
      </c>
      <c r="I31" s="14">
        <f t="shared" si="0"/>
        <v>106</v>
      </c>
      <c r="L31">
        <v>28</v>
      </c>
    </row>
    <row r="32" spans="1:12" x14ac:dyDescent="0.25">
      <c r="A32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I32" s="14">
        <f t="shared" si="0"/>
        <v>0</v>
      </c>
    </row>
    <row r="33" spans="1:11" x14ac:dyDescent="0.25">
      <c r="A33"/>
      <c r="B33"/>
      <c r="C33"/>
      <c r="D33"/>
      <c r="E33"/>
      <c r="F33"/>
      <c r="G33"/>
      <c r="I33" s="13"/>
    </row>
    <row r="34" spans="1:11" ht="34.5" customHeight="1" x14ac:dyDescent="0.25">
      <c r="A34" s="12" t="s">
        <v>60</v>
      </c>
      <c r="B34" s="12">
        <f t="shared" ref="B34:G34" si="1">SUM(B2:B32)</f>
        <v>1365</v>
      </c>
      <c r="C34" s="12">
        <f t="shared" si="1"/>
        <v>1000</v>
      </c>
      <c r="D34" s="12">
        <f t="shared" si="1"/>
        <v>0</v>
      </c>
      <c r="E34" s="12">
        <f t="shared" si="1"/>
        <v>859</v>
      </c>
      <c r="F34" s="12">
        <f t="shared" si="1"/>
        <v>10</v>
      </c>
      <c r="G34" s="12">
        <f t="shared" si="1"/>
        <v>1275</v>
      </c>
      <c r="H34" s="13"/>
      <c r="I34" s="14">
        <f>SUM(B34,C34,D34,E34,F34,G34)</f>
        <v>4509</v>
      </c>
      <c r="K34">
        <f>SUM(K8:K15)</f>
        <v>2394</v>
      </c>
    </row>
    <row r="35" spans="1:11" ht="29.25" customHeight="1" x14ac:dyDescent="0.25">
      <c r="A35" s="18" t="s">
        <v>24</v>
      </c>
      <c r="B35" s="18">
        <f>SUM(-B34,1500)</f>
        <v>135</v>
      </c>
      <c r="C35" s="18">
        <f>SUM(-C34,1000)</f>
        <v>0</v>
      </c>
      <c r="D35" s="18">
        <f>SUM(-D34,200)</f>
        <v>200</v>
      </c>
      <c r="E35" s="18">
        <f>SUM(-E34,500)</f>
        <v>-359</v>
      </c>
      <c r="F35" s="18">
        <f>SUM(-F34,100)</f>
        <v>90</v>
      </c>
      <c r="G35" s="18">
        <f>SUM(-G34,1400)</f>
        <v>125</v>
      </c>
      <c r="I35" s="18">
        <f>SUM(B35,C35,D35,E35,F35,G35)</f>
        <v>191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3"/>
  <sheetViews>
    <sheetView windowProtection="1" zoomScale="71" zoomScaleNormal="71" workbookViewId="0">
      <pane ySplit="1" topLeftCell="A2" activePane="bottomLeft" state="frozen"/>
      <selection pane="bottomLeft" activeCell="I2" sqref="I2"/>
    </sheetView>
  </sheetViews>
  <sheetFormatPr defaultRowHeight="15" x14ac:dyDescent="0.25"/>
  <cols>
    <col min="1" max="2" width="12" style="4"/>
    <col min="3" max="3" width="17.140625" style="4"/>
    <col min="4" max="4" width="17.7109375" style="4"/>
    <col min="5" max="5" width="9.85546875" style="4"/>
    <col min="6" max="6" width="11" style="4"/>
    <col min="7" max="7" width="10.7109375" style="4"/>
    <col min="8" max="1025" width="8.5703125"/>
  </cols>
  <sheetData>
    <row r="1" spans="1:7" x14ac:dyDescent="0.25">
      <c r="A1" s="4" t="s">
        <v>0</v>
      </c>
      <c r="B1" s="4" t="s">
        <v>61</v>
      </c>
      <c r="C1" s="4" t="s">
        <v>40</v>
      </c>
      <c r="D1" s="4" t="s">
        <v>41</v>
      </c>
      <c r="E1" s="4" t="s">
        <v>62</v>
      </c>
      <c r="F1" s="4" t="s">
        <v>4</v>
      </c>
      <c r="G1" s="4" t="s">
        <v>6</v>
      </c>
    </row>
    <row r="2" spans="1:7" x14ac:dyDescent="0.25">
      <c r="A2">
        <v>1</v>
      </c>
      <c r="B2">
        <v>262</v>
      </c>
      <c r="C2">
        <v>0</v>
      </c>
      <c r="D2">
        <v>0</v>
      </c>
      <c r="E2">
        <v>32</v>
      </c>
      <c r="F2">
        <v>0</v>
      </c>
      <c r="G2">
        <v>160</v>
      </c>
    </row>
    <row r="3" spans="1:7" x14ac:dyDescent="0.2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5">
      <c r="A4">
        <v>3</v>
      </c>
      <c r="B4">
        <v>20</v>
      </c>
      <c r="C4">
        <v>300</v>
      </c>
      <c r="D4">
        <v>0</v>
      </c>
      <c r="E4">
        <v>40</v>
      </c>
      <c r="F4">
        <v>0</v>
      </c>
      <c r="G4">
        <v>200</v>
      </c>
    </row>
    <row r="5" spans="1:7" x14ac:dyDescent="0.25">
      <c r="A5">
        <v>4</v>
      </c>
      <c r="B5">
        <v>19</v>
      </c>
      <c r="C5">
        <v>0</v>
      </c>
      <c r="D5">
        <v>0</v>
      </c>
      <c r="E5">
        <v>0</v>
      </c>
      <c r="F5">
        <v>0</v>
      </c>
      <c r="G5">
        <v>100</v>
      </c>
    </row>
    <row r="6" spans="1:7" x14ac:dyDescent="0.25">
      <c r="A6">
        <v>5</v>
      </c>
      <c r="B6">
        <v>0</v>
      </c>
      <c r="C6">
        <v>0</v>
      </c>
      <c r="D6">
        <v>150</v>
      </c>
      <c r="E6">
        <v>0</v>
      </c>
      <c r="F6">
        <v>0</v>
      </c>
      <c r="G6">
        <v>0</v>
      </c>
    </row>
    <row r="7" spans="1:7" x14ac:dyDescent="0.25">
      <c r="A7">
        <v>6</v>
      </c>
      <c r="B7">
        <v>0</v>
      </c>
      <c r="C7">
        <v>500</v>
      </c>
      <c r="D7">
        <v>0</v>
      </c>
      <c r="E7">
        <v>0</v>
      </c>
      <c r="F7">
        <v>0</v>
      </c>
      <c r="G7"/>
    </row>
    <row r="8" spans="1:7" x14ac:dyDescent="0.25">
      <c r="A8">
        <v>7</v>
      </c>
      <c r="B8">
        <v>167</v>
      </c>
      <c r="C8">
        <v>0</v>
      </c>
      <c r="D8">
        <v>0</v>
      </c>
      <c r="E8">
        <v>22</v>
      </c>
      <c r="F8">
        <v>0</v>
      </c>
      <c r="G8">
        <v>0</v>
      </c>
    </row>
    <row r="9" spans="1:7" x14ac:dyDescent="0.25">
      <c r="A9">
        <v>8</v>
      </c>
      <c r="B9">
        <v>79</v>
      </c>
      <c r="C9">
        <v>0</v>
      </c>
      <c r="D9">
        <v>0</v>
      </c>
      <c r="E9">
        <v>12</v>
      </c>
      <c r="F9">
        <v>0</v>
      </c>
      <c r="G9">
        <v>0</v>
      </c>
    </row>
    <row r="10" spans="1:7" x14ac:dyDescent="0.25">
      <c r="A10">
        <v>9</v>
      </c>
      <c r="B10">
        <v>90</v>
      </c>
      <c r="C10">
        <v>0</v>
      </c>
      <c r="D10">
        <v>0</v>
      </c>
      <c r="E10">
        <v>75</v>
      </c>
      <c r="F10">
        <v>0</v>
      </c>
      <c r="G10">
        <v>0</v>
      </c>
    </row>
    <row r="11" spans="1:7" x14ac:dyDescent="0.25">
      <c r="A11">
        <v>10</v>
      </c>
      <c r="B11">
        <v>55</v>
      </c>
      <c r="C11">
        <v>0</v>
      </c>
      <c r="D11">
        <v>10</v>
      </c>
      <c r="E11">
        <v>55</v>
      </c>
      <c r="F11">
        <v>0</v>
      </c>
      <c r="G11">
        <v>0</v>
      </c>
    </row>
    <row r="12" spans="1:7" x14ac:dyDescent="0.25">
      <c r="A12">
        <v>11</v>
      </c>
      <c r="B12">
        <v>0</v>
      </c>
      <c r="C12">
        <v>0</v>
      </c>
      <c r="D12">
        <v>0</v>
      </c>
      <c r="E12">
        <v>35</v>
      </c>
      <c r="F12">
        <v>0</v>
      </c>
      <c r="G12">
        <v>0</v>
      </c>
    </row>
    <row r="13" spans="1:7" x14ac:dyDescent="0.25">
      <c r="A13">
        <v>12</v>
      </c>
      <c r="B13">
        <v>33</v>
      </c>
      <c r="C13">
        <v>0</v>
      </c>
      <c r="D13">
        <v>0</v>
      </c>
      <c r="E13">
        <v>160</v>
      </c>
      <c r="F13">
        <v>0</v>
      </c>
      <c r="G13">
        <v>70</v>
      </c>
    </row>
    <row r="14" spans="1:7" x14ac:dyDescent="0.25">
      <c r="A14">
        <v>13</v>
      </c>
      <c r="B14">
        <v>20</v>
      </c>
      <c r="C14">
        <v>0</v>
      </c>
      <c r="D14">
        <v>0</v>
      </c>
      <c r="E14">
        <v>0</v>
      </c>
      <c r="F14">
        <v>0</v>
      </c>
      <c r="G14">
        <v>25</v>
      </c>
    </row>
    <row r="15" spans="1:7" x14ac:dyDescent="0.25">
      <c r="A15">
        <v>14</v>
      </c>
      <c r="B15">
        <v>38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5">
      <c r="A16">
        <v>15</v>
      </c>
      <c r="B16">
        <v>0</v>
      </c>
      <c r="C16">
        <v>0</v>
      </c>
      <c r="D16">
        <v>0</v>
      </c>
      <c r="E16">
        <v>93</v>
      </c>
      <c r="F16">
        <v>0</v>
      </c>
      <c r="G16">
        <v>0</v>
      </c>
    </row>
    <row r="17" spans="1:7" x14ac:dyDescent="0.25">
      <c r="A17">
        <v>16</v>
      </c>
      <c r="B17">
        <v>256</v>
      </c>
      <c r="C17">
        <v>0</v>
      </c>
      <c r="D17">
        <v>0</v>
      </c>
      <c r="E17">
        <v>36</v>
      </c>
      <c r="F17">
        <v>0</v>
      </c>
      <c r="G17">
        <v>0</v>
      </c>
    </row>
    <row r="18" spans="1:7" x14ac:dyDescent="0.25">
      <c r="A18">
        <v>17</v>
      </c>
      <c r="B18">
        <v>520</v>
      </c>
      <c r="C18">
        <v>500</v>
      </c>
      <c r="D18">
        <v>0</v>
      </c>
      <c r="E18">
        <v>8</v>
      </c>
      <c r="F18">
        <v>0</v>
      </c>
      <c r="G18">
        <v>320</v>
      </c>
    </row>
    <row r="19" spans="1:7" x14ac:dyDescent="0.25">
      <c r="A19">
        <v>18</v>
      </c>
      <c r="B19">
        <v>0</v>
      </c>
      <c r="C19">
        <v>0</v>
      </c>
      <c r="D19">
        <v>0</v>
      </c>
      <c r="E19">
        <v>7</v>
      </c>
      <c r="F19">
        <v>0</v>
      </c>
      <c r="G19">
        <v>0</v>
      </c>
    </row>
    <row r="20" spans="1:7" x14ac:dyDescent="0.25">
      <c r="A20">
        <v>19</v>
      </c>
      <c r="B20">
        <v>150</v>
      </c>
      <c r="C20">
        <v>0</v>
      </c>
      <c r="D20">
        <v>0</v>
      </c>
      <c r="E20">
        <v>20</v>
      </c>
      <c r="F20">
        <v>0</v>
      </c>
      <c r="G20">
        <v>0</v>
      </c>
    </row>
    <row r="21" spans="1:7" x14ac:dyDescent="0.25">
      <c r="A21">
        <v>20</v>
      </c>
      <c r="B21">
        <v>20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25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25">
      <c r="A23">
        <v>22</v>
      </c>
      <c r="B23">
        <v>0</v>
      </c>
      <c r="C23">
        <v>0</v>
      </c>
      <c r="D23">
        <v>744</v>
      </c>
      <c r="E23">
        <v>0</v>
      </c>
      <c r="F23">
        <v>16</v>
      </c>
      <c r="G23">
        <v>0</v>
      </c>
    </row>
    <row r="24" spans="1:7" x14ac:dyDescent="0.25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25">
      <c r="A25">
        <v>24</v>
      </c>
      <c r="B25">
        <v>0</v>
      </c>
      <c r="C25">
        <v>0</v>
      </c>
      <c r="D25">
        <v>0</v>
      </c>
      <c r="E25">
        <v>4</v>
      </c>
      <c r="F25">
        <v>0</v>
      </c>
      <c r="G25">
        <v>0</v>
      </c>
    </row>
    <row r="26" spans="1:7" x14ac:dyDescent="0.25">
      <c r="A26">
        <v>25</v>
      </c>
      <c r="B26">
        <v>0</v>
      </c>
      <c r="C26">
        <v>0</v>
      </c>
      <c r="D26">
        <v>0</v>
      </c>
      <c r="E26">
        <v>16</v>
      </c>
      <c r="F26">
        <v>0</v>
      </c>
      <c r="G26">
        <v>50</v>
      </c>
    </row>
    <row r="27" spans="1:7" x14ac:dyDescent="0.25">
      <c r="A27">
        <v>26</v>
      </c>
      <c r="B27">
        <v>68</v>
      </c>
      <c r="C27">
        <v>0</v>
      </c>
      <c r="D27">
        <v>0</v>
      </c>
      <c r="E27">
        <v>0</v>
      </c>
      <c r="F27">
        <v>0</v>
      </c>
      <c r="G27">
        <v>60</v>
      </c>
    </row>
    <row r="28" spans="1:7" x14ac:dyDescent="0.25">
      <c r="A28">
        <v>27</v>
      </c>
      <c r="B28">
        <v>0</v>
      </c>
      <c r="C28">
        <v>0</v>
      </c>
      <c r="D28">
        <v>0</v>
      </c>
      <c r="E28">
        <v>95</v>
      </c>
      <c r="F28">
        <v>0</v>
      </c>
      <c r="G28">
        <v>0</v>
      </c>
    </row>
    <row r="29" spans="1:7" x14ac:dyDescent="0.25">
      <c r="A29">
        <v>28</v>
      </c>
      <c r="B29">
        <v>0</v>
      </c>
      <c r="C29">
        <v>0</v>
      </c>
      <c r="D29">
        <v>0</v>
      </c>
      <c r="E29">
        <v>138</v>
      </c>
      <c r="F29">
        <v>0</v>
      </c>
      <c r="G29">
        <v>227</v>
      </c>
    </row>
    <row r="30" spans="1:7" x14ac:dyDescent="0.25">
      <c r="A30">
        <v>29</v>
      </c>
      <c r="B30">
        <v>20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25">
      <c r="A31">
        <v>30</v>
      </c>
      <c r="B31">
        <v>69</v>
      </c>
      <c r="C31">
        <v>0</v>
      </c>
      <c r="D31">
        <v>0</v>
      </c>
      <c r="E31">
        <v>100</v>
      </c>
      <c r="F31">
        <v>0</v>
      </c>
      <c r="G31">
        <v>0</v>
      </c>
    </row>
    <row r="32" spans="1:7" x14ac:dyDescent="0.25">
      <c r="A32">
        <v>31</v>
      </c>
      <c r="B32">
        <v>19</v>
      </c>
      <c r="C32">
        <v>0</v>
      </c>
      <c r="D32">
        <v>0</v>
      </c>
      <c r="E32">
        <v>99</v>
      </c>
      <c r="F32">
        <v>0</v>
      </c>
      <c r="G32">
        <v>70</v>
      </c>
    </row>
    <row r="33" spans="1:9" s="32" customFormat="1" ht="18.75" x14ac:dyDescent="0.3">
      <c r="A33" s="20" t="s">
        <v>60</v>
      </c>
      <c r="B33" s="20">
        <f t="shared" ref="B33:G33" si="0">SUM(B2:B32)</f>
        <v>1905</v>
      </c>
      <c r="C33" s="20">
        <f t="shared" si="0"/>
        <v>1300</v>
      </c>
      <c r="D33" s="20">
        <f t="shared" si="0"/>
        <v>904</v>
      </c>
      <c r="E33" s="20">
        <f t="shared" si="0"/>
        <v>1047</v>
      </c>
      <c r="F33" s="20">
        <f t="shared" si="0"/>
        <v>16</v>
      </c>
      <c r="G33" s="20">
        <f t="shared" si="0"/>
        <v>1282</v>
      </c>
      <c r="I33" s="32">
        <f>SUM(B33,C33,D33,E33,F33,G33)</f>
        <v>6454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indowProtection="1" zoomScale="71" zoomScaleNormal="71" workbookViewId="0">
      <pane ySplit="1" topLeftCell="A2" activePane="bottomLeft" state="frozen"/>
      <selection pane="bottomLeft"/>
    </sheetView>
  </sheetViews>
  <sheetFormatPr defaultRowHeight="15" x14ac:dyDescent="0.25"/>
  <cols>
    <col min="1" max="1" width="10.85546875" style="4"/>
    <col min="2" max="2" width="19.140625" style="4"/>
    <col min="3" max="3" width="14.7109375" style="4"/>
    <col min="4" max="4" width="16.28515625" style="4"/>
    <col min="5" max="6" width="14.28515625" style="4"/>
    <col min="7" max="7" width="12.28515625" style="4"/>
    <col min="8" max="8" width="2.42578125"/>
    <col min="9" max="9" width="12.7109375"/>
    <col min="10" max="11" width="8.5703125"/>
    <col min="12" max="12" width="15.42578125"/>
    <col min="13" max="1025" width="8.5703125"/>
  </cols>
  <sheetData>
    <row r="1" spans="1:9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I1" s="5" t="s">
        <v>7</v>
      </c>
    </row>
    <row r="2" spans="1:9" x14ac:dyDescent="0.25">
      <c r="A2">
        <v>1</v>
      </c>
      <c r="B2"/>
      <c r="C2"/>
      <c r="D2"/>
      <c r="E2"/>
      <c r="F2"/>
      <c r="G2"/>
      <c r="I2" s="5">
        <f t="shared" ref="I2:I32" si="0">SUM(B2,C2,D2,E2,F2,G2)</f>
        <v>0</v>
      </c>
    </row>
    <row r="3" spans="1:9" x14ac:dyDescent="0.25">
      <c r="A3">
        <v>2</v>
      </c>
      <c r="B3"/>
      <c r="C3"/>
      <c r="D3"/>
      <c r="E3"/>
      <c r="F3"/>
      <c r="G3"/>
      <c r="I3" s="5">
        <f t="shared" si="0"/>
        <v>0</v>
      </c>
    </row>
    <row r="4" spans="1:9" x14ac:dyDescent="0.25">
      <c r="A4">
        <v>3</v>
      </c>
      <c r="B4"/>
      <c r="C4"/>
      <c r="D4"/>
      <c r="E4"/>
      <c r="F4"/>
      <c r="G4"/>
      <c r="I4" s="5">
        <f t="shared" si="0"/>
        <v>0</v>
      </c>
    </row>
    <row r="5" spans="1:9" x14ac:dyDescent="0.25">
      <c r="A5">
        <v>4</v>
      </c>
      <c r="B5"/>
      <c r="C5"/>
      <c r="D5"/>
      <c r="E5"/>
      <c r="F5"/>
      <c r="G5"/>
      <c r="I5" s="5">
        <f t="shared" si="0"/>
        <v>0</v>
      </c>
    </row>
    <row r="6" spans="1:9" x14ac:dyDescent="0.25">
      <c r="A6">
        <v>5</v>
      </c>
      <c r="B6"/>
      <c r="C6"/>
      <c r="D6"/>
      <c r="E6"/>
      <c r="F6"/>
      <c r="G6"/>
      <c r="I6" s="5">
        <f t="shared" si="0"/>
        <v>0</v>
      </c>
    </row>
    <row r="7" spans="1:9" x14ac:dyDescent="0.25">
      <c r="A7">
        <v>6</v>
      </c>
      <c r="B7"/>
      <c r="C7"/>
      <c r="D7"/>
      <c r="E7"/>
      <c r="F7"/>
      <c r="G7"/>
      <c r="I7" s="5">
        <f t="shared" si="0"/>
        <v>0</v>
      </c>
    </row>
    <row r="8" spans="1:9" x14ac:dyDescent="0.25">
      <c r="A8">
        <v>7</v>
      </c>
      <c r="B8"/>
      <c r="C8"/>
      <c r="D8"/>
      <c r="E8"/>
      <c r="F8"/>
      <c r="G8"/>
      <c r="I8" s="5">
        <f t="shared" si="0"/>
        <v>0</v>
      </c>
    </row>
    <row r="9" spans="1:9" x14ac:dyDescent="0.25">
      <c r="A9">
        <v>8</v>
      </c>
      <c r="B9"/>
      <c r="C9"/>
      <c r="D9"/>
      <c r="E9"/>
      <c r="F9"/>
      <c r="G9"/>
      <c r="I9" s="5">
        <f t="shared" si="0"/>
        <v>0</v>
      </c>
    </row>
    <row r="10" spans="1:9" x14ac:dyDescent="0.25">
      <c r="A10">
        <v>9</v>
      </c>
      <c r="B10"/>
      <c r="C10"/>
      <c r="D10"/>
      <c r="E10"/>
      <c r="F10"/>
      <c r="G10"/>
      <c r="I10" s="5">
        <f t="shared" si="0"/>
        <v>0</v>
      </c>
    </row>
    <row r="11" spans="1:9" x14ac:dyDescent="0.25">
      <c r="A11">
        <v>10</v>
      </c>
      <c r="B11"/>
      <c r="C11"/>
      <c r="D11"/>
      <c r="E11"/>
      <c r="F11"/>
      <c r="G11"/>
      <c r="I11" s="5">
        <f t="shared" si="0"/>
        <v>0</v>
      </c>
    </row>
    <row r="12" spans="1:9" x14ac:dyDescent="0.25">
      <c r="A12">
        <v>11</v>
      </c>
      <c r="B12"/>
      <c r="C12"/>
      <c r="D12"/>
      <c r="E12"/>
      <c r="F12"/>
      <c r="G12"/>
      <c r="I12" s="5">
        <f t="shared" si="0"/>
        <v>0</v>
      </c>
    </row>
    <row r="13" spans="1:9" x14ac:dyDescent="0.25">
      <c r="A13">
        <v>12</v>
      </c>
      <c r="B13"/>
      <c r="C13"/>
      <c r="D13"/>
      <c r="E13"/>
      <c r="F13"/>
      <c r="G13"/>
      <c r="I13" s="5">
        <f t="shared" si="0"/>
        <v>0</v>
      </c>
    </row>
    <row r="14" spans="1:9" x14ac:dyDescent="0.25">
      <c r="A14">
        <v>13</v>
      </c>
      <c r="B14"/>
      <c r="C14"/>
      <c r="D14"/>
      <c r="E14"/>
      <c r="F14"/>
      <c r="G14"/>
      <c r="I14" s="5">
        <f t="shared" si="0"/>
        <v>0</v>
      </c>
    </row>
    <row r="15" spans="1:9" x14ac:dyDescent="0.25">
      <c r="A15">
        <v>14</v>
      </c>
      <c r="B15"/>
      <c r="C15"/>
      <c r="D15"/>
      <c r="E15"/>
      <c r="F15"/>
      <c r="G15"/>
      <c r="I15" s="5">
        <f t="shared" si="0"/>
        <v>0</v>
      </c>
    </row>
    <row r="16" spans="1:9" x14ac:dyDescent="0.25">
      <c r="A16">
        <v>15</v>
      </c>
      <c r="B16"/>
      <c r="C16"/>
      <c r="D16"/>
      <c r="E16"/>
      <c r="F16"/>
      <c r="G16"/>
      <c r="I16" s="5">
        <f t="shared" si="0"/>
        <v>0</v>
      </c>
    </row>
    <row r="17" spans="1:9" x14ac:dyDescent="0.25">
      <c r="A17">
        <v>16</v>
      </c>
      <c r="B17"/>
      <c r="C17"/>
      <c r="D17"/>
      <c r="E17"/>
      <c r="F17"/>
      <c r="G17"/>
      <c r="I17" s="5">
        <f t="shared" si="0"/>
        <v>0</v>
      </c>
    </row>
    <row r="18" spans="1:9" x14ac:dyDescent="0.25">
      <c r="A18">
        <v>17</v>
      </c>
      <c r="B18"/>
      <c r="C18"/>
      <c r="D18"/>
      <c r="E18"/>
      <c r="F18"/>
      <c r="G18"/>
      <c r="I18" s="5">
        <f t="shared" si="0"/>
        <v>0</v>
      </c>
    </row>
    <row r="19" spans="1:9" x14ac:dyDescent="0.25">
      <c r="A19">
        <v>18</v>
      </c>
      <c r="B19"/>
      <c r="C19"/>
      <c r="D19"/>
      <c r="E19"/>
      <c r="F19"/>
      <c r="G19"/>
      <c r="I19" s="5">
        <f t="shared" si="0"/>
        <v>0</v>
      </c>
    </row>
    <row r="20" spans="1:9" x14ac:dyDescent="0.25">
      <c r="A20">
        <v>19</v>
      </c>
      <c r="B20"/>
      <c r="C20"/>
      <c r="D20"/>
      <c r="E20"/>
      <c r="F20"/>
      <c r="G20"/>
      <c r="I20" s="5">
        <f t="shared" si="0"/>
        <v>0</v>
      </c>
    </row>
    <row r="21" spans="1:9" x14ac:dyDescent="0.25">
      <c r="A21">
        <v>20</v>
      </c>
      <c r="B21"/>
      <c r="C21"/>
      <c r="D21"/>
      <c r="E21"/>
      <c r="F21"/>
      <c r="G21"/>
      <c r="I21" s="5">
        <f t="shared" si="0"/>
        <v>0</v>
      </c>
    </row>
    <row r="22" spans="1:9" x14ac:dyDescent="0.25">
      <c r="A22">
        <v>21</v>
      </c>
      <c r="B22"/>
      <c r="C22"/>
      <c r="D22"/>
      <c r="E22"/>
      <c r="F22"/>
      <c r="G22"/>
      <c r="I22" s="5">
        <f t="shared" si="0"/>
        <v>0</v>
      </c>
    </row>
    <row r="23" spans="1:9" x14ac:dyDescent="0.25">
      <c r="A23">
        <v>22</v>
      </c>
      <c r="B23"/>
      <c r="C23"/>
      <c r="D23"/>
      <c r="E23"/>
      <c r="F23"/>
      <c r="G23"/>
      <c r="I23" s="5">
        <f t="shared" si="0"/>
        <v>0</v>
      </c>
    </row>
    <row r="24" spans="1:9" x14ac:dyDescent="0.25">
      <c r="A24">
        <v>23</v>
      </c>
      <c r="B24"/>
      <c r="C24"/>
      <c r="D24"/>
      <c r="E24"/>
      <c r="F24"/>
      <c r="G24"/>
      <c r="I24" s="5">
        <f t="shared" si="0"/>
        <v>0</v>
      </c>
    </row>
    <row r="25" spans="1:9" x14ac:dyDescent="0.25">
      <c r="A25">
        <v>24</v>
      </c>
      <c r="B25"/>
      <c r="C25"/>
      <c r="D25"/>
      <c r="E25"/>
      <c r="F25"/>
      <c r="G25"/>
      <c r="I25" s="5">
        <f t="shared" si="0"/>
        <v>0</v>
      </c>
    </row>
    <row r="26" spans="1:9" x14ac:dyDescent="0.25">
      <c r="A26">
        <v>25</v>
      </c>
      <c r="B26"/>
      <c r="C26"/>
      <c r="D26"/>
      <c r="E26"/>
      <c r="F26"/>
      <c r="G26"/>
      <c r="I26" s="5">
        <f t="shared" si="0"/>
        <v>0</v>
      </c>
    </row>
    <row r="27" spans="1:9" x14ac:dyDescent="0.25">
      <c r="A27">
        <v>26</v>
      </c>
      <c r="B27"/>
      <c r="C27"/>
      <c r="D27"/>
      <c r="E27"/>
      <c r="F27"/>
      <c r="G27"/>
      <c r="I27" s="5">
        <f t="shared" si="0"/>
        <v>0</v>
      </c>
    </row>
    <row r="28" spans="1:9" x14ac:dyDescent="0.25">
      <c r="A28">
        <v>27</v>
      </c>
      <c r="B28"/>
      <c r="C28"/>
      <c r="D28"/>
      <c r="E28"/>
      <c r="F28"/>
      <c r="G28"/>
      <c r="I28" s="5">
        <f t="shared" si="0"/>
        <v>0</v>
      </c>
    </row>
    <row r="29" spans="1:9" x14ac:dyDescent="0.25">
      <c r="A29">
        <v>28</v>
      </c>
      <c r="B29"/>
      <c r="C29"/>
      <c r="D29"/>
      <c r="E29"/>
      <c r="F29"/>
      <c r="G29"/>
      <c r="I29" s="5">
        <f t="shared" si="0"/>
        <v>0</v>
      </c>
    </row>
    <row r="30" spans="1:9" x14ac:dyDescent="0.25">
      <c r="A30">
        <v>29</v>
      </c>
      <c r="B30"/>
      <c r="C30"/>
      <c r="D30"/>
      <c r="E30"/>
      <c r="F30"/>
      <c r="G30"/>
      <c r="I30" s="5">
        <f t="shared" si="0"/>
        <v>0</v>
      </c>
    </row>
    <row r="31" spans="1:9" x14ac:dyDescent="0.25">
      <c r="A31">
        <v>30</v>
      </c>
      <c r="B31"/>
      <c r="C31"/>
      <c r="D31"/>
      <c r="E31"/>
      <c r="F31"/>
      <c r="G31"/>
      <c r="I31" s="5">
        <f t="shared" si="0"/>
        <v>0</v>
      </c>
    </row>
    <row r="32" spans="1:9" x14ac:dyDescent="0.25">
      <c r="A32">
        <v>31</v>
      </c>
      <c r="B32"/>
      <c r="C32"/>
      <c r="D32"/>
      <c r="E32"/>
      <c r="F32"/>
      <c r="G32"/>
      <c r="I32" s="5">
        <f t="shared" si="0"/>
        <v>0</v>
      </c>
    </row>
    <row r="34" spans="1:9" ht="34.5" customHeight="1" x14ac:dyDescent="0.25">
      <c r="A34" s="11" t="s">
        <v>22</v>
      </c>
      <c r="B34" s="12">
        <f>SUM(B2:B32)</f>
        <v>0</v>
      </c>
      <c r="C34" s="12">
        <f>SUM(C2:C32)</f>
        <v>0</v>
      </c>
      <c r="D34" s="12">
        <f>SUM(D2:D32)</f>
        <v>0</v>
      </c>
      <c r="E34" s="12">
        <f>SUM(E2:E32)</f>
        <v>0</v>
      </c>
      <c r="F34" s="12">
        <f>SUM(F2:F33)</f>
        <v>0</v>
      </c>
      <c r="G34" s="12">
        <f>SUM(G2:G32)</f>
        <v>0</v>
      </c>
      <c r="H34" s="13"/>
      <c r="I34" s="14">
        <f>SUM(B34,C34,D34,E34,F34,G34)</f>
        <v>0</v>
      </c>
    </row>
    <row r="35" spans="1:9" ht="34.5" customHeight="1" x14ac:dyDescent="0.25">
      <c r="A35" s="15" t="s">
        <v>23</v>
      </c>
      <c r="B35" s="16">
        <v>1000</v>
      </c>
      <c r="C35" s="16">
        <v>4000</v>
      </c>
      <c r="D35" s="16">
        <v>700</v>
      </c>
      <c r="E35" s="16">
        <v>50</v>
      </c>
      <c r="F35" s="16">
        <v>350</v>
      </c>
      <c r="G35" s="16">
        <v>500</v>
      </c>
      <c r="H35" s="13"/>
      <c r="I35" s="14">
        <f>SUM(B35,C35,D35,E35,F35,G35)</f>
        <v>6600</v>
      </c>
    </row>
    <row r="36" spans="1:9" ht="29.25" customHeight="1" x14ac:dyDescent="0.25">
      <c r="A36" s="17" t="s">
        <v>24</v>
      </c>
      <c r="B36" s="18">
        <f t="shared" ref="B36:G36" si="1">SUM(-B34,B35)</f>
        <v>1000</v>
      </c>
      <c r="C36" s="18">
        <f t="shared" si="1"/>
        <v>4000</v>
      </c>
      <c r="D36" s="18">
        <f t="shared" si="1"/>
        <v>700</v>
      </c>
      <c r="E36" s="18">
        <f t="shared" si="1"/>
        <v>50</v>
      </c>
      <c r="F36" s="18">
        <f t="shared" si="1"/>
        <v>350</v>
      </c>
      <c r="G36" s="18">
        <f t="shared" si="1"/>
        <v>500</v>
      </c>
      <c r="I36" s="18">
        <f>SUM(B36,C36,D36,E36,F36,G36)</f>
        <v>6600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6"/>
  <sheetViews>
    <sheetView windowProtection="1" tabSelected="1" zoomScale="86" zoomScaleNormal="86" workbookViewId="0">
      <selection activeCell="G14" sqref="G14"/>
    </sheetView>
  </sheetViews>
  <sheetFormatPr defaultRowHeight="15" x14ac:dyDescent="0.25"/>
  <cols>
    <col min="1" max="1" width="8.5703125"/>
    <col min="2" max="2" width="18.5703125" customWidth="1"/>
    <col min="3" max="3" width="12.28515625" customWidth="1"/>
    <col min="4" max="4" width="14.85546875" customWidth="1"/>
    <col min="5" max="5" width="8.5703125"/>
    <col min="6" max="6" width="13.28515625" customWidth="1"/>
    <col min="7" max="7" width="12" customWidth="1"/>
    <col min="8" max="8" width="8.5703125"/>
    <col min="9" max="9" width="13" customWidth="1"/>
    <col min="10" max="10" width="8.5703125"/>
    <col min="11" max="11" width="13.28515625" customWidth="1"/>
    <col min="12" max="12" width="13.7109375" customWidth="1"/>
    <col min="13" max="1025" width="8.5703125"/>
  </cols>
  <sheetData>
    <row r="1" spans="1:14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I1" s="5" t="s">
        <v>7</v>
      </c>
      <c r="K1" s="3" t="s">
        <v>8</v>
      </c>
      <c r="L1" s="3"/>
      <c r="M1" s="3" t="s">
        <v>9</v>
      </c>
      <c r="N1" s="3"/>
    </row>
    <row r="2" spans="1:14" x14ac:dyDescent="0.25">
      <c r="A2">
        <v>1</v>
      </c>
      <c r="B2">
        <v>160</v>
      </c>
      <c r="D2">
        <v>349</v>
      </c>
      <c r="E2">
        <v>379</v>
      </c>
      <c r="G2">
        <v>15000</v>
      </c>
      <c r="I2" s="5">
        <f t="shared" ref="I2:I32" si="0">SUM(B2,C2,D2,E2,F2,G2)</f>
        <v>15888</v>
      </c>
      <c r="K2" s="6" t="s">
        <v>10</v>
      </c>
      <c r="L2" s="7">
        <v>30000</v>
      </c>
      <c r="M2" s="6"/>
      <c r="N2" s="8">
        <v>38000</v>
      </c>
    </row>
    <row r="3" spans="1:14" x14ac:dyDescent="0.25">
      <c r="A3">
        <v>2</v>
      </c>
      <c r="C3">
        <v>695</v>
      </c>
      <c r="D3">
        <v>218</v>
      </c>
      <c r="G3">
        <v>177</v>
      </c>
      <c r="I3" s="5">
        <f t="shared" si="0"/>
        <v>1090</v>
      </c>
      <c r="K3" s="6" t="s">
        <v>11</v>
      </c>
      <c r="L3" s="7"/>
      <c r="M3" s="6"/>
      <c r="N3" s="8"/>
    </row>
    <row r="4" spans="1:14" x14ac:dyDescent="0.25">
      <c r="A4">
        <v>3</v>
      </c>
      <c r="B4">
        <v>140</v>
      </c>
      <c r="D4">
        <v>30</v>
      </c>
      <c r="G4">
        <v>340</v>
      </c>
      <c r="I4" s="5">
        <f t="shared" si="0"/>
        <v>510</v>
      </c>
      <c r="K4" s="6" t="s">
        <v>12</v>
      </c>
      <c r="L4" s="7"/>
      <c r="M4" s="6"/>
      <c r="N4" s="8"/>
    </row>
    <row r="5" spans="1:14" x14ac:dyDescent="0.25">
      <c r="A5">
        <v>4</v>
      </c>
      <c r="C5">
        <v>500</v>
      </c>
      <c r="D5">
        <v>95</v>
      </c>
      <c r="E5">
        <v>200</v>
      </c>
      <c r="I5" s="5">
        <f t="shared" si="0"/>
        <v>795</v>
      </c>
      <c r="K5" s="6" t="s">
        <v>13</v>
      </c>
      <c r="L5" s="7"/>
      <c r="M5" s="6"/>
      <c r="N5" s="8"/>
    </row>
    <row r="6" spans="1:14" x14ac:dyDescent="0.25">
      <c r="A6">
        <v>5</v>
      </c>
      <c r="C6">
        <v>2667</v>
      </c>
      <c r="D6">
        <v>166</v>
      </c>
      <c r="I6" s="5">
        <f t="shared" si="0"/>
        <v>2833</v>
      </c>
      <c r="K6" s="6"/>
      <c r="L6" s="7"/>
      <c r="M6" s="6"/>
      <c r="N6" s="8"/>
    </row>
    <row r="7" spans="1:14" x14ac:dyDescent="0.25">
      <c r="A7">
        <v>6</v>
      </c>
      <c r="B7">
        <v>291</v>
      </c>
      <c r="I7" s="5">
        <f t="shared" si="0"/>
        <v>291</v>
      </c>
      <c r="K7" s="6"/>
      <c r="L7" s="7"/>
      <c r="M7" s="6"/>
      <c r="N7" s="8"/>
    </row>
    <row r="8" spans="1:14" x14ac:dyDescent="0.25">
      <c r="A8">
        <v>7</v>
      </c>
      <c r="B8">
        <v>20</v>
      </c>
      <c r="D8">
        <v>165</v>
      </c>
      <c r="E8">
        <v>346</v>
      </c>
      <c r="G8">
        <v>700</v>
      </c>
      <c r="I8" s="5">
        <f t="shared" si="0"/>
        <v>1231</v>
      </c>
      <c r="K8" s="6"/>
      <c r="L8" s="7">
        <f>SUM(L2:L7)</f>
        <v>30000</v>
      </c>
      <c r="M8" s="6"/>
      <c r="N8" s="8">
        <f>SUM(N2:N7)</f>
        <v>38000</v>
      </c>
    </row>
    <row r="9" spans="1:14" x14ac:dyDescent="0.25">
      <c r="A9">
        <v>8</v>
      </c>
      <c r="D9">
        <v>75</v>
      </c>
      <c r="I9" s="5">
        <f t="shared" si="0"/>
        <v>75</v>
      </c>
    </row>
    <row r="10" spans="1:14" x14ac:dyDescent="0.25">
      <c r="A10">
        <v>9</v>
      </c>
      <c r="B10">
        <v>57</v>
      </c>
      <c r="G10">
        <v>380</v>
      </c>
      <c r="I10" s="5">
        <f t="shared" si="0"/>
        <v>437</v>
      </c>
    </row>
    <row r="11" spans="1:14" x14ac:dyDescent="0.25">
      <c r="A11">
        <v>10</v>
      </c>
      <c r="I11" s="5">
        <f t="shared" si="0"/>
        <v>0</v>
      </c>
    </row>
    <row r="12" spans="1:14" x14ac:dyDescent="0.25">
      <c r="A12">
        <v>11</v>
      </c>
      <c r="E12">
        <v>138</v>
      </c>
      <c r="I12" s="5">
        <f t="shared" si="0"/>
        <v>138</v>
      </c>
    </row>
    <row r="13" spans="1:14" x14ac:dyDescent="0.25">
      <c r="A13">
        <v>12</v>
      </c>
      <c r="D13">
        <v>85</v>
      </c>
      <c r="E13">
        <v>272</v>
      </c>
      <c r="I13" s="5">
        <f t="shared" si="0"/>
        <v>357</v>
      </c>
    </row>
    <row r="14" spans="1:14" x14ac:dyDescent="0.25">
      <c r="A14">
        <v>13</v>
      </c>
      <c r="D14">
        <v>272</v>
      </c>
      <c r="G14">
        <v>5000</v>
      </c>
      <c r="I14" s="5">
        <f t="shared" si="0"/>
        <v>5272</v>
      </c>
    </row>
    <row r="15" spans="1:14" x14ac:dyDescent="0.25">
      <c r="A15">
        <v>14</v>
      </c>
      <c r="I15" s="5">
        <f t="shared" si="0"/>
        <v>0</v>
      </c>
    </row>
    <row r="16" spans="1:14" x14ac:dyDescent="0.25">
      <c r="A16">
        <v>15</v>
      </c>
      <c r="I16" s="5">
        <f t="shared" si="0"/>
        <v>0</v>
      </c>
      <c r="K16" s="2" t="s">
        <v>14</v>
      </c>
      <c r="L16" s="2"/>
    </row>
    <row r="17" spans="1:12" x14ac:dyDescent="0.25">
      <c r="A17">
        <v>16</v>
      </c>
      <c r="I17" s="5">
        <f t="shared" si="0"/>
        <v>0</v>
      </c>
      <c r="K17" s="9" t="s">
        <v>15</v>
      </c>
      <c r="L17" s="10">
        <v>15000</v>
      </c>
    </row>
    <row r="18" spans="1:12" x14ac:dyDescent="0.25">
      <c r="A18">
        <v>17</v>
      </c>
      <c r="I18" s="5">
        <f t="shared" si="0"/>
        <v>0</v>
      </c>
      <c r="K18" s="9" t="s">
        <v>16</v>
      </c>
      <c r="L18" s="10"/>
    </row>
    <row r="19" spans="1:12" x14ac:dyDescent="0.25">
      <c r="A19">
        <v>18</v>
      </c>
      <c r="I19" s="5">
        <f t="shared" si="0"/>
        <v>0</v>
      </c>
      <c r="K19" s="9" t="s">
        <v>17</v>
      </c>
      <c r="L19" s="10"/>
    </row>
    <row r="20" spans="1:12" x14ac:dyDescent="0.25">
      <c r="A20">
        <v>19</v>
      </c>
      <c r="I20" s="5">
        <f t="shared" si="0"/>
        <v>0</v>
      </c>
      <c r="K20" s="9" t="s">
        <v>6</v>
      </c>
      <c r="L20" s="10">
        <v>4000</v>
      </c>
    </row>
    <row r="21" spans="1:12" x14ac:dyDescent="0.25">
      <c r="A21">
        <v>20</v>
      </c>
      <c r="I21" s="5">
        <f t="shared" si="0"/>
        <v>0</v>
      </c>
      <c r="K21" s="9"/>
      <c r="L21" s="10"/>
    </row>
    <row r="22" spans="1:12" x14ac:dyDescent="0.25">
      <c r="A22">
        <v>21</v>
      </c>
      <c r="I22" s="5">
        <f t="shared" si="0"/>
        <v>0</v>
      </c>
      <c r="K22" s="9" t="s">
        <v>18</v>
      </c>
      <c r="L22" s="10">
        <v>2000</v>
      </c>
    </row>
    <row r="23" spans="1:12" x14ac:dyDescent="0.25">
      <c r="A23">
        <v>22</v>
      </c>
      <c r="I23" s="5">
        <f t="shared" si="0"/>
        <v>0</v>
      </c>
      <c r="K23" s="9" t="s">
        <v>19</v>
      </c>
      <c r="L23" s="10">
        <v>1000</v>
      </c>
    </row>
    <row r="24" spans="1:12" x14ac:dyDescent="0.25">
      <c r="A24">
        <v>23</v>
      </c>
      <c r="I24" s="5">
        <f t="shared" si="0"/>
        <v>0</v>
      </c>
      <c r="K24" s="9" t="s">
        <v>20</v>
      </c>
      <c r="L24" s="10"/>
    </row>
    <row r="25" spans="1:12" x14ac:dyDescent="0.25">
      <c r="A25">
        <v>24</v>
      </c>
      <c r="I25" s="5">
        <f t="shared" si="0"/>
        <v>0</v>
      </c>
      <c r="K25" s="9" t="s">
        <v>21</v>
      </c>
      <c r="L25" s="10"/>
    </row>
    <row r="26" spans="1:12" x14ac:dyDescent="0.25">
      <c r="A26">
        <v>25</v>
      </c>
      <c r="I26" s="5">
        <f t="shared" si="0"/>
        <v>0</v>
      </c>
      <c r="K26" s="9"/>
      <c r="L26" s="10"/>
    </row>
    <row r="27" spans="1:12" x14ac:dyDescent="0.25">
      <c r="A27">
        <v>26</v>
      </c>
      <c r="I27" s="5">
        <f t="shared" si="0"/>
        <v>0</v>
      </c>
      <c r="K27" s="9"/>
      <c r="L27" s="10"/>
    </row>
    <row r="28" spans="1:12" x14ac:dyDescent="0.25">
      <c r="A28">
        <v>27</v>
      </c>
      <c r="I28" s="5">
        <f t="shared" si="0"/>
        <v>0</v>
      </c>
      <c r="K28" s="9"/>
      <c r="L28" s="10"/>
    </row>
    <row r="29" spans="1:12" x14ac:dyDescent="0.25">
      <c r="A29">
        <v>28</v>
      </c>
      <c r="I29" s="5">
        <f t="shared" si="0"/>
        <v>0</v>
      </c>
      <c r="K29" s="9"/>
      <c r="L29" s="10"/>
    </row>
    <row r="30" spans="1:12" x14ac:dyDescent="0.25">
      <c r="A30">
        <v>29</v>
      </c>
      <c r="I30" s="5">
        <f t="shared" si="0"/>
        <v>0</v>
      </c>
      <c r="K30" s="9"/>
      <c r="L30" s="10"/>
    </row>
    <row r="31" spans="1:12" x14ac:dyDescent="0.25">
      <c r="A31">
        <v>30</v>
      </c>
      <c r="I31" s="5">
        <f t="shared" si="0"/>
        <v>0</v>
      </c>
      <c r="K31" s="9"/>
      <c r="L31" s="10">
        <f>SUM(L17:L30)</f>
        <v>22000</v>
      </c>
    </row>
    <row r="32" spans="1:12" x14ac:dyDescent="0.25">
      <c r="A32">
        <v>31</v>
      </c>
      <c r="I32" s="5">
        <f t="shared" si="0"/>
        <v>0</v>
      </c>
    </row>
    <row r="34" spans="1:9" ht="34.5" customHeight="1" x14ac:dyDescent="0.25">
      <c r="A34" s="11" t="s">
        <v>22</v>
      </c>
      <c r="B34" s="12">
        <f>SUM(B2:B32)</f>
        <v>668</v>
      </c>
      <c r="C34" s="12">
        <f>SUM(C2:C32)</f>
        <v>3862</v>
      </c>
      <c r="D34" s="12">
        <f>SUM(D2:D32)</f>
        <v>1455</v>
      </c>
      <c r="E34" s="12">
        <f>SUM(E2:E32)</f>
        <v>1335</v>
      </c>
      <c r="F34" s="12">
        <f>SUM(F2:F33)</f>
        <v>0</v>
      </c>
      <c r="G34" s="12">
        <f>SUM(G2:G32)</f>
        <v>21597</v>
      </c>
      <c r="H34" s="13"/>
      <c r="I34" s="14">
        <f>SUM(B34,C34,D34,E34,F34,G34)</f>
        <v>28917</v>
      </c>
    </row>
    <row r="35" spans="1:9" ht="34.5" customHeight="1" x14ac:dyDescent="0.25">
      <c r="A35" s="15" t="s">
        <v>23</v>
      </c>
      <c r="B35" s="16">
        <v>1500</v>
      </c>
      <c r="C35" s="16">
        <v>4300</v>
      </c>
      <c r="D35" s="16">
        <v>1000</v>
      </c>
      <c r="E35" s="16">
        <v>1000</v>
      </c>
      <c r="F35" s="16">
        <v>300</v>
      </c>
      <c r="G35" s="16">
        <f>SUM(L17:L30)</f>
        <v>22000</v>
      </c>
      <c r="H35" s="13"/>
      <c r="I35" s="14">
        <f>SUM(B35,C35,D35,E35,F35,G35)</f>
        <v>30100</v>
      </c>
    </row>
    <row r="36" spans="1:9" ht="29.25" customHeight="1" x14ac:dyDescent="0.25">
      <c r="A36" s="17" t="s">
        <v>24</v>
      </c>
      <c r="B36" s="18">
        <f t="shared" ref="B36:G36" si="1">SUM(-B34,B35)</f>
        <v>832</v>
      </c>
      <c r="C36" s="18">
        <f t="shared" si="1"/>
        <v>438</v>
      </c>
      <c r="D36" s="18">
        <f t="shared" si="1"/>
        <v>-455</v>
      </c>
      <c r="E36" s="18">
        <f t="shared" si="1"/>
        <v>-335</v>
      </c>
      <c r="F36" s="18">
        <f t="shared" si="1"/>
        <v>300</v>
      </c>
      <c r="G36" s="18">
        <f t="shared" si="1"/>
        <v>403</v>
      </c>
      <c r="I36" s="18">
        <f>SUM(B36,C36,D36,E36,F36,G36)</f>
        <v>1183</v>
      </c>
    </row>
  </sheetData>
  <mergeCells count="3">
    <mergeCell ref="K1:L1"/>
    <mergeCell ref="M1:N1"/>
    <mergeCell ref="K16:L16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6"/>
  <sheetViews>
    <sheetView windowProtection="1" zoomScale="71" zoomScaleNormal="71" workbookViewId="0">
      <selection activeCell="K13" sqref="K13"/>
    </sheetView>
  </sheetViews>
  <sheetFormatPr defaultRowHeight="15" x14ac:dyDescent="0.25"/>
  <cols>
    <col min="1" max="1" width="10.85546875" style="4"/>
    <col min="2" max="2" width="19.140625" style="4"/>
    <col min="3" max="3" width="14.7109375" style="4"/>
    <col min="4" max="4" width="16.28515625" style="4"/>
    <col min="5" max="6" width="14.28515625" style="4"/>
    <col min="7" max="7" width="12.28515625" style="4"/>
    <col min="8" max="8" width="5.85546875"/>
    <col min="9" max="9" width="12.7109375"/>
    <col min="10" max="10" width="8.5703125"/>
    <col min="11" max="11" width="11.140625"/>
    <col min="12" max="12" width="11.28515625"/>
    <col min="13" max="20" width="8.5703125"/>
    <col min="21" max="21" width="17.140625"/>
    <col min="22" max="1025" width="8.5703125"/>
  </cols>
  <sheetData>
    <row r="1" spans="1:2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I1" s="5" t="s">
        <v>7</v>
      </c>
      <c r="K1" s="3" t="s">
        <v>8</v>
      </c>
      <c r="L1" s="3"/>
      <c r="M1" s="3" t="s">
        <v>9</v>
      </c>
      <c r="N1" s="3"/>
      <c r="O1" s="6"/>
    </row>
    <row r="2" spans="1:21" x14ac:dyDescent="0.25">
      <c r="A2">
        <v>1</v>
      </c>
      <c r="B2"/>
      <c r="C2"/>
      <c r="D2">
        <v>105</v>
      </c>
      <c r="E2"/>
      <c r="F2"/>
      <c r="G2"/>
      <c r="I2" s="5">
        <f t="shared" ref="I2:I32" si="0">SUM(B2,C2,D2,E2,F2,G2)</f>
        <v>105</v>
      </c>
      <c r="K2" s="6" t="s">
        <v>10</v>
      </c>
      <c r="L2" s="7">
        <v>1154</v>
      </c>
      <c r="M2" s="6"/>
      <c r="N2" s="8"/>
      <c r="O2" s="19"/>
      <c r="P2" s="1" t="s">
        <v>25</v>
      </c>
      <c r="Q2" s="1"/>
      <c r="R2" s="1" t="s">
        <v>26</v>
      </c>
      <c r="S2" s="1"/>
      <c r="U2" s="20" t="s">
        <v>27</v>
      </c>
    </row>
    <row r="3" spans="1:21" x14ac:dyDescent="0.25">
      <c r="A3">
        <v>2</v>
      </c>
      <c r="B3">
        <v>289</v>
      </c>
      <c r="C3"/>
      <c r="D3">
        <v>24</v>
      </c>
      <c r="E3"/>
      <c r="F3"/>
      <c r="G3">
        <v>50</v>
      </c>
      <c r="I3" s="5">
        <f t="shared" si="0"/>
        <v>363</v>
      </c>
      <c r="K3" s="6" t="s">
        <v>11</v>
      </c>
      <c r="L3" s="7">
        <v>160</v>
      </c>
      <c r="M3" s="6" t="s">
        <v>28</v>
      </c>
      <c r="N3" s="8">
        <v>2000</v>
      </c>
      <c r="O3" s="19" t="s">
        <v>29</v>
      </c>
      <c r="P3" s="18"/>
      <c r="Q3" s="18"/>
      <c r="R3" s="18"/>
      <c r="S3" s="18"/>
      <c r="U3" s="10"/>
    </row>
    <row r="4" spans="1:21" x14ac:dyDescent="0.25">
      <c r="A4">
        <v>3</v>
      </c>
      <c r="B4"/>
      <c r="C4"/>
      <c r="D4">
        <v>35</v>
      </c>
      <c r="E4"/>
      <c r="F4"/>
      <c r="G4">
        <v>10</v>
      </c>
      <c r="I4" s="5">
        <f t="shared" si="0"/>
        <v>45</v>
      </c>
      <c r="K4" s="6" t="s">
        <v>12</v>
      </c>
      <c r="L4" s="7">
        <v>4000</v>
      </c>
      <c r="M4" s="6" t="s">
        <v>30</v>
      </c>
      <c r="N4" s="8">
        <v>5000</v>
      </c>
      <c r="O4" s="19"/>
      <c r="P4" s="18"/>
      <c r="Q4" s="18"/>
      <c r="R4" s="18"/>
      <c r="S4" s="18"/>
      <c r="U4" s="10"/>
    </row>
    <row r="5" spans="1:21" x14ac:dyDescent="0.25">
      <c r="A5">
        <v>4</v>
      </c>
      <c r="B5"/>
      <c r="C5"/>
      <c r="D5">
        <v>20</v>
      </c>
      <c r="E5"/>
      <c r="F5"/>
      <c r="G5"/>
      <c r="I5" s="5">
        <f t="shared" si="0"/>
        <v>20</v>
      </c>
      <c r="K5" s="6" t="s">
        <v>13</v>
      </c>
      <c r="L5" s="7">
        <v>15800</v>
      </c>
      <c r="M5" s="6" t="s">
        <v>31</v>
      </c>
      <c r="N5" s="8">
        <v>5000</v>
      </c>
      <c r="O5" s="19"/>
      <c r="P5" s="18"/>
      <c r="Q5" s="18"/>
      <c r="R5" s="18"/>
      <c r="S5" s="18"/>
      <c r="U5" s="10"/>
    </row>
    <row r="6" spans="1:21" x14ac:dyDescent="0.25">
      <c r="A6">
        <v>5</v>
      </c>
      <c r="B6">
        <v>125</v>
      </c>
      <c r="C6">
        <v>2663</v>
      </c>
      <c r="D6">
        <v>45</v>
      </c>
      <c r="E6"/>
      <c r="F6"/>
      <c r="G6">
        <v>50</v>
      </c>
      <c r="I6" s="5">
        <f t="shared" si="0"/>
        <v>2883</v>
      </c>
      <c r="K6" s="6"/>
      <c r="L6" s="7"/>
      <c r="M6" s="6"/>
      <c r="N6" s="8"/>
      <c r="O6" s="19"/>
      <c r="P6" s="18">
        <v>10</v>
      </c>
      <c r="Q6" s="18"/>
      <c r="R6" s="18"/>
      <c r="S6" s="18"/>
      <c r="U6" s="10"/>
    </row>
    <row r="7" spans="1:21" x14ac:dyDescent="0.25">
      <c r="A7">
        <v>6</v>
      </c>
      <c r="B7"/>
      <c r="C7"/>
      <c r="D7">
        <v>162</v>
      </c>
      <c r="E7"/>
      <c r="F7"/>
      <c r="G7">
        <v>500</v>
      </c>
      <c r="I7" s="5">
        <f t="shared" si="0"/>
        <v>662</v>
      </c>
      <c r="K7" s="6"/>
      <c r="L7" s="7"/>
      <c r="M7" s="6"/>
      <c r="N7" s="8"/>
      <c r="O7" s="19"/>
      <c r="P7" s="18"/>
      <c r="Q7" s="18"/>
      <c r="R7" s="18">
        <v>15</v>
      </c>
      <c r="S7" s="18"/>
      <c r="U7" s="10"/>
    </row>
    <row r="8" spans="1:21" x14ac:dyDescent="0.25">
      <c r="A8">
        <v>7</v>
      </c>
      <c r="B8">
        <v>42</v>
      </c>
      <c r="C8"/>
      <c r="D8">
        <v>104</v>
      </c>
      <c r="E8"/>
      <c r="F8"/>
      <c r="G8">
        <v>370</v>
      </c>
      <c r="I8" s="5">
        <f t="shared" si="0"/>
        <v>516</v>
      </c>
      <c r="K8" s="6"/>
      <c r="L8" s="7">
        <f>SUM(L2:L7)</f>
        <v>21114</v>
      </c>
      <c r="M8" s="6"/>
      <c r="N8" s="8">
        <f>SUM(N2:N7)</f>
        <v>12000</v>
      </c>
      <c r="O8" s="19"/>
      <c r="P8" s="18"/>
      <c r="Q8" s="18"/>
      <c r="R8" s="18"/>
      <c r="S8" s="18"/>
      <c r="U8" s="10">
        <v>270</v>
      </c>
    </row>
    <row r="9" spans="1:21" x14ac:dyDescent="0.25">
      <c r="A9">
        <v>8</v>
      </c>
      <c r="B9">
        <v>30</v>
      </c>
      <c r="C9"/>
      <c r="D9">
        <v>105</v>
      </c>
      <c r="E9"/>
      <c r="F9"/>
      <c r="G9">
        <v>100</v>
      </c>
      <c r="I9" s="5">
        <f t="shared" si="0"/>
        <v>235</v>
      </c>
      <c r="P9" s="18"/>
      <c r="Q9" s="18"/>
      <c r="R9" s="18"/>
      <c r="S9" s="18"/>
      <c r="U9" s="10"/>
    </row>
    <row r="10" spans="1:21" x14ac:dyDescent="0.25">
      <c r="A10">
        <v>9</v>
      </c>
      <c r="B10">
        <v>570</v>
      </c>
      <c r="C10"/>
      <c r="D10">
        <v>25</v>
      </c>
      <c r="E10"/>
      <c r="F10"/>
      <c r="G10"/>
      <c r="I10" s="5">
        <f t="shared" si="0"/>
        <v>595</v>
      </c>
      <c r="P10" s="18"/>
      <c r="Q10" s="18"/>
      <c r="R10" s="18"/>
      <c r="S10" s="18"/>
      <c r="U10" s="10">
        <v>274</v>
      </c>
    </row>
    <row r="11" spans="1:21" x14ac:dyDescent="0.25">
      <c r="A11">
        <v>10</v>
      </c>
      <c r="B11">
        <v>344</v>
      </c>
      <c r="C11"/>
      <c r="D11"/>
      <c r="E11"/>
      <c r="F11"/>
      <c r="G11"/>
      <c r="I11" s="5">
        <f t="shared" si="0"/>
        <v>344</v>
      </c>
      <c r="P11" s="18"/>
      <c r="Q11" s="18"/>
      <c r="R11" s="18"/>
      <c r="S11" s="18"/>
      <c r="U11" s="10">
        <v>344</v>
      </c>
    </row>
    <row r="12" spans="1:21" x14ac:dyDescent="0.25">
      <c r="A12">
        <v>11</v>
      </c>
      <c r="B12">
        <v>20</v>
      </c>
      <c r="C12">
        <v>500</v>
      </c>
      <c r="D12">
        <v>72</v>
      </c>
      <c r="E12"/>
      <c r="F12"/>
      <c r="G12">
        <v>1423</v>
      </c>
      <c r="I12" s="5">
        <f t="shared" si="0"/>
        <v>2015</v>
      </c>
      <c r="P12" s="18"/>
      <c r="Q12" s="18"/>
      <c r="R12" s="18"/>
      <c r="S12" s="18"/>
      <c r="U12" s="10">
        <v>1423</v>
      </c>
    </row>
    <row r="13" spans="1:21" x14ac:dyDescent="0.25">
      <c r="A13">
        <v>12</v>
      </c>
      <c r="B13"/>
      <c r="C13"/>
      <c r="D13">
        <v>110</v>
      </c>
      <c r="E13"/>
      <c r="F13"/>
      <c r="G13"/>
      <c r="I13" s="5">
        <f t="shared" si="0"/>
        <v>110</v>
      </c>
      <c r="P13" s="18"/>
      <c r="Q13" s="18"/>
      <c r="R13" s="18"/>
      <c r="S13" s="18"/>
      <c r="U13" s="10"/>
    </row>
    <row r="14" spans="1:21" x14ac:dyDescent="0.25">
      <c r="A14">
        <v>13</v>
      </c>
      <c r="B14">
        <v>42</v>
      </c>
      <c r="C14"/>
      <c r="D14">
        <v>62</v>
      </c>
      <c r="E14"/>
      <c r="F14"/>
      <c r="G14">
        <v>732</v>
      </c>
      <c r="I14" s="5">
        <f t="shared" si="0"/>
        <v>836</v>
      </c>
      <c r="P14" s="18"/>
      <c r="Q14" s="18"/>
      <c r="R14" s="18"/>
      <c r="S14" s="18"/>
      <c r="U14" s="10"/>
    </row>
    <row r="15" spans="1:21" x14ac:dyDescent="0.25">
      <c r="A15">
        <v>14</v>
      </c>
      <c r="B15"/>
      <c r="C15"/>
      <c r="D15"/>
      <c r="E15"/>
      <c r="F15">
        <v>125</v>
      </c>
      <c r="G15"/>
      <c r="I15" s="5">
        <f t="shared" si="0"/>
        <v>125</v>
      </c>
      <c r="P15" s="18"/>
      <c r="Q15" s="18"/>
      <c r="R15" s="18"/>
      <c r="S15" s="18"/>
      <c r="U15" s="10"/>
    </row>
    <row r="16" spans="1:21" x14ac:dyDescent="0.25">
      <c r="A16">
        <v>15</v>
      </c>
      <c r="B16">
        <v>438</v>
      </c>
      <c r="C16"/>
      <c r="D16">
        <v>22</v>
      </c>
      <c r="E16"/>
      <c r="F16">
        <v>399</v>
      </c>
      <c r="G16">
        <v>100</v>
      </c>
      <c r="I16" s="5">
        <f t="shared" si="0"/>
        <v>959</v>
      </c>
      <c r="K16" s="2" t="s">
        <v>14</v>
      </c>
      <c r="L16" s="2"/>
      <c r="M16" s="21"/>
      <c r="N16" s="19"/>
      <c r="P16" s="18"/>
      <c r="Q16" s="18"/>
      <c r="R16" s="18"/>
      <c r="S16" s="18"/>
      <c r="U16" s="10">
        <v>438</v>
      </c>
    </row>
    <row r="17" spans="1:21" x14ac:dyDescent="0.25">
      <c r="A17">
        <v>16</v>
      </c>
      <c r="B17">
        <v>329</v>
      </c>
      <c r="C17"/>
      <c r="D17">
        <v>130</v>
      </c>
      <c r="E17"/>
      <c r="F17"/>
      <c r="G17">
        <v>3750</v>
      </c>
      <c r="I17" s="5">
        <f t="shared" si="0"/>
        <v>4209</v>
      </c>
      <c r="K17" s="9" t="s">
        <v>15</v>
      </c>
      <c r="L17" s="10">
        <v>6000</v>
      </c>
      <c r="M17" s="21"/>
      <c r="N17" s="19"/>
      <c r="P17" s="18"/>
      <c r="Q17" s="18"/>
      <c r="R17" s="18"/>
      <c r="S17" s="18"/>
      <c r="U17" s="10">
        <v>290</v>
      </c>
    </row>
    <row r="18" spans="1:21" x14ac:dyDescent="0.25">
      <c r="A18">
        <v>17</v>
      </c>
      <c r="B18"/>
      <c r="C18"/>
      <c r="D18"/>
      <c r="E18"/>
      <c r="F18"/>
      <c r="G18">
        <v>1294</v>
      </c>
      <c r="I18" s="5">
        <f t="shared" si="0"/>
        <v>1294</v>
      </c>
      <c r="K18" s="9" t="s">
        <v>16</v>
      </c>
      <c r="L18" s="10">
        <v>700</v>
      </c>
      <c r="M18" s="21">
        <v>600</v>
      </c>
      <c r="N18" s="19"/>
      <c r="P18" s="18"/>
      <c r="Q18" s="18"/>
      <c r="R18" s="18"/>
      <c r="S18" s="18"/>
      <c r="U18" s="10"/>
    </row>
    <row r="19" spans="1:21" x14ac:dyDescent="0.25">
      <c r="A19">
        <v>18</v>
      </c>
      <c r="B19">
        <v>637</v>
      </c>
      <c r="C19"/>
      <c r="D19">
        <v>130</v>
      </c>
      <c r="E19"/>
      <c r="F19"/>
      <c r="G19"/>
      <c r="I19" s="5">
        <f t="shared" si="0"/>
        <v>767</v>
      </c>
      <c r="K19" s="9" t="s">
        <v>17</v>
      </c>
      <c r="L19" s="10">
        <v>300</v>
      </c>
      <c r="M19" s="21">
        <v>50</v>
      </c>
      <c r="N19" s="19"/>
      <c r="P19" s="18"/>
      <c r="Q19" s="18"/>
      <c r="R19" s="18"/>
      <c r="S19" s="18"/>
      <c r="U19" s="10">
        <v>637</v>
      </c>
    </row>
    <row r="20" spans="1:21" x14ac:dyDescent="0.25">
      <c r="A20">
        <v>19</v>
      </c>
      <c r="B20"/>
      <c r="C20"/>
      <c r="D20">
        <v>158</v>
      </c>
      <c r="E20"/>
      <c r="F20"/>
      <c r="G20"/>
      <c r="I20" s="5">
        <f t="shared" si="0"/>
        <v>158</v>
      </c>
      <c r="K20" s="9" t="s">
        <v>6</v>
      </c>
      <c r="L20" s="10">
        <v>500</v>
      </c>
      <c r="M20" s="21"/>
      <c r="N20" s="19"/>
      <c r="P20" s="18"/>
      <c r="Q20" s="18"/>
      <c r="R20" s="18"/>
      <c r="S20" s="18"/>
      <c r="U20" s="10"/>
    </row>
    <row r="21" spans="1:21" x14ac:dyDescent="0.25">
      <c r="A21">
        <v>20</v>
      </c>
      <c r="B21"/>
      <c r="C21"/>
      <c r="D21">
        <v>58</v>
      </c>
      <c r="E21">
        <v>171</v>
      </c>
      <c r="F21"/>
      <c r="G21">
        <v>120</v>
      </c>
      <c r="I21" s="5">
        <f t="shared" si="0"/>
        <v>349</v>
      </c>
      <c r="K21" s="9"/>
      <c r="L21" s="10"/>
      <c r="M21" s="21"/>
      <c r="N21" s="19"/>
      <c r="P21" s="18"/>
      <c r="Q21" s="18"/>
      <c r="R21" s="18"/>
      <c r="S21" s="18"/>
      <c r="U21" s="10"/>
    </row>
    <row r="22" spans="1:21" x14ac:dyDescent="0.25">
      <c r="A22">
        <v>21</v>
      </c>
      <c r="B22"/>
      <c r="C22"/>
      <c r="D22"/>
      <c r="E22"/>
      <c r="F22"/>
      <c r="G22">
        <v>230</v>
      </c>
      <c r="I22" s="5">
        <f t="shared" si="0"/>
        <v>230</v>
      </c>
      <c r="K22" s="9" t="s">
        <v>18</v>
      </c>
      <c r="L22" s="10">
        <v>600</v>
      </c>
      <c r="M22" s="21"/>
      <c r="N22" s="19"/>
      <c r="P22" s="18"/>
      <c r="Q22" s="18"/>
      <c r="R22" s="18"/>
      <c r="S22" s="18"/>
      <c r="U22" s="10"/>
    </row>
    <row r="23" spans="1:21" x14ac:dyDescent="0.25">
      <c r="A23">
        <v>22</v>
      </c>
      <c r="B23"/>
      <c r="C23"/>
      <c r="D23">
        <v>40</v>
      </c>
      <c r="E23"/>
      <c r="F23"/>
      <c r="G23"/>
      <c r="I23" s="5">
        <f t="shared" si="0"/>
        <v>40</v>
      </c>
      <c r="K23" s="9" t="s">
        <v>19</v>
      </c>
      <c r="L23" s="10">
        <v>1000</v>
      </c>
      <c r="M23" s="21"/>
      <c r="N23" s="19"/>
      <c r="P23" s="18"/>
      <c r="Q23" s="18"/>
      <c r="R23" s="18"/>
      <c r="S23" s="18"/>
      <c r="U23" s="10"/>
    </row>
    <row r="24" spans="1:21" x14ac:dyDescent="0.25">
      <c r="A24">
        <v>23</v>
      </c>
      <c r="B24">
        <v>42</v>
      </c>
      <c r="C24"/>
      <c r="D24"/>
      <c r="E24"/>
      <c r="F24"/>
      <c r="G24"/>
      <c r="I24" s="5">
        <f t="shared" si="0"/>
        <v>42</v>
      </c>
      <c r="K24" s="9" t="s">
        <v>20</v>
      </c>
      <c r="L24" s="10">
        <v>700</v>
      </c>
      <c r="M24" s="21">
        <v>732</v>
      </c>
      <c r="N24" s="19"/>
      <c r="P24" s="18"/>
      <c r="Q24" s="18"/>
      <c r="R24" s="18"/>
      <c r="S24" s="18"/>
      <c r="U24" s="10">
        <v>42</v>
      </c>
    </row>
    <row r="25" spans="1:21" x14ac:dyDescent="0.25">
      <c r="A25">
        <v>24</v>
      </c>
      <c r="B25">
        <v>300</v>
      </c>
      <c r="C25"/>
      <c r="D25"/>
      <c r="E25"/>
      <c r="F25"/>
      <c r="G25"/>
      <c r="I25" s="5">
        <f t="shared" si="0"/>
        <v>300</v>
      </c>
      <c r="K25" s="9" t="s">
        <v>21</v>
      </c>
      <c r="L25" s="10">
        <v>1500</v>
      </c>
      <c r="M25" s="21">
        <v>1423</v>
      </c>
      <c r="N25" s="19"/>
      <c r="P25" s="18"/>
      <c r="Q25" s="18"/>
      <c r="R25" s="18"/>
      <c r="S25" s="18"/>
      <c r="U25" s="10">
        <v>300</v>
      </c>
    </row>
    <row r="26" spans="1:21" x14ac:dyDescent="0.25">
      <c r="A26">
        <v>25</v>
      </c>
      <c r="B26"/>
      <c r="C26"/>
      <c r="D26"/>
      <c r="E26">
        <v>335</v>
      </c>
      <c r="F26"/>
      <c r="G26"/>
      <c r="I26" s="5">
        <f t="shared" si="0"/>
        <v>335</v>
      </c>
      <c r="K26" s="9"/>
      <c r="L26" s="10"/>
      <c r="M26" s="21"/>
      <c r="N26" s="19"/>
      <c r="P26" s="18"/>
      <c r="Q26" s="18"/>
      <c r="R26" s="18"/>
      <c r="S26" s="18"/>
      <c r="U26" s="10"/>
    </row>
    <row r="27" spans="1:21" x14ac:dyDescent="0.25">
      <c r="A27">
        <v>26</v>
      </c>
      <c r="B27"/>
      <c r="C27">
        <v>200</v>
      </c>
      <c r="D27">
        <v>70</v>
      </c>
      <c r="E27"/>
      <c r="F27"/>
      <c r="G27"/>
      <c r="I27" s="5">
        <f t="shared" si="0"/>
        <v>270</v>
      </c>
      <c r="K27" s="9"/>
      <c r="L27" s="10"/>
      <c r="M27" s="21"/>
      <c r="N27" s="19"/>
      <c r="P27" s="18"/>
      <c r="Q27" s="18"/>
      <c r="R27" s="18"/>
      <c r="S27" s="18"/>
      <c r="U27" s="10"/>
    </row>
    <row r="28" spans="1:21" x14ac:dyDescent="0.25">
      <c r="A28">
        <v>27</v>
      </c>
      <c r="B28"/>
      <c r="C28"/>
      <c r="D28"/>
      <c r="E28"/>
      <c r="F28"/>
      <c r="G28">
        <v>100</v>
      </c>
      <c r="I28" s="5">
        <f t="shared" si="0"/>
        <v>100</v>
      </c>
      <c r="K28" s="9"/>
      <c r="L28" s="10"/>
      <c r="M28" s="21"/>
      <c r="N28" s="19"/>
      <c r="P28" s="18"/>
      <c r="Q28" s="18"/>
      <c r="R28" s="18"/>
      <c r="S28" s="18"/>
      <c r="U28" s="10"/>
    </row>
    <row r="29" spans="1:21" x14ac:dyDescent="0.25">
      <c r="A29">
        <v>28</v>
      </c>
      <c r="B29"/>
      <c r="C29"/>
      <c r="D29"/>
      <c r="E29"/>
      <c r="F29"/>
      <c r="G29"/>
      <c r="I29" s="5">
        <f t="shared" si="0"/>
        <v>0</v>
      </c>
      <c r="K29" s="9"/>
      <c r="L29" s="10"/>
      <c r="M29" s="21"/>
      <c r="N29" s="19"/>
      <c r="P29" s="18"/>
      <c r="Q29" s="18"/>
      <c r="R29" s="18"/>
      <c r="S29" s="18"/>
      <c r="U29" s="10"/>
    </row>
    <row r="30" spans="1:21" x14ac:dyDescent="0.25">
      <c r="A30">
        <v>29</v>
      </c>
      <c r="B30"/>
      <c r="C30"/>
      <c r="D30"/>
      <c r="E30"/>
      <c r="F30"/>
      <c r="G30"/>
      <c r="I30" s="5">
        <f t="shared" si="0"/>
        <v>0</v>
      </c>
      <c r="K30" s="9"/>
      <c r="L30" s="10"/>
      <c r="M30" s="21"/>
      <c r="N30" s="19"/>
      <c r="P30" s="18"/>
      <c r="Q30" s="18"/>
      <c r="R30" s="18"/>
      <c r="S30" s="18"/>
      <c r="U30" s="10"/>
    </row>
    <row r="31" spans="1:21" x14ac:dyDescent="0.25">
      <c r="A31">
        <v>30</v>
      </c>
      <c r="B31"/>
      <c r="C31"/>
      <c r="D31"/>
      <c r="E31"/>
      <c r="F31"/>
      <c r="G31"/>
      <c r="I31" s="5">
        <f t="shared" si="0"/>
        <v>0</v>
      </c>
      <c r="K31" s="9"/>
      <c r="L31" s="10">
        <f>SUM(L17:L30)</f>
        <v>11300</v>
      </c>
      <c r="M31" s="21">
        <f>SUM(M17:M30)</f>
        <v>2805</v>
      </c>
      <c r="N31" s="19"/>
      <c r="P31" s="18"/>
      <c r="Q31" s="18"/>
      <c r="R31" s="18"/>
      <c r="S31" s="18"/>
      <c r="U31" s="10"/>
    </row>
    <row r="32" spans="1:21" x14ac:dyDescent="0.25">
      <c r="A32">
        <v>31</v>
      </c>
      <c r="B32"/>
      <c r="C32"/>
      <c r="D32"/>
      <c r="E32"/>
      <c r="F32"/>
      <c r="G32"/>
      <c r="I32" s="5">
        <f t="shared" si="0"/>
        <v>0</v>
      </c>
      <c r="P32" s="18"/>
      <c r="Q32" s="18"/>
      <c r="R32" s="18"/>
      <c r="S32" s="18"/>
      <c r="U32" s="10"/>
    </row>
    <row r="34" spans="1:21" ht="34.5" customHeight="1" x14ac:dyDescent="0.25">
      <c r="A34" s="22" t="s">
        <v>22</v>
      </c>
      <c r="B34" s="23">
        <f>SUM(B2:B32)</f>
        <v>3208</v>
      </c>
      <c r="C34" s="23">
        <f>SUM(C2:C32)</f>
        <v>3363</v>
      </c>
      <c r="D34" s="23">
        <f>SUM(D2:D32)</f>
        <v>1477</v>
      </c>
      <c r="E34" s="23">
        <f>SUM(E2:E32)</f>
        <v>506</v>
      </c>
      <c r="F34" s="23">
        <f>SUM(F2:F33)</f>
        <v>524</v>
      </c>
      <c r="G34" s="23">
        <f>SUM(G2:G32)</f>
        <v>8829</v>
      </c>
      <c r="H34" s="24"/>
      <c r="I34" s="25">
        <f>SUM(B34,C34,D34,E34,F34,G34)</f>
        <v>17907</v>
      </c>
      <c r="P34" s="26">
        <f>SUM(P3:P33)</f>
        <v>10</v>
      </c>
      <c r="Q34" s="26"/>
      <c r="R34" s="26">
        <f>SUM(R3:R32)</f>
        <v>15</v>
      </c>
      <c r="S34" s="26"/>
      <c r="U34">
        <f>SUM(U3,U4,U5,U6,U7,U8,U9,U10,U11,U12,U13,U14,U15,U16,U17,U18,U19,U20,U21,U22,U23,U24,U25,U26,U27,U28,U29,U30,U31,U32)</f>
        <v>4018</v>
      </c>
    </row>
    <row r="35" spans="1:21" ht="34.5" customHeight="1" x14ac:dyDescent="0.25">
      <c r="A35" s="27" t="s">
        <v>23</v>
      </c>
      <c r="B35" s="28">
        <v>3000</v>
      </c>
      <c r="C35" s="28">
        <v>3800</v>
      </c>
      <c r="D35" s="28">
        <v>1500</v>
      </c>
      <c r="E35" s="28">
        <v>1050</v>
      </c>
      <c r="F35" s="28">
        <v>400</v>
      </c>
      <c r="G35" s="28">
        <f>SUM(L17:L30)</f>
        <v>11300</v>
      </c>
      <c r="H35" s="24"/>
      <c r="I35" s="25">
        <f>SUM(B35,C35,D35,E35,F35,G35)</f>
        <v>21050</v>
      </c>
    </row>
    <row r="36" spans="1:21" ht="29.25" customHeight="1" x14ac:dyDescent="0.25">
      <c r="A36" s="17" t="s">
        <v>24</v>
      </c>
      <c r="B36" s="18">
        <f t="shared" ref="B36:G36" si="1">SUM(-B34,B35)</f>
        <v>-208</v>
      </c>
      <c r="C36" s="18">
        <f t="shared" si="1"/>
        <v>437</v>
      </c>
      <c r="D36" s="18">
        <f t="shared" si="1"/>
        <v>23</v>
      </c>
      <c r="E36" s="18">
        <f t="shared" si="1"/>
        <v>544</v>
      </c>
      <c r="F36" s="18">
        <f t="shared" si="1"/>
        <v>-124</v>
      </c>
      <c r="G36" s="18">
        <f t="shared" si="1"/>
        <v>2471</v>
      </c>
      <c r="I36" s="18">
        <f>SUM(B36,C36,D36,E36,F36,G36)</f>
        <v>3143</v>
      </c>
    </row>
  </sheetData>
  <mergeCells count="5">
    <mergeCell ref="K1:L1"/>
    <mergeCell ref="M1:N1"/>
    <mergeCell ref="P2:Q2"/>
    <mergeCell ref="R2:S2"/>
    <mergeCell ref="K16:L16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6"/>
  <sheetViews>
    <sheetView windowProtection="1" zoomScale="71" zoomScaleNormal="71" workbookViewId="0">
      <selection activeCell="O13" sqref="O13"/>
    </sheetView>
  </sheetViews>
  <sheetFormatPr defaultRowHeight="15" x14ac:dyDescent="0.25"/>
  <cols>
    <col min="1" max="1" width="10.85546875" style="4"/>
    <col min="2" max="2" width="19.140625" style="4"/>
    <col min="3" max="3" width="14.7109375" style="4"/>
    <col min="4" max="4" width="16.28515625" style="4"/>
    <col min="5" max="6" width="14.28515625" style="4"/>
    <col min="7" max="7" width="12.28515625" style="4"/>
    <col min="8" max="8" width="2.42578125"/>
    <col min="9" max="9" width="12.7109375"/>
    <col min="10" max="11" width="8.5703125"/>
    <col min="12" max="12" width="30.7109375"/>
    <col min="13" max="1025" width="8.5703125"/>
  </cols>
  <sheetData>
    <row r="1" spans="1:13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I1" s="5" t="s">
        <v>7</v>
      </c>
    </row>
    <row r="2" spans="1:13" x14ac:dyDescent="0.25">
      <c r="A2">
        <v>1</v>
      </c>
      <c r="B2"/>
      <c r="C2"/>
      <c r="D2">
        <v>30</v>
      </c>
      <c r="E2"/>
      <c r="F2"/>
      <c r="G2"/>
      <c r="I2" s="5">
        <f t="shared" ref="I2:I32" si="0">SUM(B2,C2,D2,E2,F2,G2)</f>
        <v>30</v>
      </c>
    </row>
    <row r="3" spans="1:13" x14ac:dyDescent="0.25">
      <c r="A3">
        <v>2</v>
      </c>
      <c r="B3"/>
      <c r="C3"/>
      <c r="D3">
        <v>21</v>
      </c>
      <c r="E3"/>
      <c r="F3"/>
      <c r="G3"/>
      <c r="I3" s="5">
        <f t="shared" si="0"/>
        <v>21</v>
      </c>
    </row>
    <row r="4" spans="1:13" x14ac:dyDescent="0.25">
      <c r="A4">
        <v>3</v>
      </c>
      <c r="B4"/>
      <c r="C4"/>
      <c r="D4">
        <v>90</v>
      </c>
      <c r="E4"/>
      <c r="F4"/>
      <c r="G4"/>
      <c r="I4" s="5">
        <f t="shared" si="0"/>
        <v>90</v>
      </c>
    </row>
    <row r="5" spans="1:13" x14ac:dyDescent="0.25">
      <c r="A5">
        <v>4</v>
      </c>
      <c r="B5">
        <v>42</v>
      </c>
      <c r="C5"/>
      <c r="D5">
        <v>80</v>
      </c>
      <c r="E5"/>
      <c r="F5"/>
      <c r="G5">
        <v>310</v>
      </c>
      <c r="I5" s="5">
        <f t="shared" si="0"/>
        <v>432</v>
      </c>
    </row>
    <row r="6" spans="1:13" x14ac:dyDescent="0.25">
      <c r="A6">
        <v>5</v>
      </c>
      <c r="B6">
        <v>25</v>
      </c>
      <c r="C6"/>
      <c r="D6"/>
      <c r="E6"/>
      <c r="F6"/>
      <c r="G6">
        <v>140</v>
      </c>
      <c r="I6" s="5">
        <f t="shared" si="0"/>
        <v>165</v>
      </c>
    </row>
    <row r="7" spans="1:13" x14ac:dyDescent="0.25">
      <c r="A7">
        <v>6</v>
      </c>
      <c r="B7">
        <v>80</v>
      </c>
      <c r="C7"/>
      <c r="D7">
        <v>20</v>
      </c>
      <c r="E7"/>
      <c r="F7"/>
      <c r="G7"/>
      <c r="I7" s="5">
        <f t="shared" si="0"/>
        <v>100</v>
      </c>
    </row>
    <row r="8" spans="1:13" x14ac:dyDescent="0.25">
      <c r="A8">
        <v>7</v>
      </c>
      <c r="B8"/>
      <c r="C8">
        <v>500</v>
      </c>
      <c r="D8">
        <v>80</v>
      </c>
      <c r="E8"/>
      <c r="F8"/>
      <c r="G8">
        <v>150</v>
      </c>
      <c r="I8" s="5">
        <f t="shared" si="0"/>
        <v>730</v>
      </c>
    </row>
    <row r="9" spans="1:13" x14ac:dyDescent="0.25">
      <c r="A9">
        <v>8</v>
      </c>
      <c r="B9"/>
      <c r="C9">
        <v>2663</v>
      </c>
      <c r="D9">
        <v>75</v>
      </c>
      <c r="E9"/>
      <c r="F9"/>
      <c r="G9">
        <v>200</v>
      </c>
      <c r="I9" s="5">
        <f t="shared" si="0"/>
        <v>2938</v>
      </c>
    </row>
    <row r="10" spans="1:13" x14ac:dyDescent="0.25">
      <c r="A10">
        <v>9</v>
      </c>
      <c r="B10">
        <v>172</v>
      </c>
      <c r="C10"/>
      <c r="D10">
        <v>101</v>
      </c>
      <c r="E10"/>
      <c r="F10"/>
      <c r="G10">
        <v>6000</v>
      </c>
      <c r="I10" s="5">
        <f t="shared" si="0"/>
        <v>6273</v>
      </c>
    </row>
    <row r="11" spans="1:13" x14ac:dyDescent="0.25">
      <c r="A11">
        <v>10</v>
      </c>
      <c r="B11"/>
      <c r="C11"/>
      <c r="D11">
        <v>40</v>
      </c>
      <c r="E11"/>
      <c r="F11"/>
      <c r="G11"/>
      <c r="I11" s="5">
        <f t="shared" si="0"/>
        <v>40</v>
      </c>
      <c r="L11" t="s">
        <v>32</v>
      </c>
      <c r="M11">
        <v>1000</v>
      </c>
    </row>
    <row r="12" spans="1:13" x14ac:dyDescent="0.25">
      <c r="A12">
        <v>11</v>
      </c>
      <c r="B12">
        <v>350</v>
      </c>
      <c r="C12">
        <v>195</v>
      </c>
      <c r="D12">
        <v>100</v>
      </c>
      <c r="E12"/>
      <c r="F12"/>
      <c r="G12"/>
      <c r="I12" s="5">
        <f t="shared" si="0"/>
        <v>645</v>
      </c>
      <c r="L12" t="s">
        <v>33</v>
      </c>
      <c r="M12">
        <v>500</v>
      </c>
    </row>
    <row r="13" spans="1:13" x14ac:dyDescent="0.25">
      <c r="A13">
        <v>12</v>
      </c>
      <c r="B13">
        <v>42</v>
      </c>
      <c r="C13"/>
      <c r="D13">
        <v>80</v>
      </c>
      <c r="E13"/>
      <c r="F13"/>
      <c r="G13"/>
      <c r="I13" s="5">
        <f t="shared" si="0"/>
        <v>122</v>
      </c>
      <c r="L13" t="s">
        <v>34</v>
      </c>
      <c r="M13">
        <v>300</v>
      </c>
    </row>
    <row r="14" spans="1:13" x14ac:dyDescent="0.25">
      <c r="A14">
        <v>13</v>
      </c>
      <c r="B14"/>
      <c r="C14"/>
      <c r="D14">
        <v>50</v>
      </c>
      <c r="E14"/>
      <c r="F14"/>
      <c r="G14"/>
      <c r="I14" s="5">
        <f t="shared" si="0"/>
        <v>50</v>
      </c>
      <c r="L14" t="s">
        <v>35</v>
      </c>
      <c r="M14">
        <v>6000</v>
      </c>
    </row>
    <row r="15" spans="1:13" x14ac:dyDescent="0.25">
      <c r="A15">
        <v>14</v>
      </c>
      <c r="B15"/>
      <c r="C15"/>
      <c r="D15">
        <v>160</v>
      </c>
      <c r="E15"/>
      <c r="F15"/>
      <c r="G15">
        <v>390</v>
      </c>
      <c r="I15" s="5">
        <f t="shared" si="0"/>
        <v>550</v>
      </c>
    </row>
    <row r="16" spans="1:13" x14ac:dyDescent="0.25">
      <c r="A16">
        <v>15</v>
      </c>
      <c r="B16"/>
      <c r="C16"/>
      <c r="D16">
        <v>50</v>
      </c>
      <c r="E16"/>
      <c r="F16"/>
      <c r="G16"/>
      <c r="I16" s="5">
        <f t="shared" si="0"/>
        <v>50</v>
      </c>
    </row>
    <row r="17" spans="1:18" x14ac:dyDescent="0.25">
      <c r="A17">
        <v>16</v>
      </c>
      <c r="B17"/>
      <c r="C17"/>
      <c r="D17">
        <v>50</v>
      </c>
      <c r="E17">
        <v>560</v>
      </c>
      <c r="F17"/>
      <c r="G17"/>
      <c r="I17" s="5">
        <f t="shared" si="0"/>
        <v>610</v>
      </c>
    </row>
    <row r="18" spans="1:18" x14ac:dyDescent="0.25">
      <c r="A18">
        <v>17</v>
      </c>
      <c r="B18"/>
      <c r="C18"/>
      <c r="D18"/>
      <c r="E18">
        <v>39</v>
      </c>
      <c r="F18"/>
      <c r="G18"/>
      <c r="I18" s="5">
        <f t="shared" si="0"/>
        <v>39</v>
      </c>
    </row>
    <row r="19" spans="1:18" x14ac:dyDescent="0.25">
      <c r="A19">
        <v>18</v>
      </c>
      <c r="B19"/>
      <c r="C19"/>
      <c r="D19"/>
      <c r="E19">
        <v>191</v>
      </c>
      <c r="F19"/>
      <c r="G19"/>
      <c r="I19" s="5">
        <f t="shared" si="0"/>
        <v>191</v>
      </c>
    </row>
    <row r="20" spans="1:18" x14ac:dyDescent="0.25">
      <c r="A20">
        <v>19</v>
      </c>
      <c r="B20"/>
      <c r="C20"/>
      <c r="D20">
        <v>95</v>
      </c>
      <c r="E20"/>
      <c r="F20"/>
      <c r="G20"/>
      <c r="I20" s="5">
        <f t="shared" si="0"/>
        <v>95</v>
      </c>
    </row>
    <row r="21" spans="1:18" x14ac:dyDescent="0.25">
      <c r="A21">
        <v>20</v>
      </c>
      <c r="B21">
        <v>69</v>
      </c>
      <c r="C21"/>
      <c r="D21">
        <v>158</v>
      </c>
      <c r="E21"/>
      <c r="F21"/>
      <c r="G21">
        <v>150</v>
      </c>
      <c r="I21" s="5">
        <f t="shared" si="0"/>
        <v>377</v>
      </c>
    </row>
    <row r="22" spans="1:18" x14ac:dyDescent="0.25">
      <c r="A22">
        <v>21</v>
      </c>
      <c r="B22"/>
      <c r="C22"/>
      <c r="D22">
        <v>25</v>
      </c>
      <c r="E22"/>
      <c r="F22"/>
      <c r="G22"/>
      <c r="I22" s="5">
        <f t="shared" si="0"/>
        <v>25</v>
      </c>
      <c r="O22" s="29" t="s">
        <v>36</v>
      </c>
      <c r="P22" s="29" t="s">
        <v>37</v>
      </c>
      <c r="Q22" t="s">
        <v>38</v>
      </c>
      <c r="R22" t="s">
        <v>39</v>
      </c>
    </row>
    <row r="23" spans="1:18" x14ac:dyDescent="0.25">
      <c r="A23">
        <v>22</v>
      </c>
      <c r="B23"/>
      <c r="C23"/>
      <c r="D23">
        <v>20</v>
      </c>
      <c r="E23"/>
      <c r="F23"/>
      <c r="G23"/>
      <c r="I23" s="5">
        <f t="shared" si="0"/>
        <v>20</v>
      </c>
      <c r="O23" s="29"/>
      <c r="P23" s="29"/>
    </row>
    <row r="24" spans="1:18" x14ac:dyDescent="0.25">
      <c r="A24">
        <v>23</v>
      </c>
      <c r="B24"/>
      <c r="C24"/>
      <c r="D24">
        <v>82</v>
      </c>
      <c r="E24"/>
      <c r="F24"/>
      <c r="G24"/>
      <c r="I24" s="5">
        <f t="shared" si="0"/>
        <v>82</v>
      </c>
      <c r="O24" s="29">
        <v>5</v>
      </c>
      <c r="P24" s="29">
        <v>10</v>
      </c>
    </row>
    <row r="25" spans="1:18" x14ac:dyDescent="0.25">
      <c r="A25">
        <v>24</v>
      </c>
      <c r="B25"/>
      <c r="C25"/>
      <c r="D25">
        <v>125</v>
      </c>
      <c r="E25"/>
      <c r="F25"/>
      <c r="G25"/>
      <c r="I25" s="5">
        <f t="shared" si="0"/>
        <v>125</v>
      </c>
      <c r="O25" s="29">
        <v>25</v>
      </c>
      <c r="P25" s="29">
        <v>10</v>
      </c>
    </row>
    <row r="26" spans="1:18" x14ac:dyDescent="0.25">
      <c r="A26">
        <v>25</v>
      </c>
      <c r="B26"/>
      <c r="C26">
        <v>150</v>
      </c>
      <c r="D26">
        <v>55</v>
      </c>
      <c r="E26"/>
      <c r="F26"/>
      <c r="G26"/>
      <c r="I26" s="5">
        <f t="shared" si="0"/>
        <v>205</v>
      </c>
      <c r="O26" s="29"/>
      <c r="P26" s="29"/>
    </row>
    <row r="27" spans="1:18" x14ac:dyDescent="0.25">
      <c r="A27">
        <v>26</v>
      </c>
      <c r="B27"/>
      <c r="C27">
        <v>500</v>
      </c>
      <c r="D27">
        <v>60</v>
      </c>
      <c r="E27"/>
      <c r="F27"/>
      <c r="G27">
        <v>100</v>
      </c>
      <c r="I27" s="5">
        <f t="shared" si="0"/>
        <v>660</v>
      </c>
      <c r="O27" s="29"/>
      <c r="P27" s="29"/>
    </row>
    <row r="28" spans="1:18" x14ac:dyDescent="0.25">
      <c r="A28">
        <v>27</v>
      </c>
      <c r="B28">
        <v>68</v>
      </c>
      <c r="C28"/>
      <c r="D28">
        <v>22</v>
      </c>
      <c r="E28"/>
      <c r="F28"/>
      <c r="G28"/>
      <c r="I28" s="5">
        <f t="shared" si="0"/>
        <v>90</v>
      </c>
      <c r="O28" s="29"/>
      <c r="P28" s="29"/>
    </row>
    <row r="29" spans="1:18" x14ac:dyDescent="0.25">
      <c r="A29">
        <v>28</v>
      </c>
      <c r="B29"/>
      <c r="C29"/>
      <c r="D29">
        <v>65</v>
      </c>
      <c r="E29"/>
      <c r="F29"/>
      <c r="G29"/>
      <c r="I29" s="5">
        <f t="shared" si="0"/>
        <v>65</v>
      </c>
      <c r="O29" s="29">
        <v>10</v>
      </c>
      <c r="P29" s="29">
        <v>10</v>
      </c>
    </row>
    <row r="30" spans="1:18" x14ac:dyDescent="0.25">
      <c r="A30">
        <v>29</v>
      </c>
      <c r="B30"/>
      <c r="C30"/>
      <c r="D30">
        <v>125</v>
      </c>
      <c r="E30"/>
      <c r="F30"/>
      <c r="G30">
        <v>260</v>
      </c>
      <c r="I30" s="5">
        <f t="shared" si="0"/>
        <v>385</v>
      </c>
      <c r="O30" s="29"/>
      <c r="P30" s="29">
        <v>110</v>
      </c>
      <c r="Q30">
        <v>15</v>
      </c>
    </row>
    <row r="31" spans="1:18" x14ac:dyDescent="0.25">
      <c r="A31">
        <v>30</v>
      </c>
      <c r="B31"/>
      <c r="C31"/>
      <c r="D31">
        <v>60</v>
      </c>
      <c r="E31"/>
      <c r="F31"/>
      <c r="G31"/>
      <c r="I31" s="5">
        <f t="shared" si="0"/>
        <v>60</v>
      </c>
      <c r="O31" s="29"/>
      <c r="P31" s="29">
        <v>10</v>
      </c>
      <c r="R31">
        <v>15</v>
      </c>
    </row>
    <row r="32" spans="1:18" x14ac:dyDescent="0.25">
      <c r="A32">
        <v>31</v>
      </c>
      <c r="B32"/>
      <c r="C32"/>
      <c r="D32"/>
      <c r="E32"/>
      <c r="F32"/>
      <c r="G32"/>
      <c r="I32" s="5">
        <f t="shared" si="0"/>
        <v>0</v>
      </c>
      <c r="O32" s="29"/>
      <c r="P32" s="29"/>
    </row>
    <row r="33" spans="1:18" x14ac:dyDescent="0.25">
      <c r="A33"/>
      <c r="B33"/>
      <c r="C33"/>
      <c r="D33"/>
      <c r="E33"/>
      <c r="F33"/>
      <c r="G33"/>
      <c r="O33" s="29"/>
      <c r="P33" s="29"/>
    </row>
    <row r="34" spans="1:18" ht="34.5" customHeight="1" x14ac:dyDescent="0.25">
      <c r="A34" s="11" t="s">
        <v>22</v>
      </c>
      <c r="B34" s="12">
        <f>SUM(B2:B32)</f>
        <v>848</v>
      </c>
      <c r="C34" s="12">
        <f>SUM(C2:C32)</f>
        <v>4008</v>
      </c>
      <c r="D34" s="12">
        <f>SUM(D2:D32)</f>
        <v>1919</v>
      </c>
      <c r="E34" s="12">
        <f>SUM(E2:E32)</f>
        <v>790</v>
      </c>
      <c r="F34" s="12">
        <f>SUM(F2:F33)</f>
        <v>0</v>
      </c>
      <c r="G34" s="12">
        <f>SUM(G2:G32)</f>
        <v>7700</v>
      </c>
      <c r="H34" s="13"/>
      <c r="I34" s="14">
        <f>SUM(B34,C34,D34,E34,F34,G34)</f>
        <v>15265</v>
      </c>
      <c r="O34" s="29">
        <f>SUM(O24:O33)</f>
        <v>40</v>
      </c>
      <c r="P34" s="29">
        <f>SUM(P23:P33)</f>
        <v>150</v>
      </c>
      <c r="Q34">
        <f>SUM(Q23:Q33)</f>
        <v>15</v>
      </c>
      <c r="R34">
        <f>SUM(R23:R33)</f>
        <v>15</v>
      </c>
    </row>
    <row r="35" spans="1:18" ht="34.5" customHeight="1" x14ac:dyDescent="0.25">
      <c r="A35" s="15" t="s">
        <v>23</v>
      </c>
      <c r="B35" s="16">
        <v>1500</v>
      </c>
      <c r="C35" s="16">
        <v>3800</v>
      </c>
      <c r="D35" s="16">
        <v>1000</v>
      </c>
      <c r="E35" s="16">
        <v>1050</v>
      </c>
      <c r="F35" s="16">
        <v>350</v>
      </c>
      <c r="G35" s="16">
        <v>8300</v>
      </c>
      <c r="H35" s="13"/>
      <c r="I35" s="14">
        <f>SUM(B35,C35,D35,E35,F35,G35)</f>
        <v>16000</v>
      </c>
      <c r="O35" s="29"/>
      <c r="P35" s="29"/>
    </row>
    <row r="36" spans="1:18" ht="29.25" customHeight="1" x14ac:dyDescent="0.25">
      <c r="A36" s="17" t="s">
        <v>24</v>
      </c>
      <c r="B36" s="18">
        <f t="shared" ref="B36:G36" si="1">SUM(-B34,B35)</f>
        <v>652</v>
      </c>
      <c r="C36" s="18">
        <f t="shared" si="1"/>
        <v>-208</v>
      </c>
      <c r="D36" s="18">
        <f t="shared" si="1"/>
        <v>-919</v>
      </c>
      <c r="E36" s="18">
        <f t="shared" si="1"/>
        <v>260</v>
      </c>
      <c r="F36" s="18">
        <f t="shared" si="1"/>
        <v>350</v>
      </c>
      <c r="G36" s="18">
        <f t="shared" si="1"/>
        <v>600</v>
      </c>
      <c r="I36" s="18">
        <f>SUM(B36,C36,D36,E36,F36,G36)</f>
        <v>735</v>
      </c>
      <c r="O36" s="29"/>
      <c r="P36" s="29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6"/>
  <sheetViews>
    <sheetView windowProtection="1" zoomScale="71" zoomScaleNormal="71" workbookViewId="0">
      <selection activeCell="K34" sqref="K34"/>
    </sheetView>
  </sheetViews>
  <sheetFormatPr defaultRowHeight="15" x14ac:dyDescent="0.25"/>
  <cols>
    <col min="1" max="1" width="10.85546875" style="4"/>
    <col min="2" max="2" width="19.140625" style="4"/>
    <col min="3" max="3" width="14.7109375" style="4"/>
    <col min="4" max="4" width="16.28515625" style="4"/>
    <col min="5" max="6" width="14.28515625" style="4"/>
    <col min="7" max="7" width="12.28515625" style="4"/>
    <col min="8" max="8" width="2.42578125"/>
    <col min="9" max="9" width="12.7109375"/>
    <col min="10" max="11" width="8.5703125"/>
    <col min="12" max="12" width="15.42578125"/>
    <col min="13" max="1025" width="8.5703125"/>
  </cols>
  <sheetData>
    <row r="1" spans="1:9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I1" s="5" t="s">
        <v>7</v>
      </c>
    </row>
    <row r="2" spans="1:9" x14ac:dyDescent="0.25">
      <c r="A2">
        <v>1</v>
      </c>
      <c r="B2">
        <v>140</v>
      </c>
      <c r="C2"/>
      <c r="D2"/>
      <c r="E2"/>
      <c r="F2"/>
      <c r="G2"/>
      <c r="I2" s="5">
        <f t="shared" ref="I2:I32" si="0">SUM(B2,C2,D2,E2,F2,G2)</f>
        <v>140</v>
      </c>
    </row>
    <row r="3" spans="1:9" x14ac:dyDescent="0.25">
      <c r="A3">
        <v>2</v>
      </c>
      <c r="B3"/>
      <c r="C3"/>
      <c r="D3">
        <v>20</v>
      </c>
      <c r="E3">
        <v>142</v>
      </c>
      <c r="F3"/>
      <c r="G3"/>
      <c r="I3" s="5">
        <f t="shared" si="0"/>
        <v>162</v>
      </c>
    </row>
    <row r="4" spans="1:9" x14ac:dyDescent="0.25">
      <c r="A4">
        <v>3</v>
      </c>
      <c r="B4"/>
      <c r="C4"/>
      <c r="D4">
        <v>101</v>
      </c>
      <c r="E4"/>
      <c r="F4"/>
      <c r="G4">
        <v>10</v>
      </c>
      <c r="I4" s="5">
        <f t="shared" si="0"/>
        <v>111</v>
      </c>
    </row>
    <row r="5" spans="1:9" x14ac:dyDescent="0.25">
      <c r="A5">
        <v>4</v>
      </c>
      <c r="B5">
        <v>97</v>
      </c>
      <c r="C5"/>
      <c r="D5">
        <v>70</v>
      </c>
      <c r="E5"/>
      <c r="F5"/>
      <c r="G5"/>
      <c r="I5" s="5">
        <f t="shared" si="0"/>
        <v>167</v>
      </c>
    </row>
    <row r="6" spans="1:9" x14ac:dyDescent="0.25">
      <c r="A6">
        <v>5</v>
      </c>
      <c r="B6"/>
      <c r="C6">
        <v>2667</v>
      </c>
      <c r="D6">
        <v>110</v>
      </c>
      <c r="E6"/>
      <c r="F6"/>
      <c r="G6"/>
      <c r="I6" s="5">
        <f t="shared" si="0"/>
        <v>2777</v>
      </c>
    </row>
    <row r="7" spans="1:9" x14ac:dyDescent="0.25">
      <c r="A7">
        <v>6</v>
      </c>
      <c r="B7">
        <v>95</v>
      </c>
      <c r="C7"/>
      <c r="D7">
        <v>60</v>
      </c>
      <c r="E7"/>
      <c r="F7"/>
      <c r="G7">
        <v>100</v>
      </c>
      <c r="I7" s="5">
        <f t="shared" si="0"/>
        <v>255</v>
      </c>
    </row>
    <row r="8" spans="1:9" x14ac:dyDescent="0.25">
      <c r="A8">
        <v>7</v>
      </c>
      <c r="B8"/>
      <c r="C8">
        <v>500</v>
      </c>
      <c r="D8">
        <v>541</v>
      </c>
      <c r="E8"/>
      <c r="F8"/>
      <c r="G8">
        <v>550</v>
      </c>
      <c r="I8" s="5">
        <f t="shared" si="0"/>
        <v>1591</v>
      </c>
    </row>
    <row r="9" spans="1:9" x14ac:dyDescent="0.25">
      <c r="A9">
        <v>8</v>
      </c>
      <c r="B9">
        <v>297</v>
      </c>
      <c r="C9"/>
      <c r="D9"/>
      <c r="E9">
        <v>20</v>
      </c>
      <c r="F9"/>
      <c r="G9">
        <v>12000</v>
      </c>
      <c r="I9" s="5">
        <f t="shared" si="0"/>
        <v>12317</v>
      </c>
    </row>
    <row r="10" spans="1:9" x14ac:dyDescent="0.25">
      <c r="A10">
        <v>9</v>
      </c>
      <c r="B10">
        <v>30</v>
      </c>
      <c r="C10"/>
      <c r="D10">
        <v>60</v>
      </c>
      <c r="E10"/>
      <c r="F10"/>
      <c r="G10">
        <v>2650</v>
      </c>
      <c r="I10" s="5">
        <f t="shared" si="0"/>
        <v>2740</v>
      </c>
    </row>
    <row r="11" spans="1:9" x14ac:dyDescent="0.25">
      <c r="A11">
        <v>10</v>
      </c>
      <c r="B11">
        <v>42</v>
      </c>
      <c r="C11"/>
      <c r="D11">
        <v>10</v>
      </c>
      <c r="E11"/>
      <c r="F11"/>
      <c r="G11"/>
      <c r="I11" s="5">
        <f t="shared" si="0"/>
        <v>52</v>
      </c>
    </row>
    <row r="12" spans="1:9" x14ac:dyDescent="0.25">
      <c r="A12">
        <v>11</v>
      </c>
      <c r="B12">
        <v>60</v>
      </c>
      <c r="C12"/>
      <c r="D12">
        <v>110</v>
      </c>
      <c r="E12"/>
      <c r="F12"/>
      <c r="G12"/>
      <c r="I12" s="5">
        <f t="shared" si="0"/>
        <v>170</v>
      </c>
    </row>
    <row r="13" spans="1:9" x14ac:dyDescent="0.25">
      <c r="A13">
        <v>12</v>
      </c>
      <c r="B13"/>
      <c r="C13"/>
      <c r="D13">
        <v>80</v>
      </c>
      <c r="E13"/>
      <c r="F13"/>
      <c r="G13"/>
      <c r="I13" s="5">
        <f t="shared" si="0"/>
        <v>80</v>
      </c>
    </row>
    <row r="14" spans="1:9" x14ac:dyDescent="0.25">
      <c r="A14">
        <v>13</v>
      </c>
      <c r="B14"/>
      <c r="C14"/>
      <c r="D14">
        <v>10</v>
      </c>
      <c r="E14"/>
      <c r="F14"/>
      <c r="G14">
        <v>8000</v>
      </c>
      <c r="I14" s="5">
        <f t="shared" si="0"/>
        <v>8010</v>
      </c>
    </row>
    <row r="15" spans="1:9" x14ac:dyDescent="0.25">
      <c r="A15">
        <v>14</v>
      </c>
      <c r="B15">
        <v>320</v>
      </c>
      <c r="C15"/>
      <c r="D15">
        <v>24</v>
      </c>
      <c r="E15"/>
      <c r="F15"/>
      <c r="G15">
        <v>30</v>
      </c>
      <c r="I15" s="5">
        <f t="shared" si="0"/>
        <v>374</v>
      </c>
    </row>
    <row r="16" spans="1:9" x14ac:dyDescent="0.25">
      <c r="A16">
        <v>15</v>
      </c>
      <c r="B16">
        <v>82</v>
      </c>
      <c r="C16"/>
      <c r="D16"/>
      <c r="E16"/>
      <c r="F16"/>
      <c r="G16"/>
      <c r="I16" s="5">
        <f t="shared" si="0"/>
        <v>82</v>
      </c>
    </row>
    <row r="17" spans="1:9" x14ac:dyDescent="0.25">
      <c r="A17">
        <v>16</v>
      </c>
      <c r="B17"/>
      <c r="C17"/>
      <c r="D17">
        <v>102</v>
      </c>
      <c r="E17"/>
      <c r="F17"/>
      <c r="G17"/>
      <c r="I17" s="5">
        <f t="shared" si="0"/>
        <v>102</v>
      </c>
    </row>
    <row r="18" spans="1:9" x14ac:dyDescent="0.25">
      <c r="A18">
        <v>17</v>
      </c>
      <c r="B18"/>
      <c r="C18"/>
      <c r="D18">
        <v>70</v>
      </c>
      <c r="E18"/>
      <c r="F18"/>
      <c r="G18"/>
      <c r="I18" s="5">
        <f t="shared" si="0"/>
        <v>70</v>
      </c>
    </row>
    <row r="19" spans="1:9" x14ac:dyDescent="0.25">
      <c r="A19">
        <v>18</v>
      </c>
      <c r="B19"/>
      <c r="C19"/>
      <c r="D19">
        <v>140</v>
      </c>
      <c r="E19"/>
      <c r="F19"/>
      <c r="G19"/>
      <c r="I19" s="5">
        <f t="shared" si="0"/>
        <v>140</v>
      </c>
    </row>
    <row r="20" spans="1:9" x14ac:dyDescent="0.25">
      <c r="A20">
        <v>19</v>
      </c>
      <c r="B20">
        <v>42</v>
      </c>
      <c r="C20"/>
      <c r="D20">
        <v>100</v>
      </c>
      <c r="E20"/>
      <c r="F20"/>
      <c r="G20"/>
      <c r="I20" s="5">
        <f t="shared" si="0"/>
        <v>142</v>
      </c>
    </row>
    <row r="21" spans="1:9" x14ac:dyDescent="0.25">
      <c r="A21">
        <v>20</v>
      </c>
      <c r="B21"/>
      <c r="C21"/>
      <c r="D21">
        <v>10</v>
      </c>
      <c r="E21"/>
      <c r="F21"/>
      <c r="G21"/>
      <c r="I21" s="5">
        <f t="shared" si="0"/>
        <v>10</v>
      </c>
    </row>
    <row r="22" spans="1:9" x14ac:dyDescent="0.25">
      <c r="A22">
        <v>21</v>
      </c>
      <c r="B22"/>
      <c r="C22"/>
      <c r="D22">
        <v>50</v>
      </c>
      <c r="E22"/>
      <c r="F22"/>
      <c r="G22"/>
      <c r="I22" s="5">
        <f t="shared" si="0"/>
        <v>50</v>
      </c>
    </row>
    <row r="23" spans="1:9" x14ac:dyDescent="0.25">
      <c r="A23">
        <v>22</v>
      </c>
      <c r="B23">
        <v>90</v>
      </c>
      <c r="C23"/>
      <c r="D23">
        <v>24</v>
      </c>
      <c r="E23"/>
      <c r="F23"/>
      <c r="G23"/>
      <c r="I23" s="5">
        <f t="shared" si="0"/>
        <v>114</v>
      </c>
    </row>
    <row r="24" spans="1:9" x14ac:dyDescent="0.25">
      <c r="A24">
        <v>23</v>
      </c>
      <c r="B24"/>
      <c r="C24"/>
      <c r="D24">
        <v>10</v>
      </c>
      <c r="E24"/>
      <c r="F24"/>
      <c r="G24">
        <v>20</v>
      </c>
      <c r="I24" s="5">
        <f t="shared" si="0"/>
        <v>30</v>
      </c>
    </row>
    <row r="25" spans="1:9" x14ac:dyDescent="0.25">
      <c r="A25">
        <v>24</v>
      </c>
      <c r="B25"/>
      <c r="C25">
        <v>500</v>
      </c>
      <c r="D25">
        <v>20</v>
      </c>
      <c r="E25"/>
      <c r="F25"/>
      <c r="G25"/>
      <c r="I25" s="5">
        <f t="shared" si="0"/>
        <v>520</v>
      </c>
    </row>
    <row r="26" spans="1:9" x14ac:dyDescent="0.25">
      <c r="A26">
        <v>25</v>
      </c>
      <c r="B26">
        <v>30</v>
      </c>
      <c r="C26"/>
      <c r="D26"/>
      <c r="E26"/>
      <c r="F26"/>
      <c r="G26"/>
      <c r="I26" s="5">
        <f t="shared" si="0"/>
        <v>30</v>
      </c>
    </row>
    <row r="27" spans="1:9" x14ac:dyDescent="0.25">
      <c r="A27">
        <v>26</v>
      </c>
      <c r="B27">
        <v>58</v>
      </c>
      <c r="C27"/>
      <c r="D27">
        <v>135</v>
      </c>
      <c r="E27"/>
      <c r="F27"/>
      <c r="G27"/>
      <c r="I27" s="5">
        <f t="shared" si="0"/>
        <v>193</v>
      </c>
    </row>
    <row r="28" spans="1:9" x14ac:dyDescent="0.25">
      <c r="A28">
        <v>27</v>
      </c>
      <c r="B28"/>
      <c r="C28"/>
      <c r="D28">
        <v>20</v>
      </c>
      <c r="E28"/>
      <c r="F28"/>
      <c r="G28"/>
      <c r="I28" s="5">
        <f t="shared" si="0"/>
        <v>20</v>
      </c>
    </row>
    <row r="29" spans="1:9" x14ac:dyDescent="0.25">
      <c r="A29">
        <v>28</v>
      </c>
      <c r="B29"/>
      <c r="C29"/>
      <c r="D29"/>
      <c r="E29"/>
      <c r="F29"/>
      <c r="G29"/>
      <c r="I29" s="5">
        <f t="shared" si="0"/>
        <v>0</v>
      </c>
    </row>
    <row r="30" spans="1:9" x14ac:dyDescent="0.25">
      <c r="A30">
        <v>29</v>
      </c>
      <c r="B30">
        <v>270</v>
      </c>
      <c r="C30"/>
      <c r="D30">
        <v>20</v>
      </c>
      <c r="E30"/>
      <c r="F30"/>
      <c r="G30"/>
      <c r="I30" s="5">
        <f t="shared" si="0"/>
        <v>290</v>
      </c>
    </row>
    <row r="31" spans="1:9" x14ac:dyDescent="0.25">
      <c r="A31">
        <v>30</v>
      </c>
      <c r="B31"/>
      <c r="C31"/>
      <c r="D31">
        <v>40</v>
      </c>
      <c r="E31"/>
      <c r="F31"/>
      <c r="G31"/>
      <c r="I31" s="5">
        <f t="shared" si="0"/>
        <v>40</v>
      </c>
    </row>
    <row r="32" spans="1:9" x14ac:dyDescent="0.25">
      <c r="A32">
        <v>31</v>
      </c>
      <c r="B32"/>
      <c r="C32"/>
      <c r="D32">
        <v>41</v>
      </c>
      <c r="E32"/>
      <c r="F32"/>
      <c r="G32"/>
      <c r="I32" s="5">
        <f t="shared" si="0"/>
        <v>41</v>
      </c>
    </row>
    <row r="34" spans="1:9" ht="34.5" customHeight="1" x14ac:dyDescent="0.25">
      <c r="A34" s="11" t="s">
        <v>22</v>
      </c>
      <c r="B34" s="12">
        <f>SUM(B2:B32)</f>
        <v>1653</v>
      </c>
      <c r="C34" s="12">
        <f>SUM(C2:C32)</f>
        <v>3667</v>
      </c>
      <c r="D34" s="12">
        <f>SUM(D2:D32)</f>
        <v>1978</v>
      </c>
      <c r="E34" s="12">
        <f>SUM(E2:E32)</f>
        <v>162</v>
      </c>
      <c r="F34" s="12">
        <f>SUM(F2:F33)</f>
        <v>0</v>
      </c>
      <c r="G34" s="12">
        <f>SUM(G2:G32)</f>
        <v>23360</v>
      </c>
      <c r="H34" s="13"/>
      <c r="I34" s="14">
        <f>SUM(B34,C34,D34,E34,F34,G34)</f>
        <v>30820</v>
      </c>
    </row>
    <row r="35" spans="1:9" ht="34.5" customHeight="1" x14ac:dyDescent="0.25">
      <c r="A35" s="15" t="s">
        <v>23</v>
      </c>
      <c r="B35" s="16">
        <v>1000</v>
      </c>
      <c r="C35" s="16">
        <v>4000</v>
      </c>
      <c r="D35" s="16">
        <v>700</v>
      </c>
      <c r="E35" s="16">
        <v>50</v>
      </c>
      <c r="F35" s="16">
        <v>350</v>
      </c>
      <c r="G35" s="16">
        <v>500</v>
      </c>
      <c r="H35" s="13"/>
      <c r="I35" s="14">
        <f>SUM(B35,C35,D35,E35,F35,G35)</f>
        <v>6600</v>
      </c>
    </row>
    <row r="36" spans="1:9" ht="29.25" customHeight="1" x14ac:dyDescent="0.25">
      <c r="A36" s="17" t="s">
        <v>24</v>
      </c>
      <c r="B36" s="18">
        <f t="shared" ref="B36:G36" si="1">SUM(-B34,B35)</f>
        <v>-653</v>
      </c>
      <c r="C36" s="18">
        <f t="shared" si="1"/>
        <v>333</v>
      </c>
      <c r="D36" s="18">
        <f t="shared" si="1"/>
        <v>-1278</v>
      </c>
      <c r="E36" s="18">
        <f t="shared" si="1"/>
        <v>-112</v>
      </c>
      <c r="F36" s="18">
        <f t="shared" si="1"/>
        <v>350</v>
      </c>
      <c r="G36" s="18">
        <f t="shared" si="1"/>
        <v>-22860</v>
      </c>
      <c r="I36" s="18">
        <f>SUM(B36,C36,D36,E36,F36,G36)</f>
        <v>-24220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6"/>
  <sheetViews>
    <sheetView windowProtection="1" zoomScale="71" zoomScaleNormal="71" workbookViewId="0">
      <selection activeCell="M7" sqref="M7"/>
    </sheetView>
  </sheetViews>
  <sheetFormatPr defaultRowHeight="15" x14ac:dyDescent="0.25"/>
  <cols>
    <col min="1" max="1" width="10.85546875" style="4"/>
    <col min="2" max="2" width="19.140625" style="4"/>
    <col min="3" max="3" width="14.7109375" style="4"/>
    <col min="4" max="4" width="16.28515625" style="4"/>
    <col min="5" max="6" width="14.28515625" style="4"/>
    <col min="7" max="7" width="12.140625" style="4"/>
    <col min="8" max="8" width="2.42578125"/>
    <col min="9" max="9" width="12.7109375"/>
    <col min="10" max="11" width="8.5703125"/>
    <col min="12" max="12" width="15.42578125"/>
    <col min="13" max="1025" width="8.5703125"/>
  </cols>
  <sheetData>
    <row r="1" spans="1:1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I1" s="5" t="s">
        <v>7</v>
      </c>
    </row>
    <row r="2" spans="1:11" x14ac:dyDescent="0.25">
      <c r="A2">
        <v>1</v>
      </c>
      <c r="B2">
        <v>380</v>
      </c>
      <c r="C2">
        <v>1622</v>
      </c>
      <c r="D2">
        <v>331</v>
      </c>
      <c r="E2">
        <v>185</v>
      </c>
      <c r="F2"/>
      <c r="G2">
        <v>1067</v>
      </c>
      <c r="I2" s="5">
        <f t="shared" ref="I2:I32" si="0">SUM(B2,C2,D2,E2,F2,G2)</f>
        <v>3585</v>
      </c>
    </row>
    <row r="3" spans="1:11" x14ac:dyDescent="0.25">
      <c r="A3">
        <v>2</v>
      </c>
      <c r="B3">
        <v>400</v>
      </c>
      <c r="C3"/>
      <c r="D3">
        <v>30</v>
      </c>
      <c r="E3"/>
      <c r="F3"/>
      <c r="G3"/>
      <c r="I3" s="5">
        <f t="shared" si="0"/>
        <v>430</v>
      </c>
    </row>
    <row r="4" spans="1:11" x14ac:dyDescent="0.25">
      <c r="A4">
        <v>3</v>
      </c>
      <c r="B4">
        <v>240</v>
      </c>
      <c r="C4"/>
      <c r="D4"/>
      <c r="E4">
        <v>10</v>
      </c>
      <c r="F4"/>
      <c r="G4"/>
      <c r="I4" s="5">
        <f t="shared" si="0"/>
        <v>250</v>
      </c>
    </row>
    <row r="5" spans="1:11" x14ac:dyDescent="0.25">
      <c r="A5">
        <v>4</v>
      </c>
      <c r="B5">
        <v>150</v>
      </c>
      <c r="C5"/>
      <c r="D5"/>
      <c r="E5"/>
      <c r="F5"/>
      <c r="G5"/>
      <c r="I5" s="5">
        <f t="shared" si="0"/>
        <v>150</v>
      </c>
    </row>
    <row r="6" spans="1:11" x14ac:dyDescent="0.25">
      <c r="A6">
        <v>5</v>
      </c>
      <c r="B6">
        <v>20</v>
      </c>
      <c r="C6">
        <v>2667</v>
      </c>
      <c r="D6">
        <v>180</v>
      </c>
      <c r="E6">
        <v>187</v>
      </c>
      <c r="F6"/>
      <c r="G6">
        <v>20</v>
      </c>
      <c r="I6" s="5">
        <f t="shared" si="0"/>
        <v>3074</v>
      </c>
    </row>
    <row r="7" spans="1:11" x14ac:dyDescent="0.25">
      <c r="A7">
        <v>6</v>
      </c>
      <c r="B7">
        <v>68</v>
      </c>
      <c r="C7"/>
      <c r="D7">
        <v>180</v>
      </c>
      <c r="E7">
        <v>10</v>
      </c>
      <c r="F7"/>
      <c r="G7"/>
      <c r="I7" s="5">
        <f t="shared" si="0"/>
        <v>258</v>
      </c>
    </row>
    <row r="8" spans="1:11" x14ac:dyDescent="0.25">
      <c r="A8">
        <v>7</v>
      </c>
      <c r="B8">
        <v>49</v>
      </c>
      <c r="C8"/>
      <c r="D8"/>
      <c r="E8"/>
      <c r="F8">
        <v>440</v>
      </c>
      <c r="G8"/>
      <c r="I8" s="5">
        <f t="shared" si="0"/>
        <v>489</v>
      </c>
    </row>
    <row r="9" spans="1:11" x14ac:dyDescent="0.25">
      <c r="A9">
        <v>8</v>
      </c>
      <c r="B9"/>
      <c r="C9"/>
      <c r="D9">
        <v>118</v>
      </c>
      <c r="E9"/>
      <c r="F9"/>
      <c r="G9"/>
      <c r="I9" s="5">
        <f t="shared" si="0"/>
        <v>118</v>
      </c>
    </row>
    <row r="10" spans="1:11" x14ac:dyDescent="0.25">
      <c r="A10">
        <v>9</v>
      </c>
      <c r="B10">
        <v>90</v>
      </c>
      <c r="C10">
        <v>500</v>
      </c>
      <c r="D10">
        <v>88</v>
      </c>
      <c r="E10"/>
      <c r="F10"/>
      <c r="G10">
        <v>702</v>
      </c>
      <c r="I10" s="5">
        <f t="shared" si="0"/>
        <v>1380</v>
      </c>
    </row>
    <row r="11" spans="1:11" x14ac:dyDescent="0.25">
      <c r="A11">
        <v>10</v>
      </c>
      <c r="B11">
        <v>300</v>
      </c>
      <c r="C11"/>
      <c r="D11">
        <v>30</v>
      </c>
      <c r="E11"/>
      <c r="F11"/>
      <c r="G11"/>
      <c r="I11" s="5">
        <f t="shared" si="0"/>
        <v>330</v>
      </c>
    </row>
    <row r="12" spans="1:11" x14ac:dyDescent="0.25">
      <c r="A12">
        <v>11</v>
      </c>
      <c r="B12"/>
      <c r="C12"/>
      <c r="D12">
        <v>30</v>
      </c>
      <c r="E12"/>
      <c r="F12"/>
      <c r="G12"/>
      <c r="I12" s="5">
        <f t="shared" si="0"/>
        <v>30</v>
      </c>
    </row>
    <row r="13" spans="1:11" x14ac:dyDescent="0.25">
      <c r="A13">
        <v>12</v>
      </c>
      <c r="B13"/>
      <c r="C13"/>
      <c r="D13">
        <v>80</v>
      </c>
      <c r="E13"/>
      <c r="F13"/>
      <c r="G13"/>
      <c r="I13" s="5">
        <f t="shared" si="0"/>
        <v>80</v>
      </c>
    </row>
    <row r="14" spans="1:11" x14ac:dyDescent="0.25">
      <c r="A14">
        <v>13</v>
      </c>
      <c r="B14"/>
      <c r="C14"/>
      <c r="D14">
        <v>41</v>
      </c>
      <c r="E14"/>
      <c r="F14"/>
      <c r="G14"/>
      <c r="I14" s="5">
        <f t="shared" si="0"/>
        <v>41</v>
      </c>
    </row>
    <row r="15" spans="1:11" x14ac:dyDescent="0.25">
      <c r="A15">
        <v>14</v>
      </c>
      <c r="B15">
        <v>168</v>
      </c>
      <c r="C15"/>
      <c r="D15">
        <v>78</v>
      </c>
      <c r="E15"/>
      <c r="F15"/>
      <c r="G15">
        <v>100</v>
      </c>
      <c r="I15" s="5">
        <f t="shared" si="0"/>
        <v>346</v>
      </c>
    </row>
    <row r="16" spans="1:11" x14ac:dyDescent="0.25">
      <c r="A16">
        <v>15</v>
      </c>
      <c r="B16"/>
      <c r="C16"/>
      <c r="D16">
        <v>50</v>
      </c>
      <c r="E16">
        <v>40</v>
      </c>
      <c r="F16"/>
      <c r="G16"/>
      <c r="I16" s="5">
        <f t="shared" si="0"/>
        <v>90</v>
      </c>
    </row>
    <row r="17" spans="1:11" x14ac:dyDescent="0.25">
      <c r="A17">
        <v>16</v>
      </c>
      <c r="B17"/>
      <c r="C17"/>
      <c r="D17">
        <v>200</v>
      </c>
      <c r="E17"/>
      <c r="F17"/>
      <c r="G17">
        <v>100</v>
      </c>
      <c r="I17" s="5">
        <f t="shared" si="0"/>
        <v>300</v>
      </c>
    </row>
    <row r="18" spans="1:11" x14ac:dyDescent="0.25">
      <c r="A18">
        <v>17</v>
      </c>
      <c r="B18">
        <v>382</v>
      </c>
      <c r="C18"/>
      <c r="D18">
        <v>21</v>
      </c>
      <c r="E18"/>
      <c r="F18"/>
      <c r="G18"/>
      <c r="I18" s="5">
        <f t="shared" si="0"/>
        <v>403</v>
      </c>
    </row>
    <row r="19" spans="1:11" x14ac:dyDescent="0.25">
      <c r="A19">
        <v>18</v>
      </c>
      <c r="B19">
        <v>40</v>
      </c>
      <c r="C19"/>
      <c r="D19">
        <v>28</v>
      </c>
      <c r="E19">
        <v>51</v>
      </c>
      <c r="F19"/>
      <c r="G19"/>
      <c r="I19" s="5">
        <f t="shared" si="0"/>
        <v>119</v>
      </c>
    </row>
    <row r="20" spans="1:11" x14ac:dyDescent="0.25">
      <c r="A20">
        <v>19</v>
      </c>
      <c r="B20">
        <v>41</v>
      </c>
      <c r="C20"/>
      <c r="D20">
        <v>42</v>
      </c>
      <c r="E20"/>
      <c r="F20"/>
      <c r="G20">
        <v>300</v>
      </c>
      <c r="I20" s="5">
        <f t="shared" si="0"/>
        <v>383</v>
      </c>
    </row>
    <row r="21" spans="1:11" x14ac:dyDescent="0.25">
      <c r="A21">
        <v>20</v>
      </c>
      <c r="B21"/>
      <c r="C21"/>
      <c r="D21">
        <v>60</v>
      </c>
      <c r="E21"/>
      <c r="F21"/>
      <c r="G21">
        <v>1500</v>
      </c>
      <c r="I21" s="5">
        <f t="shared" si="0"/>
        <v>1560</v>
      </c>
      <c r="K21">
        <v>2000</v>
      </c>
    </row>
    <row r="22" spans="1:11" x14ac:dyDescent="0.25">
      <c r="A22">
        <v>21</v>
      </c>
      <c r="B22">
        <v>48</v>
      </c>
      <c r="C22"/>
      <c r="D22">
        <v>110</v>
      </c>
      <c r="E22"/>
      <c r="F22"/>
      <c r="G22">
        <v>10</v>
      </c>
      <c r="I22" s="5">
        <f t="shared" si="0"/>
        <v>168</v>
      </c>
    </row>
    <row r="23" spans="1:11" x14ac:dyDescent="0.25">
      <c r="A23">
        <v>22</v>
      </c>
      <c r="B23"/>
      <c r="C23"/>
      <c r="D23">
        <v>62</v>
      </c>
      <c r="E23"/>
      <c r="F23"/>
      <c r="G23">
        <v>446</v>
      </c>
      <c r="I23" s="5">
        <f t="shared" si="0"/>
        <v>508</v>
      </c>
      <c r="K23">
        <v>5000</v>
      </c>
    </row>
    <row r="24" spans="1:11" x14ac:dyDescent="0.25">
      <c r="A24">
        <v>23</v>
      </c>
      <c r="B24">
        <v>40</v>
      </c>
      <c r="C24">
        <v>1000</v>
      </c>
      <c r="D24">
        <v>170</v>
      </c>
      <c r="E24">
        <v>27</v>
      </c>
      <c r="F24">
        <v>40</v>
      </c>
      <c r="G24"/>
      <c r="I24" s="5">
        <f t="shared" si="0"/>
        <v>1277</v>
      </c>
    </row>
    <row r="25" spans="1:11" x14ac:dyDescent="0.25">
      <c r="A25">
        <v>24</v>
      </c>
      <c r="B25">
        <v>75</v>
      </c>
      <c r="C25"/>
      <c r="D25">
        <v>90</v>
      </c>
      <c r="E25"/>
      <c r="F25"/>
      <c r="G25">
        <v>180</v>
      </c>
      <c r="I25" s="5">
        <f t="shared" si="0"/>
        <v>345</v>
      </c>
    </row>
    <row r="26" spans="1:11" x14ac:dyDescent="0.25">
      <c r="A26">
        <v>25</v>
      </c>
      <c r="B26"/>
      <c r="C26"/>
      <c r="D26">
        <v>20</v>
      </c>
      <c r="E26"/>
      <c r="F26"/>
      <c r="G26"/>
      <c r="I26" s="5">
        <f t="shared" si="0"/>
        <v>20</v>
      </c>
    </row>
    <row r="27" spans="1:11" x14ac:dyDescent="0.25">
      <c r="A27">
        <v>26</v>
      </c>
      <c r="B27"/>
      <c r="C27">
        <v>500</v>
      </c>
      <c r="D27">
        <v>160</v>
      </c>
      <c r="E27"/>
      <c r="F27"/>
      <c r="G27"/>
      <c r="I27" s="5">
        <f t="shared" si="0"/>
        <v>660</v>
      </c>
    </row>
    <row r="28" spans="1:11" x14ac:dyDescent="0.25">
      <c r="A28">
        <v>27</v>
      </c>
      <c r="B28"/>
      <c r="C28"/>
      <c r="D28">
        <v>20</v>
      </c>
      <c r="E28">
        <v>90</v>
      </c>
      <c r="F28"/>
      <c r="G28"/>
      <c r="I28" s="5">
        <f t="shared" si="0"/>
        <v>110</v>
      </c>
    </row>
    <row r="29" spans="1:11" x14ac:dyDescent="0.25">
      <c r="A29">
        <v>28</v>
      </c>
      <c r="B29"/>
      <c r="C29"/>
      <c r="D29"/>
      <c r="E29">
        <v>60</v>
      </c>
      <c r="F29"/>
      <c r="G29"/>
      <c r="I29" s="5">
        <f t="shared" si="0"/>
        <v>60</v>
      </c>
    </row>
    <row r="30" spans="1:11" x14ac:dyDescent="0.25">
      <c r="A30">
        <v>29</v>
      </c>
      <c r="B30"/>
      <c r="C30"/>
      <c r="D30">
        <v>100</v>
      </c>
      <c r="E30">
        <v>19</v>
      </c>
      <c r="F30"/>
      <c r="G30"/>
      <c r="I30" s="5">
        <f t="shared" si="0"/>
        <v>119</v>
      </c>
    </row>
    <row r="31" spans="1:11" x14ac:dyDescent="0.25">
      <c r="A31">
        <v>30</v>
      </c>
      <c r="B31">
        <v>374</v>
      </c>
      <c r="C31"/>
      <c r="D31"/>
      <c r="E31"/>
      <c r="F31"/>
      <c r="G31"/>
      <c r="I31" s="5">
        <f t="shared" si="0"/>
        <v>374</v>
      </c>
    </row>
    <row r="32" spans="1:11" x14ac:dyDescent="0.25">
      <c r="A32">
        <v>31</v>
      </c>
      <c r="B32"/>
      <c r="C32"/>
      <c r="D32"/>
      <c r="E32"/>
      <c r="F32"/>
      <c r="G32"/>
      <c r="I32" s="5">
        <f t="shared" si="0"/>
        <v>0</v>
      </c>
    </row>
    <row r="34" spans="1:9" ht="34.5" customHeight="1" x14ac:dyDescent="0.25">
      <c r="A34" s="11" t="s">
        <v>22</v>
      </c>
      <c r="B34" s="12">
        <f>SUM(B2:B32)</f>
        <v>2865</v>
      </c>
      <c r="C34" s="12">
        <f>SUM(C2:C32)</f>
        <v>6289</v>
      </c>
      <c r="D34" s="12">
        <f>SUM(D2:D32)</f>
        <v>2319</v>
      </c>
      <c r="E34" s="12">
        <f>SUM(E2:E32)</f>
        <v>679</v>
      </c>
      <c r="F34" s="12">
        <f>SUM(F2:F33)</f>
        <v>480</v>
      </c>
      <c r="G34" s="12">
        <f>SUM(G2:G32)</f>
        <v>4425</v>
      </c>
      <c r="H34" s="13"/>
      <c r="I34" s="14">
        <f>SUM(B34,C34,D34,E34,F34,G34)</f>
        <v>17057</v>
      </c>
    </row>
    <row r="35" spans="1:9" ht="34.5" customHeight="1" x14ac:dyDescent="0.25">
      <c r="A35" s="15" t="s">
        <v>23</v>
      </c>
      <c r="B35" s="16">
        <v>1000</v>
      </c>
      <c r="C35" s="16">
        <v>1000</v>
      </c>
      <c r="D35" s="16">
        <v>700</v>
      </c>
      <c r="E35" s="16">
        <v>50</v>
      </c>
      <c r="F35" s="16">
        <v>350</v>
      </c>
      <c r="G35" s="16">
        <v>500</v>
      </c>
      <c r="H35" s="13"/>
      <c r="I35" s="14">
        <f>SUM(B35,C35,D35,E35,F35,G35)</f>
        <v>3600</v>
      </c>
    </row>
    <row r="36" spans="1:9" ht="29.25" customHeight="1" x14ac:dyDescent="0.25">
      <c r="A36" s="17" t="s">
        <v>24</v>
      </c>
      <c r="B36" s="18">
        <f t="shared" ref="B36:G36" si="1">SUM(-B34,B35)</f>
        <v>-1865</v>
      </c>
      <c r="C36" s="18">
        <f t="shared" si="1"/>
        <v>-5289</v>
      </c>
      <c r="D36" s="18">
        <f t="shared" si="1"/>
        <v>-1619</v>
      </c>
      <c r="E36" s="18">
        <f t="shared" si="1"/>
        <v>-629</v>
      </c>
      <c r="F36" s="18">
        <f t="shared" si="1"/>
        <v>-130</v>
      </c>
      <c r="G36" s="18">
        <f t="shared" si="1"/>
        <v>-3925</v>
      </c>
      <c r="I36" s="18">
        <f>SUM(B36,C36,D36,E36,F36,G36)</f>
        <v>-13457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6"/>
  <sheetViews>
    <sheetView windowProtection="1" zoomScale="71" zoomScaleNormal="71" workbookViewId="0">
      <selection activeCell="E28" sqref="E28"/>
    </sheetView>
  </sheetViews>
  <sheetFormatPr defaultRowHeight="15" x14ac:dyDescent="0.25"/>
  <cols>
    <col min="1" max="1" width="10.85546875" style="4"/>
    <col min="2" max="2" width="19.140625" style="4"/>
    <col min="3" max="3" width="14.7109375" style="4"/>
    <col min="4" max="4" width="21.28515625" style="4"/>
    <col min="5" max="5" width="16.28515625" style="4"/>
    <col min="6" max="7" width="14.28515625" style="4"/>
    <col min="8" max="8" width="12.140625" style="4"/>
    <col min="9" max="9" width="2.42578125"/>
    <col min="10" max="10" width="12.7109375"/>
    <col min="11" max="12" width="8.5703125"/>
    <col min="13" max="13" width="15.42578125"/>
    <col min="14" max="1025" width="8.5703125"/>
  </cols>
  <sheetData>
    <row r="1" spans="1:13" x14ac:dyDescent="0.25">
      <c r="A1" s="4" t="s">
        <v>0</v>
      </c>
      <c r="B1" s="4" t="s">
        <v>1</v>
      </c>
      <c r="C1" s="4" t="s">
        <v>40</v>
      </c>
      <c r="D1" s="4" t="s">
        <v>41</v>
      </c>
      <c r="E1" s="4" t="s">
        <v>3</v>
      </c>
      <c r="F1" s="4" t="s">
        <v>4</v>
      </c>
      <c r="G1" s="4" t="s">
        <v>5</v>
      </c>
      <c r="H1" s="4" t="s">
        <v>6</v>
      </c>
      <c r="J1" s="5" t="s">
        <v>7</v>
      </c>
      <c r="L1" t="s">
        <v>42</v>
      </c>
    </row>
    <row r="2" spans="1:13" x14ac:dyDescent="0.25">
      <c r="A2">
        <v>1</v>
      </c>
      <c r="B2"/>
      <c r="C2"/>
      <c r="D2"/>
      <c r="E2"/>
      <c r="F2">
        <v>100</v>
      </c>
      <c r="G2"/>
      <c r="H2">
        <v>270</v>
      </c>
      <c r="J2" s="5">
        <f t="shared" ref="J2:J32" si="0">SUM(B2,C2,D2,E2,F2,G2,H2)</f>
        <v>370</v>
      </c>
    </row>
    <row r="3" spans="1:13" x14ac:dyDescent="0.25">
      <c r="A3">
        <v>2</v>
      </c>
      <c r="B3">
        <v>100</v>
      </c>
      <c r="C3"/>
      <c r="D3"/>
      <c r="E3">
        <v>150</v>
      </c>
      <c r="F3"/>
      <c r="G3"/>
      <c r="H3">
        <v>200</v>
      </c>
      <c r="J3" s="5">
        <f t="shared" si="0"/>
        <v>450</v>
      </c>
    </row>
    <row r="4" spans="1:13" x14ac:dyDescent="0.25">
      <c r="A4">
        <v>3</v>
      </c>
      <c r="B4"/>
      <c r="C4"/>
      <c r="D4"/>
      <c r="E4">
        <v>20</v>
      </c>
      <c r="F4"/>
      <c r="G4"/>
      <c r="H4"/>
      <c r="J4" s="5">
        <f t="shared" si="0"/>
        <v>20</v>
      </c>
    </row>
    <row r="5" spans="1:13" x14ac:dyDescent="0.25">
      <c r="A5">
        <v>4</v>
      </c>
      <c r="B5"/>
      <c r="C5"/>
      <c r="D5"/>
      <c r="E5">
        <v>80</v>
      </c>
      <c r="F5"/>
      <c r="G5"/>
      <c r="H5">
        <v>270</v>
      </c>
      <c r="J5" s="5">
        <f t="shared" si="0"/>
        <v>350</v>
      </c>
    </row>
    <row r="6" spans="1:13" x14ac:dyDescent="0.25">
      <c r="A6">
        <v>5</v>
      </c>
      <c r="B6">
        <v>17</v>
      </c>
      <c r="C6"/>
      <c r="D6"/>
      <c r="E6">
        <v>102</v>
      </c>
      <c r="F6"/>
      <c r="G6"/>
      <c r="H6">
        <v>10000</v>
      </c>
      <c r="J6" s="5">
        <f t="shared" si="0"/>
        <v>10119</v>
      </c>
      <c r="M6" t="s">
        <v>43</v>
      </c>
    </row>
    <row r="7" spans="1:13" x14ac:dyDescent="0.25">
      <c r="A7">
        <v>6</v>
      </c>
      <c r="B7">
        <v>186</v>
      </c>
      <c r="C7"/>
      <c r="D7"/>
      <c r="E7"/>
      <c r="F7"/>
      <c r="G7"/>
      <c r="H7">
        <v>33</v>
      </c>
      <c r="J7" s="5">
        <f t="shared" si="0"/>
        <v>219</v>
      </c>
    </row>
    <row r="8" spans="1:13" x14ac:dyDescent="0.25">
      <c r="A8">
        <v>7</v>
      </c>
      <c r="B8"/>
      <c r="C8"/>
      <c r="D8"/>
      <c r="E8"/>
      <c r="F8">
        <v>29</v>
      </c>
      <c r="G8"/>
      <c r="H8"/>
      <c r="J8" s="5">
        <f t="shared" si="0"/>
        <v>29</v>
      </c>
    </row>
    <row r="9" spans="1:13" x14ac:dyDescent="0.25">
      <c r="A9">
        <v>8</v>
      </c>
      <c r="B9">
        <v>72</v>
      </c>
      <c r="C9"/>
      <c r="D9"/>
      <c r="E9">
        <v>32</v>
      </c>
      <c r="F9">
        <v>22</v>
      </c>
      <c r="G9"/>
      <c r="H9"/>
      <c r="J9" s="5">
        <f t="shared" si="0"/>
        <v>126</v>
      </c>
    </row>
    <row r="10" spans="1:13" x14ac:dyDescent="0.25">
      <c r="A10">
        <v>9</v>
      </c>
      <c r="B10">
        <v>50</v>
      </c>
      <c r="C10"/>
      <c r="D10"/>
      <c r="E10">
        <v>105</v>
      </c>
      <c r="F10"/>
      <c r="G10"/>
      <c r="H10"/>
      <c r="J10" s="5">
        <f t="shared" si="0"/>
        <v>155</v>
      </c>
    </row>
    <row r="11" spans="1:13" x14ac:dyDescent="0.25">
      <c r="A11">
        <v>10</v>
      </c>
      <c r="B11"/>
      <c r="C11"/>
      <c r="D11"/>
      <c r="E11">
        <v>85</v>
      </c>
      <c r="F11">
        <v>10</v>
      </c>
      <c r="G11"/>
      <c r="H11"/>
      <c r="J11" s="5">
        <f t="shared" si="0"/>
        <v>95</v>
      </c>
    </row>
    <row r="12" spans="1:13" x14ac:dyDescent="0.25">
      <c r="A12">
        <v>11</v>
      </c>
      <c r="B12"/>
      <c r="C12"/>
      <c r="D12"/>
      <c r="E12">
        <v>35</v>
      </c>
      <c r="F12"/>
      <c r="G12">
        <v>339</v>
      </c>
      <c r="H12">
        <v>100</v>
      </c>
      <c r="J12" s="5">
        <f t="shared" si="0"/>
        <v>474</v>
      </c>
    </row>
    <row r="13" spans="1:13" x14ac:dyDescent="0.25">
      <c r="A13">
        <v>12</v>
      </c>
      <c r="B13"/>
      <c r="C13"/>
      <c r="D13"/>
      <c r="E13">
        <v>30</v>
      </c>
      <c r="F13"/>
      <c r="G13"/>
      <c r="H13">
        <v>565</v>
      </c>
      <c r="J13" s="5">
        <f t="shared" si="0"/>
        <v>595</v>
      </c>
    </row>
    <row r="14" spans="1:13" x14ac:dyDescent="0.25">
      <c r="A14">
        <v>13</v>
      </c>
      <c r="B14">
        <v>224</v>
      </c>
      <c r="C14"/>
      <c r="D14"/>
      <c r="E14"/>
      <c r="F14"/>
      <c r="G14"/>
      <c r="H14"/>
      <c r="J14" s="5">
        <f t="shared" si="0"/>
        <v>224</v>
      </c>
    </row>
    <row r="15" spans="1:13" x14ac:dyDescent="0.25">
      <c r="A15">
        <v>14</v>
      </c>
      <c r="B15"/>
      <c r="C15">
        <v>200</v>
      </c>
      <c r="D15"/>
      <c r="E15">
        <v>40</v>
      </c>
      <c r="F15"/>
      <c r="G15"/>
      <c r="H15">
        <v>750</v>
      </c>
      <c r="J15" s="5">
        <f t="shared" si="0"/>
        <v>990</v>
      </c>
    </row>
    <row r="16" spans="1:13" x14ac:dyDescent="0.25">
      <c r="A16">
        <v>15</v>
      </c>
      <c r="B16">
        <v>100</v>
      </c>
      <c r="C16"/>
      <c r="D16"/>
      <c r="E16"/>
      <c r="F16"/>
      <c r="G16"/>
      <c r="H16"/>
      <c r="J16" s="5">
        <f t="shared" si="0"/>
        <v>100</v>
      </c>
    </row>
    <row r="17" spans="1:10" x14ac:dyDescent="0.25">
      <c r="A17">
        <v>16</v>
      </c>
      <c r="B17"/>
      <c r="C17"/>
      <c r="D17"/>
      <c r="E17"/>
      <c r="F17"/>
      <c r="G17"/>
      <c r="H17">
        <v>100</v>
      </c>
      <c r="J17" s="5">
        <f t="shared" si="0"/>
        <v>100</v>
      </c>
    </row>
    <row r="18" spans="1:10" x14ac:dyDescent="0.25">
      <c r="A18">
        <v>17</v>
      </c>
      <c r="B18"/>
      <c r="C18"/>
      <c r="D18"/>
      <c r="E18">
        <v>22</v>
      </c>
      <c r="F18"/>
      <c r="G18"/>
      <c r="H18"/>
      <c r="J18" s="5">
        <f t="shared" si="0"/>
        <v>22</v>
      </c>
    </row>
    <row r="19" spans="1:10" x14ac:dyDescent="0.25">
      <c r="A19">
        <v>18</v>
      </c>
      <c r="B19"/>
      <c r="C19">
        <v>500</v>
      </c>
      <c r="D19"/>
      <c r="E19">
        <v>30</v>
      </c>
      <c r="F19"/>
      <c r="G19"/>
      <c r="H19"/>
      <c r="J19" s="5">
        <f t="shared" si="0"/>
        <v>530</v>
      </c>
    </row>
    <row r="20" spans="1:10" x14ac:dyDescent="0.25">
      <c r="A20">
        <v>19</v>
      </c>
      <c r="B20"/>
      <c r="C20"/>
      <c r="D20"/>
      <c r="E20">
        <v>650</v>
      </c>
      <c r="F20"/>
      <c r="G20"/>
      <c r="H20">
        <v>945</v>
      </c>
      <c r="J20" s="5">
        <f t="shared" si="0"/>
        <v>1595</v>
      </c>
    </row>
    <row r="21" spans="1:10" x14ac:dyDescent="0.25">
      <c r="A21">
        <v>20</v>
      </c>
      <c r="B21">
        <v>275</v>
      </c>
      <c r="C21"/>
      <c r="D21"/>
      <c r="E21"/>
      <c r="F21"/>
      <c r="G21"/>
      <c r="H21"/>
      <c r="J21" s="5">
        <f t="shared" si="0"/>
        <v>275</v>
      </c>
    </row>
    <row r="22" spans="1:10" x14ac:dyDescent="0.25">
      <c r="A22">
        <v>21</v>
      </c>
      <c r="B22">
        <v>60</v>
      </c>
      <c r="C22"/>
      <c r="D22">
        <v>40</v>
      </c>
      <c r="E22"/>
      <c r="F22"/>
      <c r="G22"/>
      <c r="H22"/>
      <c r="J22" s="5">
        <f t="shared" si="0"/>
        <v>100</v>
      </c>
    </row>
    <row r="23" spans="1:10" x14ac:dyDescent="0.25">
      <c r="A23">
        <v>22</v>
      </c>
      <c r="B23"/>
      <c r="C23"/>
      <c r="D23"/>
      <c r="E23">
        <v>100</v>
      </c>
      <c r="F23"/>
      <c r="G23"/>
      <c r="H23"/>
      <c r="J23" s="5">
        <f t="shared" si="0"/>
        <v>100</v>
      </c>
    </row>
    <row r="24" spans="1:10" x14ac:dyDescent="0.25">
      <c r="A24">
        <v>23</v>
      </c>
      <c r="B24">
        <v>122</v>
      </c>
      <c r="C24"/>
      <c r="D24"/>
      <c r="E24">
        <v>186</v>
      </c>
      <c r="F24"/>
      <c r="G24"/>
      <c r="H24">
        <v>150</v>
      </c>
      <c r="J24" s="5">
        <f t="shared" si="0"/>
        <v>458</v>
      </c>
    </row>
    <row r="25" spans="1:10" x14ac:dyDescent="0.25">
      <c r="A25">
        <v>24</v>
      </c>
      <c r="B25"/>
      <c r="C25"/>
      <c r="D25"/>
      <c r="E25">
        <v>36</v>
      </c>
      <c r="F25"/>
      <c r="G25"/>
      <c r="H25"/>
      <c r="J25" s="5">
        <f t="shared" si="0"/>
        <v>36</v>
      </c>
    </row>
    <row r="26" spans="1:10" x14ac:dyDescent="0.25">
      <c r="A26">
        <v>25</v>
      </c>
      <c r="B26"/>
      <c r="C26"/>
      <c r="D26"/>
      <c r="E26">
        <v>20</v>
      </c>
      <c r="F26"/>
      <c r="G26"/>
      <c r="H26"/>
      <c r="J26" s="5">
        <f t="shared" si="0"/>
        <v>20</v>
      </c>
    </row>
    <row r="27" spans="1:10" x14ac:dyDescent="0.25">
      <c r="A27">
        <v>26</v>
      </c>
      <c r="B27"/>
      <c r="C27"/>
      <c r="D27"/>
      <c r="E27"/>
      <c r="F27"/>
      <c r="G27"/>
      <c r="H27"/>
      <c r="J27" s="5">
        <f t="shared" si="0"/>
        <v>0</v>
      </c>
    </row>
    <row r="28" spans="1:10" x14ac:dyDescent="0.25">
      <c r="A28">
        <v>27</v>
      </c>
      <c r="B28"/>
      <c r="C28"/>
      <c r="D28"/>
      <c r="E28"/>
      <c r="F28"/>
      <c r="G28"/>
      <c r="H28"/>
      <c r="J28" s="5">
        <f t="shared" si="0"/>
        <v>0</v>
      </c>
    </row>
    <row r="29" spans="1:10" x14ac:dyDescent="0.25">
      <c r="A29">
        <v>28</v>
      </c>
      <c r="B29"/>
      <c r="C29"/>
      <c r="D29"/>
      <c r="E29">
        <v>20</v>
      </c>
      <c r="F29"/>
      <c r="G29"/>
      <c r="H29"/>
      <c r="J29" s="5">
        <f t="shared" si="0"/>
        <v>20</v>
      </c>
    </row>
    <row r="30" spans="1:10" x14ac:dyDescent="0.25">
      <c r="A30">
        <v>29</v>
      </c>
      <c r="B30"/>
      <c r="C30"/>
      <c r="D30"/>
      <c r="E30">
        <v>40</v>
      </c>
      <c r="F30"/>
      <c r="G30"/>
      <c r="H30"/>
      <c r="J30" s="5">
        <f t="shared" si="0"/>
        <v>40</v>
      </c>
    </row>
    <row r="31" spans="1:10" x14ac:dyDescent="0.25">
      <c r="A31">
        <v>30</v>
      </c>
      <c r="B31"/>
      <c r="C31"/>
      <c r="D31"/>
      <c r="E31">
        <v>170</v>
      </c>
      <c r="F31"/>
      <c r="G31"/>
      <c r="H31"/>
      <c r="J31" s="5">
        <f t="shared" si="0"/>
        <v>170</v>
      </c>
    </row>
    <row r="32" spans="1:10" x14ac:dyDescent="0.25">
      <c r="A32">
        <v>31</v>
      </c>
      <c r="B32"/>
      <c r="C32"/>
      <c r="D32"/>
      <c r="E32">
        <v>56</v>
      </c>
      <c r="F32"/>
      <c r="G32"/>
      <c r="H32"/>
      <c r="J32" s="5">
        <f t="shared" si="0"/>
        <v>56</v>
      </c>
    </row>
    <row r="34" spans="1:12" ht="34.5" customHeight="1" x14ac:dyDescent="0.25">
      <c r="A34" s="11" t="s">
        <v>22</v>
      </c>
      <c r="B34" s="12">
        <f>SUM(B2:B32)</f>
        <v>1206</v>
      </c>
      <c r="C34" s="12">
        <f>SUM(C2:C32)</f>
        <v>700</v>
      </c>
      <c r="D34" s="12">
        <f>SUM(D2:D32)</f>
        <v>40</v>
      </c>
      <c r="E34" s="12">
        <f>SUM(E2:E32)</f>
        <v>2009</v>
      </c>
      <c r="F34" s="12">
        <f>SUM(F2:F32)</f>
        <v>161</v>
      </c>
      <c r="G34" s="12">
        <f>SUM(A34:F34)</f>
        <v>4116</v>
      </c>
      <c r="H34" s="12">
        <f>SUM(H2:H32)</f>
        <v>13383</v>
      </c>
      <c r="I34" s="13"/>
      <c r="J34" s="14">
        <f>SUM(B34,C34,D34,E34,F34,G34,H34)</f>
        <v>21615</v>
      </c>
    </row>
    <row r="35" spans="1:12" ht="34.5" customHeight="1" x14ac:dyDescent="0.25">
      <c r="A35" s="15" t="s">
        <v>23</v>
      </c>
      <c r="B35" s="16">
        <v>1000</v>
      </c>
      <c r="C35" s="16">
        <v>1000</v>
      </c>
      <c r="D35" s="16">
        <v>200</v>
      </c>
      <c r="E35" s="16">
        <v>700</v>
      </c>
      <c r="F35" s="16">
        <v>50</v>
      </c>
      <c r="G35" s="16">
        <v>350</v>
      </c>
      <c r="H35" s="16">
        <v>500</v>
      </c>
      <c r="I35" s="13"/>
      <c r="J35" s="14">
        <f>SUM(B35,C35,D35,E35,F35,G35,H35)</f>
        <v>3800</v>
      </c>
      <c r="L35">
        <v>15000</v>
      </c>
    </row>
    <row r="36" spans="1:12" ht="29.25" customHeight="1" x14ac:dyDescent="0.25">
      <c r="A36" s="17" t="s">
        <v>24</v>
      </c>
      <c r="B36" s="18">
        <f t="shared" ref="B36:H36" si="1">SUM(-B34,B35)</f>
        <v>-206</v>
      </c>
      <c r="C36" s="18">
        <f t="shared" si="1"/>
        <v>300</v>
      </c>
      <c r="D36" s="18">
        <f t="shared" si="1"/>
        <v>160</v>
      </c>
      <c r="E36" s="18">
        <f t="shared" si="1"/>
        <v>-1309</v>
      </c>
      <c r="F36" s="18">
        <f t="shared" si="1"/>
        <v>-111</v>
      </c>
      <c r="G36" s="18">
        <f t="shared" si="1"/>
        <v>-3766</v>
      </c>
      <c r="H36" s="18">
        <f t="shared" si="1"/>
        <v>-12883</v>
      </c>
      <c r="J36" s="18">
        <f>SUM(B36,C36,D36,E36,F36,G36,H36)</f>
        <v>-17815</v>
      </c>
      <c r="L36">
        <f>SUM(L1:L35)</f>
        <v>15000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6"/>
  <sheetViews>
    <sheetView windowProtection="1" zoomScale="71" zoomScaleNormal="71" workbookViewId="0">
      <selection activeCell="B34" sqref="B34"/>
    </sheetView>
  </sheetViews>
  <sheetFormatPr defaultRowHeight="15" x14ac:dyDescent="0.25"/>
  <cols>
    <col min="1" max="1" width="10.85546875" style="4"/>
    <col min="2" max="2" width="19.140625" style="4"/>
    <col min="3" max="3" width="14.7109375" style="4"/>
    <col min="4" max="4" width="21.28515625" style="4"/>
    <col min="5" max="5" width="16.28515625" style="4"/>
    <col min="6" max="7" width="14.28515625" style="4"/>
    <col min="8" max="8" width="12.140625" style="4"/>
    <col min="9" max="9" width="2.42578125"/>
    <col min="10" max="10" width="12.7109375"/>
    <col min="11" max="12" width="8.5703125"/>
    <col min="13" max="13" width="15.42578125"/>
    <col min="14" max="1025" width="8.5703125"/>
  </cols>
  <sheetData>
    <row r="1" spans="1:10" x14ac:dyDescent="0.25">
      <c r="A1" s="4" t="s">
        <v>0</v>
      </c>
      <c r="B1" s="4" t="s">
        <v>1</v>
      </c>
      <c r="C1" s="4" t="s">
        <v>40</v>
      </c>
      <c r="D1" s="4" t="s">
        <v>41</v>
      </c>
      <c r="E1" s="4" t="s">
        <v>3</v>
      </c>
      <c r="F1" s="4" t="s">
        <v>4</v>
      </c>
      <c r="G1" s="4" t="s">
        <v>5</v>
      </c>
      <c r="H1" s="4" t="s">
        <v>6</v>
      </c>
      <c r="J1" s="5" t="s">
        <v>7</v>
      </c>
    </row>
    <row r="2" spans="1:10" x14ac:dyDescent="0.25">
      <c r="A2">
        <v>1</v>
      </c>
      <c r="B2">
        <v>151</v>
      </c>
      <c r="C2"/>
      <c r="D2"/>
      <c r="E2">
        <v>90</v>
      </c>
      <c r="F2"/>
      <c r="G2"/>
      <c r="H2"/>
      <c r="J2" s="5">
        <f t="shared" ref="J2:J32" si="0">SUM(B2,C2,D2,E2,F2,G2,H2)</f>
        <v>241</v>
      </c>
    </row>
    <row r="3" spans="1:10" x14ac:dyDescent="0.25">
      <c r="A3">
        <v>2</v>
      </c>
      <c r="B3"/>
      <c r="C3"/>
      <c r="D3"/>
      <c r="E3">
        <v>103</v>
      </c>
      <c r="F3"/>
      <c r="G3"/>
      <c r="H3">
        <v>210</v>
      </c>
      <c r="J3" s="5">
        <f t="shared" si="0"/>
        <v>313</v>
      </c>
    </row>
    <row r="4" spans="1:10" x14ac:dyDescent="0.25">
      <c r="A4">
        <v>3</v>
      </c>
      <c r="B4"/>
      <c r="C4"/>
      <c r="D4"/>
      <c r="E4">
        <v>130</v>
      </c>
      <c r="F4"/>
      <c r="G4"/>
      <c r="H4"/>
      <c r="J4" s="5">
        <f t="shared" si="0"/>
        <v>130</v>
      </c>
    </row>
    <row r="5" spans="1:10" x14ac:dyDescent="0.25">
      <c r="A5">
        <v>4</v>
      </c>
      <c r="B5"/>
      <c r="C5"/>
      <c r="D5"/>
      <c r="E5">
        <v>80</v>
      </c>
      <c r="F5"/>
      <c r="G5"/>
      <c r="H5">
        <v>500</v>
      </c>
      <c r="J5" s="5">
        <f t="shared" si="0"/>
        <v>580</v>
      </c>
    </row>
    <row r="6" spans="1:10" x14ac:dyDescent="0.25">
      <c r="A6">
        <v>5</v>
      </c>
      <c r="B6">
        <v>166</v>
      </c>
      <c r="C6"/>
      <c r="D6"/>
      <c r="E6">
        <v>12</v>
      </c>
      <c r="F6"/>
      <c r="G6"/>
      <c r="H6"/>
      <c r="J6" s="5">
        <f t="shared" si="0"/>
        <v>178</v>
      </c>
    </row>
    <row r="7" spans="1:10" x14ac:dyDescent="0.25">
      <c r="A7">
        <v>6</v>
      </c>
      <c r="B7"/>
      <c r="C7"/>
      <c r="D7"/>
      <c r="E7">
        <v>219</v>
      </c>
      <c r="F7"/>
      <c r="G7"/>
      <c r="H7"/>
      <c r="J7" s="5">
        <f t="shared" si="0"/>
        <v>219</v>
      </c>
    </row>
    <row r="8" spans="1:10" x14ac:dyDescent="0.25">
      <c r="A8">
        <v>7</v>
      </c>
      <c r="B8">
        <v>155</v>
      </c>
      <c r="C8">
        <v>500</v>
      </c>
      <c r="D8"/>
      <c r="E8">
        <v>96</v>
      </c>
      <c r="F8"/>
      <c r="G8"/>
      <c r="H8">
        <v>341</v>
      </c>
      <c r="J8" s="5">
        <f t="shared" si="0"/>
        <v>1092</v>
      </c>
    </row>
    <row r="9" spans="1:10" x14ac:dyDescent="0.25">
      <c r="A9">
        <v>8</v>
      </c>
      <c r="B9"/>
      <c r="C9"/>
      <c r="D9"/>
      <c r="E9">
        <v>40</v>
      </c>
      <c r="F9"/>
      <c r="G9"/>
      <c r="H9"/>
      <c r="J9" s="5">
        <f t="shared" si="0"/>
        <v>40</v>
      </c>
    </row>
    <row r="10" spans="1:10" x14ac:dyDescent="0.25">
      <c r="A10">
        <v>9</v>
      </c>
      <c r="B10"/>
      <c r="C10"/>
      <c r="D10"/>
      <c r="E10"/>
      <c r="F10"/>
      <c r="G10"/>
      <c r="H10"/>
      <c r="J10" s="5">
        <f t="shared" si="0"/>
        <v>0</v>
      </c>
    </row>
    <row r="11" spans="1:10" x14ac:dyDescent="0.25">
      <c r="A11">
        <v>10</v>
      </c>
      <c r="B11"/>
      <c r="C11"/>
      <c r="D11"/>
      <c r="E11"/>
      <c r="F11"/>
      <c r="G11"/>
      <c r="H11"/>
      <c r="J11" s="5">
        <f t="shared" si="0"/>
        <v>0</v>
      </c>
    </row>
    <row r="12" spans="1:10" x14ac:dyDescent="0.25">
      <c r="A12">
        <v>11</v>
      </c>
      <c r="B12"/>
      <c r="C12"/>
      <c r="D12"/>
      <c r="E12">
        <v>282</v>
      </c>
      <c r="F12"/>
      <c r="G12"/>
      <c r="H12"/>
      <c r="J12" s="5">
        <f t="shared" si="0"/>
        <v>282</v>
      </c>
    </row>
    <row r="13" spans="1:10" x14ac:dyDescent="0.25">
      <c r="A13">
        <v>12</v>
      </c>
      <c r="B13">
        <v>110</v>
      </c>
      <c r="C13"/>
      <c r="D13"/>
      <c r="E13">
        <v>100</v>
      </c>
      <c r="F13"/>
      <c r="G13"/>
      <c r="H13"/>
      <c r="J13" s="5">
        <f t="shared" si="0"/>
        <v>210</v>
      </c>
    </row>
    <row r="14" spans="1:10" x14ac:dyDescent="0.25">
      <c r="A14">
        <v>13</v>
      </c>
      <c r="B14"/>
      <c r="C14"/>
      <c r="D14"/>
      <c r="E14">
        <v>48</v>
      </c>
      <c r="F14"/>
      <c r="G14"/>
      <c r="H14"/>
      <c r="J14" s="5">
        <f t="shared" si="0"/>
        <v>48</v>
      </c>
    </row>
    <row r="15" spans="1:10" x14ac:dyDescent="0.25">
      <c r="A15">
        <v>14</v>
      </c>
      <c r="B15"/>
      <c r="C15"/>
      <c r="D15"/>
      <c r="E15">
        <v>120</v>
      </c>
      <c r="F15">
        <v>11</v>
      </c>
      <c r="G15"/>
      <c r="H15"/>
      <c r="J15" s="5">
        <f t="shared" si="0"/>
        <v>131</v>
      </c>
    </row>
    <row r="16" spans="1:10" x14ac:dyDescent="0.25">
      <c r="A16">
        <v>15</v>
      </c>
      <c r="B16"/>
      <c r="C16"/>
      <c r="D16"/>
      <c r="E16"/>
      <c r="F16">
        <v>411</v>
      </c>
      <c r="G16"/>
      <c r="H16"/>
      <c r="J16" s="5">
        <f t="shared" si="0"/>
        <v>411</v>
      </c>
    </row>
    <row r="17" spans="1:10" x14ac:dyDescent="0.25">
      <c r="A17">
        <v>16</v>
      </c>
      <c r="B17">
        <v>500</v>
      </c>
      <c r="C17"/>
      <c r="D17"/>
      <c r="E17"/>
      <c r="F17"/>
      <c r="G17"/>
      <c r="H17"/>
      <c r="J17" s="5">
        <f t="shared" si="0"/>
        <v>500</v>
      </c>
    </row>
    <row r="18" spans="1:10" x14ac:dyDescent="0.25">
      <c r="A18">
        <v>17</v>
      </c>
      <c r="B18"/>
      <c r="C18"/>
      <c r="D18"/>
      <c r="E18">
        <v>20</v>
      </c>
      <c r="F18"/>
      <c r="G18"/>
      <c r="H18"/>
      <c r="J18" s="5">
        <f t="shared" si="0"/>
        <v>20</v>
      </c>
    </row>
    <row r="19" spans="1:10" x14ac:dyDescent="0.25">
      <c r="A19">
        <v>18</v>
      </c>
      <c r="B19"/>
      <c r="C19"/>
      <c r="D19"/>
      <c r="E19">
        <v>30</v>
      </c>
      <c r="F19"/>
      <c r="G19"/>
      <c r="H19"/>
      <c r="J19" s="5">
        <f t="shared" si="0"/>
        <v>30</v>
      </c>
    </row>
    <row r="20" spans="1:10" x14ac:dyDescent="0.25">
      <c r="A20">
        <v>19</v>
      </c>
      <c r="B20">
        <v>107</v>
      </c>
      <c r="C20"/>
      <c r="D20"/>
      <c r="E20"/>
      <c r="F20"/>
      <c r="G20"/>
      <c r="H20"/>
      <c r="J20" s="5">
        <f t="shared" si="0"/>
        <v>107</v>
      </c>
    </row>
    <row r="21" spans="1:10" x14ac:dyDescent="0.25">
      <c r="A21">
        <v>20</v>
      </c>
      <c r="B21"/>
      <c r="C21"/>
      <c r="D21"/>
      <c r="E21">
        <v>179</v>
      </c>
      <c r="F21"/>
      <c r="G21"/>
      <c r="H21"/>
      <c r="J21" s="5">
        <f t="shared" si="0"/>
        <v>179</v>
      </c>
    </row>
    <row r="22" spans="1:10" x14ac:dyDescent="0.25">
      <c r="A22">
        <v>21</v>
      </c>
      <c r="B22"/>
      <c r="C22">
        <v>500</v>
      </c>
      <c r="D22"/>
      <c r="E22" t="s">
        <v>44</v>
      </c>
      <c r="F22"/>
      <c r="G22"/>
      <c r="H22"/>
      <c r="J22" s="5">
        <f t="shared" si="0"/>
        <v>500</v>
      </c>
    </row>
    <row r="23" spans="1:10" x14ac:dyDescent="0.25">
      <c r="A23">
        <v>22</v>
      </c>
      <c r="B23"/>
      <c r="C23"/>
      <c r="D23"/>
      <c r="E23">
        <v>100</v>
      </c>
      <c r="F23"/>
      <c r="G23"/>
      <c r="H23">
        <v>4100</v>
      </c>
      <c r="J23" s="5">
        <f t="shared" si="0"/>
        <v>4200</v>
      </c>
    </row>
    <row r="24" spans="1:10" x14ac:dyDescent="0.25">
      <c r="A24">
        <v>23</v>
      </c>
      <c r="B24">
        <v>137</v>
      </c>
      <c r="C24"/>
      <c r="D24"/>
      <c r="E24">
        <v>105</v>
      </c>
      <c r="F24"/>
      <c r="G24"/>
      <c r="H24"/>
      <c r="J24" s="5">
        <f t="shared" si="0"/>
        <v>242</v>
      </c>
    </row>
    <row r="25" spans="1:10" x14ac:dyDescent="0.25">
      <c r="A25">
        <v>24</v>
      </c>
      <c r="B25"/>
      <c r="C25"/>
      <c r="D25"/>
      <c r="E25">
        <v>170</v>
      </c>
      <c r="F25"/>
      <c r="G25"/>
      <c r="H25"/>
      <c r="J25" s="5">
        <f t="shared" si="0"/>
        <v>170</v>
      </c>
    </row>
    <row r="26" spans="1:10" x14ac:dyDescent="0.25">
      <c r="A26">
        <v>25</v>
      </c>
      <c r="B26"/>
      <c r="C26"/>
      <c r="D26"/>
      <c r="E26"/>
      <c r="F26"/>
      <c r="G26"/>
      <c r="H26"/>
      <c r="J26" s="5">
        <f t="shared" si="0"/>
        <v>0</v>
      </c>
    </row>
    <row r="27" spans="1:10" x14ac:dyDescent="0.25">
      <c r="A27">
        <v>26</v>
      </c>
      <c r="B27"/>
      <c r="C27"/>
      <c r="D27"/>
      <c r="E27"/>
      <c r="F27"/>
      <c r="G27"/>
      <c r="H27"/>
      <c r="J27" s="5">
        <f t="shared" si="0"/>
        <v>0</v>
      </c>
    </row>
    <row r="28" spans="1:10" x14ac:dyDescent="0.25">
      <c r="A28">
        <v>27</v>
      </c>
      <c r="B28"/>
      <c r="C28"/>
      <c r="D28"/>
      <c r="E28"/>
      <c r="F28"/>
      <c r="G28"/>
      <c r="H28"/>
      <c r="J28" s="5">
        <f t="shared" si="0"/>
        <v>0</v>
      </c>
    </row>
    <row r="29" spans="1:10" x14ac:dyDescent="0.25">
      <c r="A29">
        <v>28</v>
      </c>
      <c r="B29"/>
      <c r="C29"/>
      <c r="D29"/>
      <c r="E29"/>
      <c r="F29"/>
      <c r="G29"/>
      <c r="H29"/>
      <c r="J29" s="5">
        <f t="shared" si="0"/>
        <v>0</v>
      </c>
    </row>
    <row r="30" spans="1:10" x14ac:dyDescent="0.25">
      <c r="A30">
        <v>29</v>
      </c>
      <c r="B30"/>
      <c r="C30"/>
      <c r="D30"/>
      <c r="E30"/>
      <c r="F30"/>
      <c r="G30"/>
      <c r="H30"/>
      <c r="J30" s="5">
        <f t="shared" si="0"/>
        <v>0</v>
      </c>
    </row>
    <row r="31" spans="1:10" x14ac:dyDescent="0.25">
      <c r="A31">
        <v>30</v>
      </c>
      <c r="B31"/>
      <c r="C31"/>
      <c r="D31"/>
      <c r="E31"/>
      <c r="F31"/>
      <c r="G31"/>
      <c r="H31"/>
      <c r="J31" s="5">
        <f t="shared" si="0"/>
        <v>0</v>
      </c>
    </row>
    <row r="32" spans="1:10" x14ac:dyDescent="0.25">
      <c r="A32">
        <v>31</v>
      </c>
      <c r="B32"/>
      <c r="C32"/>
      <c r="D32"/>
      <c r="E32"/>
      <c r="F32"/>
      <c r="G32"/>
      <c r="H32"/>
      <c r="J32" s="5">
        <f t="shared" si="0"/>
        <v>0</v>
      </c>
    </row>
    <row r="34" spans="1:10" ht="34.5" customHeight="1" x14ac:dyDescent="0.25">
      <c r="A34" s="11" t="s">
        <v>22</v>
      </c>
      <c r="B34" s="12">
        <f>SUM(B2:B32)</f>
        <v>1326</v>
      </c>
      <c r="C34" s="12">
        <f>SUM(C2:C32)</f>
        <v>1000</v>
      </c>
      <c r="D34" s="12">
        <f>SUM(D2:D32)</f>
        <v>0</v>
      </c>
      <c r="E34" s="12">
        <f>SUM(E2:E32)</f>
        <v>1924</v>
      </c>
      <c r="F34" s="12">
        <f>SUM(F2:F32)</f>
        <v>422</v>
      </c>
      <c r="G34" s="12"/>
      <c r="H34" s="12">
        <f>SUM(H2:H32)</f>
        <v>5151</v>
      </c>
      <c r="I34" s="13"/>
      <c r="J34" s="14">
        <f>SUM(B34,C34,D34,E34,F34,G34,H34)</f>
        <v>9823</v>
      </c>
    </row>
    <row r="35" spans="1:10" ht="34.5" customHeight="1" x14ac:dyDescent="0.25">
      <c r="A35" s="15" t="s">
        <v>23</v>
      </c>
      <c r="B35" s="16">
        <v>1000</v>
      </c>
      <c r="C35" s="16">
        <v>1000</v>
      </c>
      <c r="D35" s="16">
        <v>200</v>
      </c>
      <c r="E35" s="16">
        <v>700</v>
      </c>
      <c r="F35" s="16">
        <v>50</v>
      </c>
      <c r="G35" s="16">
        <v>350</v>
      </c>
      <c r="H35" s="16">
        <v>500</v>
      </c>
      <c r="I35" s="13"/>
      <c r="J35" s="14">
        <f>SUM(B35,C35,D35,E35,F35,G35,H35)</f>
        <v>3800</v>
      </c>
    </row>
    <row r="36" spans="1:10" ht="29.25" customHeight="1" x14ac:dyDescent="0.25">
      <c r="A36" s="17" t="s">
        <v>24</v>
      </c>
      <c r="B36" s="18">
        <f t="shared" ref="B36:H36" si="1">SUM(-B34,B35)</f>
        <v>-326</v>
      </c>
      <c r="C36" s="18">
        <f t="shared" si="1"/>
        <v>0</v>
      </c>
      <c r="D36" s="18">
        <f t="shared" si="1"/>
        <v>200</v>
      </c>
      <c r="E36" s="18">
        <f t="shared" si="1"/>
        <v>-1224</v>
      </c>
      <c r="F36" s="18">
        <f t="shared" si="1"/>
        <v>-372</v>
      </c>
      <c r="G36" s="18">
        <f t="shared" si="1"/>
        <v>350</v>
      </c>
      <c r="H36" s="18">
        <f t="shared" si="1"/>
        <v>-4651</v>
      </c>
      <c r="J36" s="18">
        <f>SUM(B36,C36,D36,E36,F36,G36,H36)</f>
        <v>-6023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6"/>
  <sheetViews>
    <sheetView windowProtection="1" zoomScale="71" zoomScaleNormal="71" workbookViewId="0">
      <selection activeCell="E34" sqref="E34"/>
    </sheetView>
  </sheetViews>
  <sheetFormatPr defaultRowHeight="15" x14ac:dyDescent="0.25"/>
  <cols>
    <col min="1" max="1" width="10.85546875" style="4"/>
    <col min="2" max="2" width="19.140625" style="4"/>
    <col min="3" max="3" width="14.7109375" style="4"/>
    <col min="4" max="4" width="21.28515625" style="4"/>
    <col min="5" max="5" width="16.28515625" style="4"/>
    <col min="6" max="7" width="14.28515625" style="4"/>
    <col min="8" max="8" width="12.140625" style="4"/>
    <col min="9" max="9" width="2.42578125"/>
    <col min="10" max="10" width="12.7109375"/>
    <col min="11" max="12" width="8.5703125"/>
    <col min="13" max="13" width="15.42578125"/>
    <col min="14" max="1025" width="8.5703125"/>
  </cols>
  <sheetData>
    <row r="1" spans="1:12" x14ac:dyDescent="0.25">
      <c r="A1" s="4" t="s">
        <v>0</v>
      </c>
      <c r="B1" s="4" t="s">
        <v>1</v>
      </c>
      <c r="C1" s="4" t="s">
        <v>40</v>
      </c>
      <c r="D1" s="4" t="s">
        <v>41</v>
      </c>
      <c r="E1" s="4" t="s">
        <v>3</v>
      </c>
      <c r="F1" s="4" t="s">
        <v>4</v>
      </c>
      <c r="G1" s="4" t="s">
        <v>5</v>
      </c>
      <c r="H1" s="4" t="s">
        <v>6</v>
      </c>
      <c r="J1" s="5" t="s">
        <v>7</v>
      </c>
    </row>
    <row r="2" spans="1:12" x14ac:dyDescent="0.25">
      <c r="A2">
        <v>1</v>
      </c>
      <c r="B2"/>
      <c r="C2"/>
      <c r="D2"/>
      <c r="E2">
        <v>18</v>
      </c>
      <c r="F2"/>
      <c r="G2"/>
      <c r="H2"/>
      <c r="J2" s="5">
        <f t="shared" ref="J2:J32" si="0">SUM(B2,C2,D2,E2,F2,G2,H2)</f>
        <v>18</v>
      </c>
    </row>
    <row r="3" spans="1:12" x14ac:dyDescent="0.25">
      <c r="A3">
        <v>2</v>
      </c>
      <c r="B3">
        <v>44</v>
      </c>
      <c r="C3"/>
      <c r="D3"/>
      <c r="E3"/>
      <c r="F3"/>
      <c r="G3"/>
      <c r="H3"/>
      <c r="J3" s="5">
        <f t="shared" si="0"/>
        <v>44</v>
      </c>
    </row>
    <row r="4" spans="1:12" x14ac:dyDescent="0.25">
      <c r="A4">
        <v>3</v>
      </c>
      <c r="B4"/>
      <c r="C4"/>
      <c r="D4"/>
      <c r="E4"/>
      <c r="F4"/>
      <c r="G4"/>
      <c r="H4"/>
      <c r="J4" s="5">
        <f t="shared" si="0"/>
        <v>0</v>
      </c>
    </row>
    <row r="5" spans="1:12" x14ac:dyDescent="0.25">
      <c r="A5">
        <v>4</v>
      </c>
      <c r="B5"/>
      <c r="C5"/>
      <c r="D5"/>
      <c r="E5"/>
      <c r="F5">
        <v>1000</v>
      </c>
      <c r="G5"/>
      <c r="H5"/>
      <c r="J5" s="5">
        <f t="shared" si="0"/>
        <v>1000</v>
      </c>
    </row>
    <row r="6" spans="1:12" x14ac:dyDescent="0.25">
      <c r="A6">
        <v>5</v>
      </c>
      <c r="B6"/>
      <c r="C6"/>
      <c r="D6"/>
      <c r="E6"/>
      <c r="F6"/>
      <c r="G6"/>
      <c r="H6"/>
      <c r="J6" s="5">
        <f t="shared" si="0"/>
        <v>0</v>
      </c>
    </row>
    <row r="7" spans="1:12" x14ac:dyDescent="0.25">
      <c r="A7">
        <v>6</v>
      </c>
      <c r="B7"/>
      <c r="C7"/>
      <c r="D7"/>
      <c r="E7">
        <v>24</v>
      </c>
      <c r="F7"/>
      <c r="G7">
        <v>100</v>
      </c>
      <c r="H7"/>
      <c r="J7" s="5">
        <f t="shared" si="0"/>
        <v>124</v>
      </c>
    </row>
    <row r="8" spans="1:12" x14ac:dyDescent="0.25">
      <c r="A8">
        <v>7</v>
      </c>
      <c r="B8">
        <v>140</v>
      </c>
      <c r="C8">
        <v>500</v>
      </c>
      <c r="D8"/>
      <c r="E8">
        <v>24</v>
      </c>
      <c r="F8"/>
      <c r="G8"/>
      <c r="H8"/>
      <c r="J8" s="5">
        <f t="shared" si="0"/>
        <v>664</v>
      </c>
    </row>
    <row r="9" spans="1:12" x14ac:dyDescent="0.25">
      <c r="A9">
        <v>8</v>
      </c>
      <c r="B9"/>
      <c r="C9"/>
      <c r="D9"/>
      <c r="E9">
        <v>24</v>
      </c>
      <c r="F9"/>
      <c r="G9"/>
      <c r="H9"/>
      <c r="J9" s="5">
        <f t="shared" si="0"/>
        <v>24</v>
      </c>
    </row>
    <row r="10" spans="1:12" x14ac:dyDescent="0.25">
      <c r="A10">
        <v>9</v>
      </c>
      <c r="B10"/>
      <c r="C10"/>
      <c r="D10"/>
      <c r="E10">
        <v>18</v>
      </c>
      <c r="F10"/>
      <c r="G10"/>
      <c r="H10"/>
      <c r="J10" s="5">
        <f t="shared" si="0"/>
        <v>18</v>
      </c>
    </row>
    <row r="11" spans="1:12" x14ac:dyDescent="0.25">
      <c r="A11">
        <v>10</v>
      </c>
      <c r="B11"/>
      <c r="C11"/>
      <c r="D11"/>
      <c r="E11">
        <v>42</v>
      </c>
      <c r="F11"/>
      <c r="G11"/>
      <c r="H11">
        <v>400</v>
      </c>
      <c r="J11" s="5">
        <f t="shared" si="0"/>
        <v>442</v>
      </c>
    </row>
    <row r="12" spans="1:12" x14ac:dyDescent="0.25">
      <c r="A12">
        <v>11</v>
      </c>
      <c r="B12"/>
      <c r="C12"/>
      <c r="D12"/>
      <c r="E12">
        <v>15</v>
      </c>
      <c r="F12"/>
      <c r="G12"/>
      <c r="H12">
        <v>500</v>
      </c>
      <c r="J12" s="5">
        <f t="shared" si="0"/>
        <v>515</v>
      </c>
    </row>
    <row r="13" spans="1:12" x14ac:dyDescent="0.25">
      <c r="A13">
        <v>12</v>
      </c>
      <c r="B13"/>
      <c r="C13"/>
      <c r="D13"/>
      <c r="E13">
        <v>52</v>
      </c>
      <c r="F13"/>
      <c r="G13"/>
      <c r="H13"/>
      <c r="J13" s="5">
        <f t="shared" si="0"/>
        <v>52</v>
      </c>
    </row>
    <row r="14" spans="1:12" x14ac:dyDescent="0.25">
      <c r="A14">
        <v>13</v>
      </c>
      <c r="B14"/>
      <c r="C14"/>
      <c r="D14"/>
      <c r="E14">
        <v>106</v>
      </c>
      <c r="F14"/>
      <c r="G14"/>
      <c r="H14">
        <v>60</v>
      </c>
      <c r="J14" s="5">
        <f t="shared" si="0"/>
        <v>166</v>
      </c>
    </row>
    <row r="15" spans="1:12" x14ac:dyDescent="0.25">
      <c r="A15">
        <v>14</v>
      </c>
      <c r="B15"/>
      <c r="C15"/>
      <c r="D15"/>
      <c r="E15">
        <v>18</v>
      </c>
      <c r="F15"/>
      <c r="G15"/>
      <c r="H15">
        <v>50</v>
      </c>
      <c r="J15" s="5">
        <f t="shared" si="0"/>
        <v>68</v>
      </c>
      <c r="L15" t="s">
        <v>45</v>
      </c>
    </row>
    <row r="16" spans="1:12" x14ac:dyDescent="0.25">
      <c r="A16">
        <v>15</v>
      </c>
      <c r="B16"/>
      <c r="C16"/>
      <c r="D16"/>
      <c r="E16">
        <v>255</v>
      </c>
      <c r="F16"/>
      <c r="G16"/>
      <c r="H16"/>
      <c r="J16" s="5">
        <f t="shared" si="0"/>
        <v>255</v>
      </c>
      <c r="L16" t="s">
        <v>46</v>
      </c>
    </row>
    <row r="17" spans="1:15" x14ac:dyDescent="0.25">
      <c r="A17">
        <v>16</v>
      </c>
      <c r="B17">
        <v>200</v>
      </c>
      <c r="C17"/>
      <c r="D17"/>
      <c r="E17">
        <v>24</v>
      </c>
      <c r="F17"/>
      <c r="G17"/>
      <c r="H17"/>
      <c r="J17" s="5">
        <f t="shared" si="0"/>
        <v>224</v>
      </c>
    </row>
    <row r="18" spans="1:15" x14ac:dyDescent="0.25">
      <c r="A18">
        <v>17</v>
      </c>
      <c r="B18"/>
      <c r="C18"/>
      <c r="D18"/>
      <c r="E18">
        <v>120</v>
      </c>
      <c r="F18"/>
      <c r="G18"/>
      <c r="H18"/>
      <c r="J18" s="5">
        <f t="shared" si="0"/>
        <v>120</v>
      </c>
    </row>
    <row r="19" spans="1:15" x14ac:dyDescent="0.25">
      <c r="A19">
        <v>18</v>
      </c>
      <c r="B19">
        <v>30</v>
      </c>
      <c r="C19"/>
      <c r="D19"/>
      <c r="E19">
        <v>10</v>
      </c>
      <c r="F19"/>
      <c r="G19"/>
      <c r="H19">
        <v>580</v>
      </c>
      <c r="J19" s="5">
        <f t="shared" si="0"/>
        <v>620</v>
      </c>
    </row>
    <row r="20" spans="1:15" x14ac:dyDescent="0.25">
      <c r="A20">
        <v>19</v>
      </c>
      <c r="B20"/>
      <c r="C20"/>
      <c r="D20"/>
      <c r="E20">
        <v>24</v>
      </c>
      <c r="F20"/>
      <c r="G20"/>
      <c r="H20">
        <v>180</v>
      </c>
      <c r="J20" s="5">
        <f t="shared" si="0"/>
        <v>204</v>
      </c>
    </row>
    <row r="21" spans="1:15" x14ac:dyDescent="0.25">
      <c r="A21">
        <v>20</v>
      </c>
      <c r="B21"/>
      <c r="C21"/>
      <c r="D21"/>
      <c r="E21">
        <v>30</v>
      </c>
      <c r="F21"/>
      <c r="G21"/>
      <c r="H21">
        <v>260</v>
      </c>
      <c r="J21" s="5">
        <f t="shared" si="0"/>
        <v>290</v>
      </c>
    </row>
    <row r="22" spans="1:15" x14ac:dyDescent="0.25">
      <c r="A22">
        <v>21</v>
      </c>
      <c r="B22">
        <v>30</v>
      </c>
      <c r="C22">
        <v>500</v>
      </c>
      <c r="D22"/>
      <c r="E22">
        <v>73</v>
      </c>
      <c r="F22"/>
      <c r="G22"/>
      <c r="H22"/>
      <c r="J22" s="5">
        <f t="shared" si="0"/>
        <v>603</v>
      </c>
    </row>
    <row r="23" spans="1:15" x14ac:dyDescent="0.25">
      <c r="A23">
        <v>22</v>
      </c>
      <c r="B23">
        <v>184</v>
      </c>
      <c r="C23"/>
      <c r="D23"/>
      <c r="E23">
        <v>30</v>
      </c>
      <c r="F23"/>
      <c r="G23"/>
      <c r="H23"/>
      <c r="J23" s="5">
        <f t="shared" si="0"/>
        <v>214</v>
      </c>
    </row>
    <row r="24" spans="1:15" x14ac:dyDescent="0.25">
      <c r="A24">
        <v>23</v>
      </c>
      <c r="B24"/>
      <c r="C24"/>
      <c r="D24"/>
      <c r="E24">
        <v>140</v>
      </c>
      <c r="F24"/>
      <c r="G24"/>
      <c r="H24"/>
      <c r="J24" s="5">
        <f t="shared" si="0"/>
        <v>140</v>
      </c>
    </row>
    <row r="25" spans="1:15" x14ac:dyDescent="0.25">
      <c r="A25">
        <v>24</v>
      </c>
      <c r="B25">
        <v>240</v>
      </c>
      <c r="C25"/>
      <c r="D25"/>
      <c r="E25">
        <v>555</v>
      </c>
      <c r="F25"/>
      <c r="G25"/>
      <c r="H25">
        <v>2149</v>
      </c>
      <c r="J25" s="5">
        <f t="shared" si="0"/>
        <v>2944</v>
      </c>
      <c r="O25" t="s">
        <v>47</v>
      </c>
    </row>
    <row r="26" spans="1:15" x14ac:dyDescent="0.25">
      <c r="A26">
        <v>25</v>
      </c>
      <c r="B26"/>
      <c r="C26"/>
      <c r="D26"/>
      <c r="E26"/>
      <c r="F26"/>
      <c r="G26"/>
      <c r="H26"/>
      <c r="J26" s="5">
        <f t="shared" si="0"/>
        <v>0</v>
      </c>
    </row>
    <row r="27" spans="1:15" x14ac:dyDescent="0.25">
      <c r="A27">
        <v>26</v>
      </c>
      <c r="B27">
        <v>251</v>
      </c>
      <c r="C27"/>
      <c r="D27"/>
      <c r="E27">
        <v>16</v>
      </c>
      <c r="F27"/>
      <c r="G27"/>
      <c r="H27"/>
      <c r="J27" s="5">
        <f t="shared" si="0"/>
        <v>267</v>
      </c>
    </row>
    <row r="28" spans="1:15" x14ac:dyDescent="0.25">
      <c r="A28">
        <v>27</v>
      </c>
      <c r="B28"/>
      <c r="C28"/>
      <c r="D28"/>
      <c r="E28">
        <v>20</v>
      </c>
      <c r="F28"/>
      <c r="G28"/>
      <c r="H28"/>
      <c r="J28" s="5">
        <f t="shared" si="0"/>
        <v>20</v>
      </c>
    </row>
    <row r="29" spans="1:15" x14ac:dyDescent="0.25">
      <c r="A29">
        <v>28</v>
      </c>
      <c r="B29">
        <v>150</v>
      </c>
      <c r="C29"/>
      <c r="D29"/>
      <c r="E29">
        <v>20</v>
      </c>
      <c r="F29"/>
      <c r="G29"/>
      <c r="H29"/>
      <c r="J29" s="5">
        <f t="shared" si="0"/>
        <v>170</v>
      </c>
    </row>
    <row r="30" spans="1:15" x14ac:dyDescent="0.25">
      <c r="A30">
        <v>29</v>
      </c>
      <c r="B30"/>
      <c r="C30"/>
      <c r="D30"/>
      <c r="E30">
        <v>8</v>
      </c>
      <c r="F30"/>
      <c r="G30"/>
      <c r="H30"/>
      <c r="J30" s="5">
        <f t="shared" si="0"/>
        <v>8</v>
      </c>
    </row>
    <row r="31" spans="1:15" x14ac:dyDescent="0.25">
      <c r="A31">
        <v>30</v>
      </c>
      <c r="B31"/>
      <c r="C31"/>
      <c r="D31"/>
      <c r="E31">
        <v>25</v>
      </c>
      <c r="F31"/>
      <c r="G31"/>
      <c r="H31">
        <v>1500</v>
      </c>
      <c r="J31" s="5">
        <f t="shared" si="0"/>
        <v>1525</v>
      </c>
    </row>
    <row r="32" spans="1:15" x14ac:dyDescent="0.25">
      <c r="A32">
        <v>31</v>
      </c>
      <c r="B32"/>
      <c r="C32"/>
      <c r="D32"/>
      <c r="E32"/>
      <c r="F32"/>
      <c r="G32"/>
      <c r="H32"/>
      <c r="J32" s="5">
        <f t="shared" si="0"/>
        <v>0</v>
      </c>
    </row>
    <row r="34" spans="1:10" ht="34.5" customHeight="1" x14ac:dyDescent="0.25">
      <c r="A34" s="11" t="s">
        <v>22</v>
      </c>
      <c r="B34" s="12">
        <f>SUM(B2:B32)</f>
        <v>1269</v>
      </c>
      <c r="C34" s="12">
        <f>SUM(C2:C32)</f>
        <v>1000</v>
      </c>
      <c r="D34" s="12">
        <f>SUM(D2:D32)</f>
        <v>0</v>
      </c>
      <c r="E34" s="12">
        <f>SUM(E2:E32)</f>
        <v>1691</v>
      </c>
      <c r="F34" s="12">
        <f>SUM(F2:F32)</f>
        <v>1000</v>
      </c>
      <c r="G34" s="12">
        <f>SUM(A34:F34)</f>
        <v>4960</v>
      </c>
      <c r="H34" s="12">
        <f>SUM(H2:H32)</f>
        <v>5679</v>
      </c>
      <c r="I34" s="13"/>
      <c r="J34" s="14">
        <f>SUM(B34,C34,D34,E34,F34,G34,H34)</f>
        <v>15599</v>
      </c>
    </row>
    <row r="35" spans="1:10" ht="34.5" customHeight="1" x14ac:dyDescent="0.25">
      <c r="A35" s="15" t="s">
        <v>23</v>
      </c>
      <c r="B35" s="16">
        <v>1000</v>
      </c>
      <c r="C35" s="16">
        <v>1000</v>
      </c>
      <c r="D35" s="16">
        <v>200</v>
      </c>
      <c r="E35" s="16">
        <v>700</v>
      </c>
      <c r="F35" s="16">
        <v>50</v>
      </c>
      <c r="G35" s="16">
        <v>350</v>
      </c>
      <c r="H35" s="16">
        <v>500</v>
      </c>
      <c r="I35" s="13"/>
      <c r="J35" s="14">
        <f>SUM(B35,C35,D35,E35,F35,G35,H35)</f>
        <v>3800</v>
      </c>
    </row>
    <row r="36" spans="1:10" ht="29.25" customHeight="1" x14ac:dyDescent="0.25">
      <c r="A36" s="17" t="s">
        <v>24</v>
      </c>
      <c r="B36" s="18">
        <f t="shared" ref="B36:H36" si="1">SUM(-B34,B35)</f>
        <v>-269</v>
      </c>
      <c r="C36" s="18">
        <f t="shared" si="1"/>
        <v>0</v>
      </c>
      <c r="D36" s="18">
        <f t="shared" si="1"/>
        <v>200</v>
      </c>
      <c r="E36" s="18">
        <f t="shared" si="1"/>
        <v>-991</v>
      </c>
      <c r="F36" s="18">
        <f t="shared" si="1"/>
        <v>-950</v>
      </c>
      <c r="G36" s="18">
        <f t="shared" si="1"/>
        <v>-4610</v>
      </c>
      <c r="H36" s="18">
        <f t="shared" si="1"/>
        <v>-5179</v>
      </c>
      <c r="J36" s="18">
        <f>SUM(B36,C36,D36,E36,F36,G36,H36)</f>
        <v>-11799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Template2</vt:lpstr>
      <vt:lpstr>June-2018</vt:lpstr>
      <vt:lpstr>Dec-2017</vt:lpstr>
      <vt:lpstr>Nov-2017</vt:lpstr>
      <vt:lpstr>Oct-2017</vt:lpstr>
      <vt:lpstr>Sep-2017</vt:lpstr>
      <vt:lpstr>Aug-2017</vt:lpstr>
      <vt:lpstr>July-2017</vt:lpstr>
      <vt:lpstr>June-2017</vt:lpstr>
      <vt:lpstr>May-2017</vt:lpstr>
      <vt:lpstr>April-2017</vt:lpstr>
      <vt:lpstr>March-2017</vt:lpstr>
      <vt:lpstr>February-2017</vt:lpstr>
      <vt:lpstr>January-2017</vt:lpstr>
      <vt:lpstr>December-2016</vt:lpstr>
      <vt:lpstr>November-2016</vt:lpstr>
      <vt:lpstr>October-2016</vt:lpstr>
      <vt:lpstr>template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K. Mathew</dc:creator>
  <cp:lastModifiedBy>Arun K Mathew</cp:lastModifiedBy>
  <cp:revision>0</cp:revision>
  <dcterms:created xsi:type="dcterms:W3CDTF">2016-10-18T12:28:25Z</dcterms:created>
  <dcterms:modified xsi:type="dcterms:W3CDTF">2018-06-14T03:59:58Z</dcterms:modified>
  <dc:language>en-IN</dc:language>
</cp:coreProperties>
</file>