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weety\Desktop\2023\Customer Survey\Regent\PSAT\Analysis\"/>
    </mc:Choice>
  </mc:AlternateContent>
  <bookViews>
    <workbookView xWindow="0" yWindow="0" windowWidth="23040" windowHeight="10632"/>
  </bookViews>
  <sheets>
    <sheet name="Questionwise 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DFJVCtvsZIkxdV51FefUuGCFUV/hPWJCOCauxEIMLU="/>
    </ext>
  </extLst>
</workbook>
</file>

<file path=xl/calcChain.xml><?xml version="1.0" encoding="utf-8"?>
<calcChain xmlns="http://schemas.openxmlformats.org/spreadsheetml/2006/main">
  <c r="E27" i="2" l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F7" i="2" l="1"/>
  <c r="G7" i="2" s="1"/>
  <c r="H7" i="2" s="1"/>
  <c r="F11" i="2"/>
  <c r="G11" i="2" s="1"/>
  <c r="H11" i="2" s="1"/>
  <c r="F10" i="2"/>
  <c r="G10" i="2" s="1"/>
  <c r="H10" i="2" s="1"/>
  <c r="F9" i="2"/>
  <c r="G9" i="2" s="1"/>
  <c r="H9" i="2" s="1"/>
  <c r="E23" i="2"/>
  <c r="F22" i="2" s="1"/>
  <c r="G22" i="2" s="1"/>
  <c r="H22" i="2" s="1"/>
  <c r="E46" i="2"/>
  <c r="F30" i="2" s="1"/>
  <c r="G30" i="2" s="1"/>
  <c r="H30" i="2" s="1"/>
  <c r="F17" i="2" l="1"/>
  <c r="G17" i="2" s="1"/>
  <c r="H17" i="2" s="1"/>
  <c r="F5" i="2"/>
  <c r="G5" i="2" s="1"/>
  <c r="H5" i="2" s="1"/>
  <c r="F19" i="2"/>
  <c r="G19" i="2" s="1"/>
  <c r="H19" i="2" s="1"/>
  <c r="F8" i="2"/>
  <c r="G8" i="2" s="1"/>
  <c r="H8" i="2" s="1"/>
  <c r="F4" i="2"/>
  <c r="G4" i="2" s="1"/>
  <c r="H4" i="2" s="1"/>
  <c r="F15" i="2"/>
  <c r="G15" i="2" s="1"/>
  <c r="H15" i="2" s="1"/>
  <c r="F12" i="2"/>
  <c r="G12" i="2" s="1"/>
  <c r="H12" i="2" s="1"/>
  <c r="F13" i="2"/>
  <c r="G13" i="2" s="1"/>
  <c r="H13" i="2" s="1"/>
  <c r="F16" i="2"/>
  <c r="G16" i="2" s="1"/>
  <c r="H16" i="2" s="1"/>
  <c r="F18" i="2"/>
  <c r="G18" i="2" s="1"/>
  <c r="H18" i="2" s="1"/>
  <c r="F6" i="2"/>
  <c r="G6" i="2" s="1"/>
  <c r="H6" i="2" s="1"/>
  <c r="F20" i="2"/>
  <c r="G20" i="2" s="1"/>
  <c r="H20" i="2" s="1"/>
  <c r="F14" i="2"/>
  <c r="G14" i="2" s="1"/>
  <c r="H14" i="2" s="1"/>
  <c r="F3" i="2"/>
  <c r="G3" i="2" s="1"/>
  <c r="H3" i="2" s="1"/>
  <c r="F21" i="2"/>
  <c r="G21" i="2" s="1"/>
  <c r="H21" i="2" s="1"/>
  <c r="F33" i="2"/>
  <c r="G33" i="2" s="1"/>
  <c r="H33" i="2" s="1"/>
  <c r="F45" i="2"/>
  <c r="G45" i="2" s="1"/>
  <c r="H45" i="2" s="1"/>
  <c r="F31" i="2"/>
  <c r="G31" i="2" s="1"/>
  <c r="H31" i="2" s="1"/>
  <c r="F37" i="2"/>
  <c r="G37" i="2" s="1"/>
  <c r="H37" i="2" s="1"/>
  <c r="F27" i="2"/>
  <c r="G27" i="2" s="1"/>
  <c r="H27" i="2" s="1"/>
  <c r="F28" i="2"/>
  <c r="G28" i="2" s="1"/>
  <c r="H28" i="2" s="1"/>
  <c r="F38" i="2"/>
  <c r="G38" i="2" s="1"/>
  <c r="H38" i="2" s="1"/>
  <c r="F29" i="2"/>
  <c r="G29" i="2" s="1"/>
  <c r="H29" i="2" s="1"/>
  <c r="F36" i="2"/>
  <c r="G36" i="2" s="1"/>
  <c r="H36" i="2" s="1"/>
  <c r="F43" i="2"/>
  <c r="G43" i="2" s="1"/>
  <c r="H43" i="2" s="1"/>
  <c r="F32" i="2"/>
  <c r="G32" i="2" s="1"/>
  <c r="H32" i="2" s="1"/>
  <c r="F40" i="2"/>
  <c r="G40" i="2" s="1"/>
  <c r="H40" i="2" s="1"/>
  <c r="F39" i="2"/>
  <c r="G39" i="2" s="1"/>
  <c r="H39" i="2" s="1"/>
  <c r="F44" i="2"/>
  <c r="G44" i="2" s="1"/>
  <c r="H44" i="2" s="1"/>
  <c r="F41" i="2"/>
  <c r="G41" i="2" s="1"/>
  <c r="H41" i="2" s="1"/>
  <c r="F34" i="2"/>
  <c r="G34" i="2" s="1"/>
  <c r="H34" i="2" s="1"/>
  <c r="F35" i="2"/>
  <c r="G35" i="2" s="1"/>
  <c r="H35" i="2" s="1"/>
  <c r="F26" i="2"/>
  <c r="G26" i="2" s="1"/>
  <c r="H26" i="2" s="1"/>
  <c r="F42" i="2"/>
  <c r="G42" i="2" s="1"/>
  <c r="H42" i="2" s="1"/>
</calcChain>
</file>

<file path=xl/sharedStrings.xml><?xml version="1.0" encoding="utf-8"?>
<sst xmlns="http://schemas.openxmlformats.org/spreadsheetml/2006/main" count="180" uniqueCount="55">
  <si>
    <t>Qtn No.</t>
  </si>
  <si>
    <t>Drivers</t>
  </si>
  <si>
    <t>Questions</t>
  </si>
  <si>
    <t>Satisfaction %</t>
  </si>
  <si>
    <t>Risk%</t>
  </si>
  <si>
    <t>Audit Alerts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</si>
  <si>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</si>
  <si>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</si>
  <si>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</si>
  <si>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</si>
  <si>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</si>
  <si>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</si>
  <si>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</si>
  <si>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</si>
  <si>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</si>
  <si>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</si>
  <si>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</si>
  <si>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School Environment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</si>
  <si>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</si>
  <si>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</si>
  <si>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</si>
  <si>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</si>
  <si>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</si>
  <si>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</si>
  <si>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</si>
  <si>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</si>
  <si>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</si>
  <si>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Primary</t>
  </si>
  <si>
    <t>Communication</t>
  </si>
  <si>
    <t>Secondary</t>
  </si>
  <si>
    <t>Category</t>
  </si>
  <si>
    <t>OFI/Strength</t>
  </si>
  <si>
    <t>At Risk/Accepted</t>
  </si>
  <si>
    <t>How satisfied are you with the Safety and Security at the school?</t>
  </si>
  <si>
    <t>How satisfied are you with the hygiene and cleanliness at the school?</t>
  </si>
  <si>
    <t>Overall Satisfaction</t>
  </si>
  <si>
    <t>Academics</t>
  </si>
  <si>
    <t>How satisfied are you with the information provided during admissions (Fee Structure, Payment Modes, Curriculum, Transport, Facilities, ECA/CCA options etc. )?</t>
  </si>
  <si>
    <t>How satisfied are you with the overall assistance provided by the admission staff?</t>
  </si>
  <si>
    <t>How satisfied are you with the orientation process post admission?</t>
  </si>
  <si>
    <t>How satisfied are you with the overall quality of education at the school?</t>
  </si>
  <si>
    <t>How satisfied are you with the amount of homework given by the school?</t>
  </si>
  <si>
    <t>How useful do you find the teachersâ€™ feedback on your child's performance in school?</t>
  </si>
  <si>
    <t>How satisfied are you with the Co-curricular activities (CCA) provided by the school? (If applicable)</t>
  </si>
  <si>
    <t>How easy is it to approach the principal and/or other leaders at the school?</t>
  </si>
  <si>
    <t>How satisfied are you with the discipline in the school (e.g., punctuality, attendance, dress code, etc.)?</t>
  </si>
  <si>
    <t>How satisfied are you with the Fee Invoicing process?</t>
  </si>
  <si>
    <t>How satisfied are you with the school infrastructure?</t>
  </si>
  <si>
    <t>How satisfied are you with the Transport Facility? (If applicable)</t>
  </si>
  <si>
    <t>How satisfied are you with the courtesy and politeness shown to you by the Academic Staff?</t>
  </si>
  <si>
    <t>How satisfied are you with the courtesy and politeness shown to you by the Non-Academic Staff?</t>
  </si>
  <si>
    <t>How satisfied are you with the feedback process and resolution followed by the school ?</t>
  </si>
  <si>
    <t>Please rate your overall experience at the school?</t>
  </si>
  <si>
    <t>How satisfied are you with the overall progress your child is making at Regent?</t>
  </si>
  <si>
    <t>How likely are you to recommend Regent to other parents?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</si>
</sst>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8"/>
      <color theme="1"/>
      <name val="Calibri"/>
    </font>
    <font>
      <b/>
      <sz val="9"/>
      <color theme="0"/>
      <name val="Calibri"/>
    </font>
    <font>
      <sz val="11"/>
      <name val="Calibri"/>
    </font>
    <font>
      <b/>
      <sz val="9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" fontId="4" fillId="0" borderId="0" xfId="0" applyNumberFormat="1" applyFont="1"/>
    <xf numFmtId="1" fontId="4" fillId="3" borderId="3" xfId="0" applyNumberFormat="1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/>
    <xf numFmtId="0" fontId="6" fillId="0" borderId="3" xfId="0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5" fillId="0" borderId="6" xfId="0" applyFont="1" applyBorder="1"/>
    <xf numFmtId="1" fontId="4" fillId="3" borderId="7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Alignment="1">
      <alignment wrapText="1"/>
    </xf>
    <xf numFmtId="1" fontId="4" fillId="3" borderId="3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4" xfId="0" applyFont="1" applyBorder="1"/>
    <xf numFmtId="1" fontId="4" fillId="3" borderId="5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110" zoomScaleNormal="110" workbookViewId="0">
      <selection activeCell="C8" sqref="C8"/>
    </sheetView>
  </sheetViews>
  <sheetFormatPr defaultRowHeight="14.4"/>
  <cols>
    <col min="2" max="2" width="27.33203125" bestFit="1" customWidth="1"/>
    <col min="3" max="3" width="90.5546875" style="16" customWidth="1"/>
    <col min="6" max="6" width="17.5546875" bestFit="1" customWidth="1"/>
    <col min="7" max="7" width="13.6640625" bestFit="1" customWidth="1"/>
    <col min="8" max="8" width="11.5546875" bestFit="1" customWidth="1"/>
    <col min="9" max="9" width="19.5546875" customWidth="1"/>
  </cols>
  <sheetData>
    <row r="1" spans="1:9">
      <c r="A1" s="21" t="s">
        <v>27</v>
      </c>
      <c r="B1" s="22"/>
      <c r="C1" s="14"/>
      <c r="D1" s="2"/>
      <c r="E1" s="1"/>
      <c r="F1" s="1"/>
      <c r="G1" s="1"/>
      <c r="H1" s="17"/>
      <c r="I1" s="17"/>
    </row>
    <row r="2" spans="1:9">
      <c r="A2" s="4" t="s">
        <v>0</v>
      </c>
      <c r="B2" s="5" t="s">
        <v>1</v>
      </c>
      <c r="C2" s="15" t="s">
        <v>2</v>
      </c>
      <c r="D2" s="3" t="s">
        <v>3</v>
      </c>
      <c r="E2" s="6" t="s">
        <v>4</v>
      </c>
      <c r="F2" s="7" t="s">
        <v>32</v>
      </c>
      <c r="G2" s="19" t="s">
        <v>31</v>
      </c>
      <c r="H2" s="7" t="s">
        <v>5</v>
      </c>
      <c r="I2" s="18" t="s">
        <v>30</v>
      </c>
    </row>
    <row r="3" spans="1:9">
      <c r="A3" s="9" t="s">
        <v>6</v>
      </c>
      <c r="B3" t="s">
        <v>36</v>
      </c>
      <c r="C3" t="s">
        <v>37</v>
      </c>
      <c r="D3" s="20">
        <v>79.43925233644859</v>
      </c>
      <c r="E3" s="10">
        <f t="shared" ref="E3:E22" si="0">100-D3</f>
        <v>20.56074766355141</v>
      </c>
      <c r="F3" s="9" t="str">
        <f>IF(E3&gt;=$E$23,"At Risk","Accepted")</f>
        <v>Accepted</v>
      </c>
      <c r="G3" s="10" t="str">
        <f t="shared" ref="G3:G22" si="1">IF(F3="Accepted","Strenght","OFI")</f>
        <v>Strenght</v>
      </c>
      <c r="H3" s="11" t="str">
        <f t="shared" ref="H3:H22" si="2">IF(G3="Strenght","Positive","Negative")</f>
        <v>Positive</v>
      </c>
      <c r="I3" s="13" t="s">
        <v>27</v>
      </c>
    </row>
    <row r="4" spans="1:9">
      <c r="A4" s="9" t="s">
        <v>7</v>
      </c>
      <c r="B4" t="s">
        <v>36</v>
      </c>
      <c r="C4" t="s">
        <v>38</v>
      </c>
      <c r="D4" s="20">
        <v>80.186915887850461</v>
      </c>
      <c r="E4" s="10">
        <f t="shared" si="0"/>
        <v>19.813084112149539</v>
      </c>
      <c r="F4" s="9" t="str">
        <f t="shared" ref="F4:F22" si="3">IF(E4&gt;=$E$23,"At Risk","Accepted")</f>
        <v>Accepted</v>
      </c>
      <c r="G4" s="10" t="str">
        <f t="shared" si="1"/>
        <v>Strenght</v>
      </c>
      <c r="H4" s="11" t="str">
        <f t="shared" si="2"/>
        <v>Positive</v>
      </c>
      <c r="I4" s="13" t="s">
        <v>27</v>
      </c>
    </row>
    <row r="5" spans="1:9">
      <c r="A5" s="9" t="s">
        <v>8</v>
      </c>
      <c r="B5" t="s">
        <v>36</v>
      </c>
      <c r="C5" t="s">
        <v>46</v>
      </c>
      <c r="D5" s="20">
        <v>75.700934579439249</v>
      </c>
      <c r="E5" s="10">
        <f t="shared" si="0"/>
        <v>24.299065420560751</v>
      </c>
      <c r="F5" s="9" t="str">
        <f t="shared" si="3"/>
        <v>Accepted</v>
      </c>
      <c r="G5" s="10" t="str">
        <f t="shared" si="1"/>
        <v>Strenght</v>
      </c>
      <c r="H5" s="11" t="str">
        <f t="shared" si="2"/>
        <v>Positive</v>
      </c>
      <c r="I5" s="13" t="s">
        <v>27</v>
      </c>
    </row>
    <row r="6" spans="1:9">
      <c r="A6" s="9" t="s">
        <v>9</v>
      </c>
      <c r="B6" t="s">
        <v>36</v>
      </c>
      <c r="C6" t="s">
        <v>39</v>
      </c>
      <c r="D6" s="20">
        <v>74.766355140186917</v>
      </c>
      <c r="E6" s="10">
        <f t="shared" si="0"/>
        <v>25.233644859813083</v>
      </c>
      <c r="F6" s="9" t="str">
        <f t="shared" si="3"/>
        <v>At Risk</v>
      </c>
      <c r="G6" s="10" t="str">
        <f t="shared" si="1"/>
        <v>OFI</v>
      </c>
      <c r="H6" s="11" t="str">
        <f t="shared" si="2"/>
        <v>Negative</v>
      </c>
      <c r="I6" s="13" t="s">
        <v>27</v>
      </c>
    </row>
    <row r="7" spans="1:9">
      <c r="A7" s="9" t="s">
        <v>10</v>
      </c>
      <c r="B7" t="s">
        <v>36</v>
      </c>
      <c r="C7" t="s">
        <v>40</v>
      </c>
      <c r="D7" s="20">
        <v>73.45794392523365</v>
      </c>
      <c r="E7" s="10">
        <f t="shared" si="0"/>
        <v>26.54205607476635</v>
      </c>
      <c r="F7" s="9" t="str">
        <f t="shared" si="3"/>
        <v>At Risk</v>
      </c>
      <c r="G7" s="10" t="str">
        <f t="shared" si="1"/>
        <v>OFI</v>
      </c>
      <c r="H7" s="11" t="str">
        <f t="shared" si="2"/>
        <v>Negative</v>
      </c>
      <c r="I7" s="13" t="s">
        <v>27</v>
      </c>
    </row>
    <row r="8" spans="1:9">
      <c r="A8" s="9" t="s">
        <v>11</v>
      </c>
      <c r="B8" t="s">
        <v>36</v>
      </c>
      <c r="C8" t="s">
        <v>41</v>
      </c>
      <c r="D8" s="20">
        <v>71.028037383177562</v>
      </c>
      <c r="E8" s="10">
        <f t="shared" si="0"/>
        <v>28.971962616822438</v>
      </c>
      <c r="F8" s="9" t="str">
        <f t="shared" si="3"/>
        <v>At Risk</v>
      </c>
      <c r="G8" s="10" t="str">
        <f t="shared" si="1"/>
        <v>OFI</v>
      </c>
      <c r="H8" s="11" t="str">
        <f t="shared" si="2"/>
        <v>Negative</v>
      </c>
      <c r="I8" s="13" t="s">
        <v>27</v>
      </c>
    </row>
    <row r="9" spans="1:9">
      <c r="A9" s="9" t="s">
        <v>12</v>
      </c>
      <c r="B9" t="s">
        <v>36</v>
      </c>
      <c r="C9" t="s">
        <v>42</v>
      </c>
      <c r="D9" s="20">
        <v>71.775700934579433</v>
      </c>
      <c r="E9" s="10">
        <f t="shared" si="0"/>
        <v>28.224299065420567</v>
      </c>
      <c r="F9" s="9" t="str">
        <f t="shared" si="3"/>
        <v>At Risk</v>
      </c>
      <c r="G9" s="10" t="str">
        <f t="shared" si="1"/>
        <v>OFI</v>
      </c>
      <c r="H9" s="11" t="str">
        <f t="shared" si="2"/>
        <v>Negative</v>
      </c>
      <c r="I9" s="13" t="s">
        <v>27</v>
      </c>
    </row>
    <row r="10" spans="1:9">
      <c r="A10" s="9" t="s">
        <v>13</v>
      </c>
      <c r="B10" t="s">
        <v>36</v>
      </c>
      <c r="C10" t="s">
        <v>43</v>
      </c>
      <c r="D10" s="20">
        <v>73.271028037383175</v>
      </c>
      <c r="E10" s="10">
        <f t="shared" si="0"/>
        <v>26.728971962616825</v>
      </c>
      <c r="F10" s="9" t="str">
        <f t="shared" si="3"/>
        <v>At Risk</v>
      </c>
      <c r="G10" s="10" t="str">
        <f t="shared" si="1"/>
        <v>OFI</v>
      </c>
      <c r="H10" s="11" t="str">
        <f t="shared" si="2"/>
        <v>Negative</v>
      </c>
      <c r="I10" s="13" t="s">
        <v>27</v>
      </c>
    </row>
    <row r="11" spans="1:9">
      <c r="A11" s="9" t="s">
        <v>14</v>
      </c>
      <c r="B11" t="s">
        <v>36</v>
      </c>
      <c r="C11" t="s">
        <v>45</v>
      </c>
      <c r="D11" s="20">
        <v>79.065420560747668</v>
      </c>
      <c r="E11" s="10">
        <f t="shared" si="0"/>
        <v>20.934579439252332</v>
      </c>
      <c r="F11" s="9" t="str">
        <f t="shared" si="3"/>
        <v>Accepted</v>
      </c>
      <c r="G11" s="10" t="str">
        <f t="shared" si="1"/>
        <v>Strenght</v>
      </c>
      <c r="H11" s="11" t="str">
        <f t="shared" si="2"/>
        <v>Positive</v>
      </c>
      <c r="I11" s="13" t="s">
        <v>27</v>
      </c>
    </row>
    <row r="12" spans="1:9">
      <c r="A12" s="9" t="s">
        <v>15</v>
      </c>
      <c r="B12" t="s">
        <v>17</v>
      </c>
      <c r="C12" t="s">
        <v>33</v>
      </c>
      <c r="D12" s="20">
        <v>80.373831775700936</v>
      </c>
      <c r="E12" s="10">
        <f t="shared" si="0"/>
        <v>19.626168224299064</v>
      </c>
      <c r="F12" s="9" t="str">
        <f t="shared" si="3"/>
        <v>Accepted</v>
      </c>
      <c r="G12" s="10" t="str">
        <f t="shared" si="1"/>
        <v>Strenght</v>
      </c>
      <c r="H12" s="11" t="str">
        <f t="shared" si="2"/>
        <v>Positive</v>
      </c>
      <c r="I12" s="13" t="s">
        <v>27</v>
      </c>
    </row>
    <row r="13" spans="1:9">
      <c r="A13" s="9" t="s">
        <v>16</v>
      </c>
      <c r="B13" t="s">
        <v>17</v>
      </c>
      <c r="C13" t="s">
        <v>47</v>
      </c>
      <c r="D13" s="20">
        <v>73.45794392523365</v>
      </c>
      <c r="E13" s="10">
        <f t="shared" si="0"/>
        <v>26.54205607476635</v>
      </c>
      <c r="F13" s="9" t="str">
        <f t="shared" si="3"/>
        <v>At Risk</v>
      </c>
      <c r="G13" s="10" t="str">
        <f t="shared" si="1"/>
        <v>OFI</v>
      </c>
      <c r="H13" s="11" t="str">
        <f t="shared" si="2"/>
        <v>Negative</v>
      </c>
      <c r="I13" s="13" t="s">
        <v>27</v>
      </c>
    </row>
    <row r="14" spans="1:9">
      <c r="A14" s="9" t="s">
        <v>18</v>
      </c>
      <c r="B14" t="s">
        <v>17</v>
      </c>
      <c r="C14" t="s">
        <v>34</v>
      </c>
      <c r="D14" s="20">
        <v>71.588785046728972</v>
      </c>
      <c r="E14" s="10">
        <f t="shared" si="0"/>
        <v>28.411214953271028</v>
      </c>
      <c r="F14" s="9" t="str">
        <f t="shared" si="3"/>
        <v>At Risk</v>
      </c>
      <c r="G14" s="10" t="str">
        <f t="shared" si="1"/>
        <v>OFI</v>
      </c>
      <c r="H14" s="11" t="str">
        <f t="shared" si="2"/>
        <v>Negative</v>
      </c>
      <c r="I14" s="13" t="s">
        <v>27</v>
      </c>
    </row>
    <row r="15" spans="1:9">
      <c r="A15" s="9" t="s">
        <v>19</v>
      </c>
      <c r="B15" t="s">
        <v>17</v>
      </c>
      <c r="C15" t="s">
        <v>48</v>
      </c>
      <c r="D15" s="20">
        <v>69.719626168224309</v>
      </c>
      <c r="E15" s="10">
        <f t="shared" si="0"/>
        <v>30.280373831775691</v>
      </c>
      <c r="F15" s="9" t="str">
        <f t="shared" si="3"/>
        <v>At Risk</v>
      </c>
      <c r="G15" s="10" t="str">
        <f t="shared" si="1"/>
        <v>OFI</v>
      </c>
      <c r="H15" s="11" t="str">
        <f t="shared" si="2"/>
        <v>Negative</v>
      </c>
      <c r="I15" s="13" t="s">
        <v>27</v>
      </c>
    </row>
    <row r="16" spans="1:9">
      <c r="A16" s="9" t="s">
        <v>20</v>
      </c>
      <c r="B16" t="s">
        <v>17</v>
      </c>
      <c r="C16" t="s">
        <v>49</v>
      </c>
      <c r="D16" s="20">
        <v>81.121495327102792</v>
      </c>
      <c r="E16" s="10">
        <f t="shared" si="0"/>
        <v>18.878504672897208</v>
      </c>
      <c r="F16" s="9" t="str">
        <f t="shared" si="3"/>
        <v>Accepted</v>
      </c>
      <c r="G16" s="10" t="str">
        <f t="shared" si="1"/>
        <v>Strenght</v>
      </c>
      <c r="H16" s="11" t="str">
        <f t="shared" si="2"/>
        <v>Positive</v>
      </c>
      <c r="I16" s="13" t="s">
        <v>27</v>
      </c>
    </row>
    <row r="17" spans="1:9">
      <c r="A17" s="9" t="s">
        <v>21</v>
      </c>
      <c r="B17" t="s">
        <v>28</v>
      </c>
      <c r="C17" t="s">
        <v>50</v>
      </c>
      <c r="D17" s="20">
        <v>80.934579439252346</v>
      </c>
      <c r="E17" s="10">
        <f t="shared" si="0"/>
        <v>19.065420560747654</v>
      </c>
      <c r="F17" s="9" t="str">
        <f t="shared" si="3"/>
        <v>Accepted</v>
      </c>
      <c r="G17" s="10" t="str">
        <f t="shared" si="1"/>
        <v>Strenght</v>
      </c>
      <c r="H17" s="11" t="str">
        <f t="shared" si="2"/>
        <v>Positive</v>
      </c>
      <c r="I17" s="13" t="s">
        <v>27</v>
      </c>
    </row>
    <row r="18" spans="1:9">
      <c r="A18" s="9" t="s">
        <v>22</v>
      </c>
      <c r="B18" t="s">
        <v>28</v>
      </c>
      <c r="C18" t="s">
        <v>51</v>
      </c>
      <c r="D18" s="20">
        <v>73.831775700934571</v>
      </c>
      <c r="E18" s="10">
        <f t="shared" si="0"/>
        <v>26.168224299065429</v>
      </c>
      <c r="F18" s="9" t="str">
        <f t="shared" si="3"/>
        <v>At Risk</v>
      </c>
      <c r="G18" s="10" t="str">
        <f t="shared" si="1"/>
        <v>OFI</v>
      </c>
      <c r="H18" s="11" t="str">
        <f t="shared" si="2"/>
        <v>Negative</v>
      </c>
      <c r="I18" s="13" t="s">
        <v>27</v>
      </c>
    </row>
    <row r="19" spans="1:9">
      <c r="A19" s="9" t="s">
        <v>23</v>
      </c>
      <c r="B19" t="s">
        <v>28</v>
      </c>
      <c r="C19" t="s">
        <v>44</v>
      </c>
      <c r="D19" s="20">
        <v>72.149532710280369</v>
      </c>
      <c r="E19" s="10">
        <f t="shared" si="0"/>
        <v>27.850467289719631</v>
      </c>
      <c r="F19" s="9" t="str">
        <f t="shared" si="3"/>
        <v>At Risk</v>
      </c>
      <c r="G19" s="10" t="str">
        <f t="shared" si="1"/>
        <v>OFI</v>
      </c>
      <c r="H19" s="11" t="str">
        <f t="shared" si="2"/>
        <v>Negative</v>
      </c>
      <c r="I19" s="13" t="s">
        <v>27</v>
      </c>
    </row>
    <row r="20" spans="1:9">
      <c r="A20" s="9" t="s">
        <v>24</v>
      </c>
      <c r="B20" t="s">
        <v>35</v>
      </c>
      <c r="C20" t="s">
        <v>52</v>
      </c>
      <c r="D20" s="20">
        <v>76.261682242990659</v>
      </c>
      <c r="E20" s="10">
        <f t="shared" si="0"/>
        <v>23.738317757009341</v>
      </c>
      <c r="F20" s="9" t="str">
        <f t="shared" si="3"/>
        <v>Accepted</v>
      </c>
      <c r="G20" s="10" t="str">
        <f t="shared" si="1"/>
        <v>Strenght</v>
      </c>
      <c r="H20" s="11" t="str">
        <f t="shared" si="2"/>
        <v>Positive</v>
      </c>
      <c r="I20" s="13" t="s">
        <v>27</v>
      </c>
    </row>
    <row r="21" spans="1:9">
      <c r="A21" s="9" t="s">
        <v>25</v>
      </c>
      <c r="B21" t="s">
        <v>35</v>
      </c>
      <c r="C21" t="s">
        <v>53</v>
      </c>
      <c r="D21" s="20">
        <v>76.074766355140184</v>
      </c>
      <c r="E21" s="10">
        <f t="shared" si="0"/>
        <v>23.925233644859816</v>
      </c>
      <c r="F21" s="9" t="str">
        <f t="shared" si="3"/>
        <v>Accepted</v>
      </c>
      <c r="G21" s="10" t="str">
        <f t="shared" si="1"/>
        <v>Strenght</v>
      </c>
      <c r="H21" s="11" t="str">
        <f t="shared" si="2"/>
        <v>Positive</v>
      </c>
      <c r="I21" s="13" t="s">
        <v>27</v>
      </c>
    </row>
    <row r="22" spans="1:9">
      <c r="A22" s="9" t="s">
        <v>26</v>
      </c>
      <c r="B22" t="s">
        <v>35</v>
      </c>
      <c r="C22" t="s">
        <v>54</v>
      </c>
      <c r="D22" s="20">
        <v>77.943925233644862</v>
      </c>
      <c r="E22" s="10">
        <f t="shared" si="0"/>
        <v>22.056074766355138</v>
      </c>
      <c r="F22" s="9" t="str">
        <f t="shared" si="3"/>
        <v>Accepted</v>
      </c>
      <c r="G22" s="10" t="str">
        <f t="shared" si="1"/>
        <v>Strenght</v>
      </c>
      <c r="H22" s="11" t="str">
        <f t="shared" si="2"/>
        <v>Positive</v>
      </c>
      <c r="I22" s="13" t="s">
        <v>27</v>
      </c>
    </row>
    <row r="23" spans="1:9">
      <c r="E23" s="20">
        <f>AVERAGE(E3:E22)</f>
        <v>24.392523364485982</v>
      </c>
    </row>
    <row r="24" spans="1:9">
      <c r="A24" s="21" t="s">
        <v>29</v>
      </c>
      <c r="B24" s="22"/>
      <c r="C24" s="14"/>
      <c r="D24" s="2"/>
      <c r="E24" s="1"/>
      <c r="F24" s="1"/>
      <c r="G24" s="1"/>
      <c r="H24" s="1"/>
    </row>
    <row r="25" spans="1:9">
      <c r="A25" s="4" t="s">
        <v>0</v>
      </c>
      <c r="B25" s="5" t="s">
        <v>1</v>
      </c>
      <c r="C25" s="15" t="s">
        <v>2</v>
      </c>
      <c r="D25" s="3" t="s">
        <v>3</v>
      </c>
      <c r="E25" s="6" t="s">
        <v>4</v>
      </c>
      <c r="F25" s="7" t="s">
        <v>32</v>
      </c>
      <c r="G25" s="19" t="s">
        <v>31</v>
      </c>
      <c r="H25" s="7" t="s">
        <v>5</v>
      </c>
      <c r="I25" s="12" t="s">
        <v>30</v>
      </c>
    </row>
    <row r="26" spans="1:9">
      <c r="A26" s="9" t="s">
        <v>6</v>
      </c>
      <c r="B26" t="s">
        <v>36</v>
      </c>
      <c r="C26" t="s">
        <v>37</v>
      </c>
      <c r="D26" s="8">
        <v>77.36434108527132</v>
      </c>
      <c r="E26" s="10">
        <f t="shared" ref="E26:E45" si="4">100-D26</f>
        <v>22.63565891472868</v>
      </c>
      <c r="F26" s="9" t="str">
        <f>IF(E26&gt;=$E$46,"At Risk","Accepted")</f>
        <v>Accepted</v>
      </c>
      <c r="G26" s="10" t="str">
        <f t="shared" ref="G26:G45" si="5">IF(F26="Accepted","Strenght","OFI")</f>
        <v>Strenght</v>
      </c>
      <c r="H26" s="11" t="str">
        <f t="shared" ref="H26:H45" si="6">IF(G26="Strenght","Positive","Negative")</f>
        <v>Positive</v>
      </c>
      <c r="I26" s="13" t="s">
        <v>29</v>
      </c>
    </row>
    <row r="27" spans="1:9">
      <c r="A27" s="9" t="s">
        <v>7</v>
      </c>
      <c r="B27" t="s">
        <v>36</v>
      </c>
      <c r="C27" t="s">
        <v>38</v>
      </c>
      <c r="D27" s="8">
        <v>79.379844961240309</v>
      </c>
      <c r="E27" s="10">
        <f t="shared" si="4"/>
        <v>20.620155038759691</v>
      </c>
      <c r="F27" s="9" t="str">
        <f t="shared" ref="F27:F45" si="7">IF(E27&gt;=$E$46,"At Risk","Accepted")</f>
        <v>Accepted</v>
      </c>
      <c r="G27" s="10" t="str">
        <f t="shared" si="5"/>
        <v>Strenght</v>
      </c>
      <c r="H27" s="11" t="str">
        <f t="shared" si="6"/>
        <v>Positive</v>
      </c>
      <c r="I27" s="13" t="s">
        <v>29</v>
      </c>
    </row>
    <row r="28" spans="1:9">
      <c r="A28" s="9" t="s">
        <v>8</v>
      </c>
      <c r="B28" t="s">
        <v>36</v>
      </c>
      <c r="C28" t="s">
        <v>39</v>
      </c>
      <c r="D28" s="8">
        <v>73.798449612403104</v>
      </c>
      <c r="E28" s="10">
        <f t="shared" si="4"/>
        <v>26.201550387596896</v>
      </c>
      <c r="F28" s="9" t="str">
        <f t="shared" si="7"/>
        <v>Accepted</v>
      </c>
      <c r="G28" s="10" t="str">
        <f t="shared" si="5"/>
        <v>Strenght</v>
      </c>
      <c r="H28" s="11" t="str">
        <f t="shared" si="6"/>
        <v>Positive</v>
      </c>
      <c r="I28" s="13" t="s">
        <v>29</v>
      </c>
    </row>
    <row r="29" spans="1:9">
      <c r="A29" s="9" t="s">
        <v>9</v>
      </c>
      <c r="B29" t="s">
        <v>36</v>
      </c>
      <c r="C29" t="s">
        <v>40</v>
      </c>
      <c r="D29" s="8">
        <v>69.302325581395351</v>
      </c>
      <c r="E29" s="10">
        <f t="shared" si="4"/>
        <v>30.697674418604649</v>
      </c>
      <c r="F29" s="9" t="str">
        <f t="shared" si="7"/>
        <v>At Risk</v>
      </c>
      <c r="G29" s="10" t="str">
        <f t="shared" si="5"/>
        <v>OFI</v>
      </c>
      <c r="H29" s="11" t="str">
        <f t="shared" si="6"/>
        <v>Negative</v>
      </c>
      <c r="I29" s="13" t="s">
        <v>29</v>
      </c>
    </row>
    <row r="30" spans="1:9">
      <c r="A30" s="9" t="s">
        <v>10</v>
      </c>
      <c r="B30" t="s">
        <v>36</v>
      </c>
      <c r="C30" t="s">
        <v>41</v>
      </c>
      <c r="D30" s="8">
        <v>70.232558139534888</v>
      </c>
      <c r="E30" s="10">
        <f t="shared" si="4"/>
        <v>29.767441860465112</v>
      </c>
      <c r="F30" s="9" t="str">
        <f t="shared" si="7"/>
        <v>At Risk</v>
      </c>
      <c r="G30" s="10" t="str">
        <f t="shared" si="5"/>
        <v>OFI</v>
      </c>
      <c r="H30" s="11" t="str">
        <f t="shared" si="6"/>
        <v>Negative</v>
      </c>
      <c r="I30" s="13" t="s">
        <v>29</v>
      </c>
    </row>
    <row r="31" spans="1:9">
      <c r="A31" s="9" t="s">
        <v>11</v>
      </c>
      <c r="B31" t="s">
        <v>36</v>
      </c>
      <c r="C31" t="s">
        <v>42</v>
      </c>
      <c r="D31" s="8">
        <v>68.68217054263566</v>
      </c>
      <c r="E31" s="10">
        <f t="shared" si="4"/>
        <v>31.31782945736434</v>
      </c>
      <c r="F31" s="9" t="str">
        <f t="shared" si="7"/>
        <v>At Risk</v>
      </c>
      <c r="G31" s="10" t="str">
        <f t="shared" si="5"/>
        <v>OFI</v>
      </c>
      <c r="H31" s="11" t="str">
        <f t="shared" si="6"/>
        <v>Negative</v>
      </c>
      <c r="I31" s="13" t="s">
        <v>29</v>
      </c>
    </row>
    <row r="32" spans="1:9">
      <c r="A32" s="9" t="s">
        <v>12</v>
      </c>
      <c r="B32" t="s">
        <v>36</v>
      </c>
      <c r="C32" t="s">
        <v>43</v>
      </c>
      <c r="D32" s="8">
        <v>67.596899224806208</v>
      </c>
      <c r="E32" s="10">
        <f t="shared" si="4"/>
        <v>32.403100775193792</v>
      </c>
      <c r="F32" s="9" t="str">
        <f t="shared" si="7"/>
        <v>At Risk</v>
      </c>
      <c r="G32" s="10" t="str">
        <f t="shared" si="5"/>
        <v>OFI</v>
      </c>
      <c r="H32" s="11" t="str">
        <f t="shared" si="6"/>
        <v>Negative</v>
      </c>
      <c r="I32" s="13" t="s">
        <v>29</v>
      </c>
    </row>
    <row r="33" spans="1:9">
      <c r="A33" s="9" t="s">
        <v>13</v>
      </c>
      <c r="B33" t="s">
        <v>36</v>
      </c>
      <c r="C33" t="s">
        <v>44</v>
      </c>
      <c r="D33" s="8">
        <v>71.47286821705427</v>
      </c>
      <c r="E33" s="10">
        <f t="shared" si="4"/>
        <v>28.52713178294573</v>
      </c>
      <c r="F33" s="9" t="str">
        <f t="shared" si="7"/>
        <v>At Risk</v>
      </c>
      <c r="G33" s="10" t="str">
        <f t="shared" si="5"/>
        <v>OFI</v>
      </c>
      <c r="H33" s="11" t="str">
        <f t="shared" si="6"/>
        <v>Negative</v>
      </c>
      <c r="I33" s="13" t="s">
        <v>29</v>
      </c>
    </row>
    <row r="34" spans="1:9">
      <c r="A34" s="9" t="s">
        <v>14</v>
      </c>
      <c r="B34" t="s">
        <v>36</v>
      </c>
      <c r="C34" t="s">
        <v>45</v>
      </c>
      <c r="D34" s="8">
        <v>73.798449612403104</v>
      </c>
      <c r="E34" s="10">
        <f t="shared" si="4"/>
        <v>26.201550387596896</v>
      </c>
      <c r="F34" s="9" t="str">
        <f t="shared" si="7"/>
        <v>Accepted</v>
      </c>
      <c r="G34" s="10" t="str">
        <f t="shared" si="5"/>
        <v>Strenght</v>
      </c>
      <c r="H34" s="11" t="str">
        <f t="shared" si="6"/>
        <v>Positive</v>
      </c>
      <c r="I34" s="13" t="s">
        <v>29</v>
      </c>
    </row>
    <row r="35" spans="1:9">
      <c r="A35" s="9" t="s">
        <v>15</v>
      </c>
      <c r="B35" t="s">
        <v>17</v>
      </c>
      <c r="C35" t="s">
        <v>46</v>
      </c>
      <c r="D35" s="8">
        <v>75.813953488372093</v>
      </c>
      <c r="E35" s="10">
        <f t="shared" si="4"/>
        <v>24.186046511627907</v>
      </c>
      <c r="F35" s="9" t="str">
        <f t="shared" si="7"/>
        <v>Accepted</v>
      </c>
      <c r="G35" s="10" t="str">
        <f t="shared" si="5"/>
        <v>Strenght</v>
      </c>
      <c r="H35" s="11" t="str">
        <f t="shared" si="6"/>
        <v>Positive</v>
      </c>
      <c r="I35" s="13" t="s">
        <v>29</v>
      </c>
    </row>
    <row r="36" spans="1:9">
      <c r="A36" s="9" t="s">
        <v>16</v>
      </c>
      <c r="B36" t="s">
        <v>17</v>
      </c>
      <c r="C36" t="s">
        <v>33</v>
      </c>
      <c r="D36" s="8">
        <v>81.085271317829452</v>
      </c>
      <c r="E36" s="10">
        <f t="shared" si="4"/>
        <v>18.914728682170548</v>
      </c>
      <c r="F36" s="9" t="str">
        <f t="shared" si="7"/>
        <v>Accepted</v>
      </c>
      <c r="G36" s="10" t="str">
        <f t="shared" si="5"/>
        <v>Strenght</v>
      </c>
      <c r="H36" s="11" t="str">
        <f t="shared" si="6"/>
        <v>Positive</v>
      </c>
      <c r="I36" s="13" t="s">
        <v>29</v>
      </c>
    </row>
    <row r="37" spans="1:9">
      <c r="A37" s="9" t="s">
        <v>18</v>
      </c>
      <c r="B37" t="s">
        <v>17</v>
      </c>
      <c r="C37" t="s">
        <v>47</v>
      </c>
      <c r="D37" s="8">
        <v>68.992248062015506</v>
      </c>
      <c r="E37" s="10">
        <f t="shared" si="4"/>
        <v>31.007751937984494</v>
      </c>
      <c r="F37" s="9" t="str">
        <f t="shared" si="7"/>
        <v>At Risk</v>
      </c>
      <c r="G37" s="10" t="str">
        <f t="shared" si="5"/>
        <v>OFI</v>
      </c>
      <c r="H37" s="11" t="str">
        <f t="shared" si="6"/>
        <v>Negative</v>
      </c>
      <c r="I37" s="13" t="s">
        <v>29</v>
      </c>
    </row>
    <row r="38" spans="1:9">
      <c r="A38" s="9" t="s">
        <v>19</v>
      </c>
      <c r="B38" t="s">
        <v>17</v>
      </c>
      <c r="C38" t="s">
        <v>34</v>
      </c>
      <c r="D38" s="8">
        <v>69.457364341085267</v>
      </c>
      <c r="E38" s="10">
        <f t="shared" si="4"/>
        <v>30.542635658914733</v>
      </c>
      <c r="F38" s="9" t="str">
        <f t="shared" si="7"/>
        <v>At Risk</v>
      </c>
      <c r="G38" s="10" t="str">
        <f t="shared" si="5"/>
        <v>OFI</v>
      </c>
      <c r="H38" s="11" t="str">
        <f t="shared" si="6"/>
        <v>Negative</v>
      </c>
      <c r="I38" s="13" t="s">
        <v>29</v>
      </c>
    </row>
    <row r="39" spans="1:9">
      <c r="A39" s="9" t="s">
        <v>20</v>
      </c>
      <c r="B39" t="s">
        <v>17</v>
      </c>
      <c r="C39" t="s">
        <v>48</v>
      </c>
      <c r="D39" s="8">
        <v>66.821705426356587</v>
      </c>
      <c r="E39" s="10">
        <f t="shared" si="4"/>
        <v>33.178294573643413</v>
      </c>
      <c r="F39" s="9" t="str">
        <f t="shared" si="7"/>
        <v>At Risk</v>
      </c>
      <c r="G39" s="10" t="str">
        <f t="shared" si="5"/>
        <v>OFI</v>
      </c>
      <c r="H39" s="11" t="str">
        <f t="shared" si="6"/>
        <v>Negative</v>
      </c>
      <c r="I39" s="13" t="s">
        <v>29</v>
      </c>
    </row>
    <row r="40" spans="1:9">
      <c r="A40" s="9" t="s">
        <v>21</v>
      </c>
      <c r="B40" t="s">
        <v>28</v>
      </c>
      <c r="C40" t="s">
        <v>49</v>
      </c>
      <c r="D40" s="8">
        <v>80.465116279069775</v>
      </c>
      <c r="E40" s="10">
        <f t="shared" si="4"/>
        <v>19.534883720930225</v>
      </c>
      <c r="F40" s="9" t="str">
        <f t="shared" si="7"/>
        <v>Accepted</v>
      </c>
      <c r="G40" s="10" t="str">
        <f t="shared" si="5"/>
        <v>Strenght</v>
      </c>
      <c r="H40" s="11" t="str">
        <f t="shared" si="6"/>
        <v>Positive</v>
      </c>
      <c r="I40" s="13" t="s">
        <v>29</v>
      </c>
    </row>
    <row r="41" spans="1:9">
      <c r="A41" s="9" t="s">
        <v>22</v>
      </c>
      <c r="B41" t="s">
        <v>28</v>
      </c>
      <c r="C41" t="s">
        <v>50</v>
      </c>
      <c r="D41" s="8">
        <v>78.914728682170548</v>
      </c>
      <c r="E41" s="10">
        <f t="shared" si="4"/>
        <v>21.085271317829452</v>
      </c>
      <c r="F41" s="9" t="str">
        <f t="shared" si="7"/>
        <v>Accepted</v>
      </c>
      <c r="G41" s="10" t="str">
        <f t="shared" si="5"/>
        <v>Strenght</v>
      </c>
      <c r="H41" s="11" t="str">
        <f t="shared" si="6"/>
        <v>Positive</v>
      </c>
      <c r="I41" s="13" t="s">
        <v>29</v>
      </c>
    </row>
    <row r="42" spans="1:9">
      <c r="A42" s="9" t="s">
        <v>23</v>
      </c>
      <c r="B42" t="s">
        <v>28</v>
      </c>
      <c r="C42" t="s">
        <v>51</v>
      </c>
      <c r="D42" s="8">
        <v>71.627906976744185</v>
      </c>
      <c r="E42" s="10">
        <f t="shared" si="4"/>
        <v>28.372093023255815</v>
      </c>
      <c r="F42" s="9" t="str">
        <f t="shared" si="7"/>
        <v>At Risk</v>
      </c>
      <c r="G42" s="10" t="str">
        <f t="shared" si="5"/>
        <v>OFI</v>
      </c>
      <c r="H42" s="11" t="str">
        <f t="shared" si="6"/>
        <v>Negative</v>
      </c>
      <c r="I42" s="13" t="s">
        <v>29</v>
      </c>
    </row>
    <row r="43" spans="1:9">
      <c r="A43" s="9" t="s">
        <v>24</v>
      </c>
      <c r="B43" t="s">
        <v>35</v>
      </c>
      <c r="C43" t="s">
        <v>52</v>
      </c>
      <c r="D43" s="8">
        <v>73.798449612403104</v>
      </c>
      <c r="E43" s="10">
        <f t="shared" si="4"/>
        <v>26.201550387596896</v>
      </c>
      <c r="F43" s="9" t="str">
        <f t="shared" si="7"/>
        <v>Accepted</v>
      </c>
      <c r="G43" s="10" t="str">
        <f t="shared" si="5"/>
        <v>Strenght</v>
      </c>
      <c r="H43" s="11" t="str">
        <f t="shared" si="6"/>
        <v>Positive</v>
      </c>
      <c r="I43" s="13" t="s">
        <v>29</v>
      </c>
    </row>
    <row r="44" spans="1:9">
      <c r="A44" s="9" t="s">
        <v>25</v>
      </c>
      <c r="B44" t="s">
        <v>35</v>
      </c>
      <c r="C44" t="s">
        <v>53</v>
      </c>
      <c r="D44" s="8">
        <v>72.093023255813947</v>
      </c>
      <c r="E44" s="10">
        <f t="shared" si="4"/>
        <v>27.906976744186053</v>
      </c>
      <c r="F44" s="9" t="str">
        <f t="shared" si="7"/>
        <v>At Risk</v>
      </c>
      <c r="G44" s="10" t="str">
        <f t="shared" si="5"/>
        <v>OFI</v>
      </c>
      <c r="H44" s="11" t="str">
        <f t="shared" si="6"/>
        <v>Negative</v>
      </c>
      <c r="I44" s="13" t="s">
        <v>29</v>
      </c>
    </row>
    <row r="45" spans="1:9">
      <c r="A45" s="9" t="s">
        <v>26</v>
      </c>
      <c r="B45" t="s">
        <v>35</v>
      </c>
      <c r="C45" t="s">
        <v>54</v>
      </c>
      <c r="D45" s="8">
        <v>73.798449612403104</v>
      </c>
      <c r="E45" s="10">
        <f t="shared" si="4"/>
        <v>26.201550387596896</v>
      </c>
      <c r="F45" s="9" t="str">
        <f t="shared" si="7"/>
        <v>Accepted</v>
      </c>
      <c r="G45" s="10" t="str">
        <f t="shared" si="5"/>
        <v>Strenght</v>
      </c>
      <c r="H45" s="11" t="str">
        <f t="shared" si="6"/>
        <v>Positive</v>
      </c>
      <c r="I45" s="13" t="s">
        <v>29</v>
      </c>
    </row>
    <row r="46" spans="1:9">
      <c r="E46" s="20">
        <f>AVERAGE(E26:E45)</f>
        <v>26.775193798449614</v>
      </c>
    </row>
  </sheetData>
  <mergeCells count="2">
    <mergeCell ref="A1:B1"/>
    <mergeCell ref="A24:B24"/>
  </mergeCells>
  <conditionalFormatting sqref="F3:F22">
    <cfRule type="containsText" dxfId="11" priority="7" operator="containsText" text="Accepted">
      <formula>NOT(ISERROR(SEARCH(("Accepted"),(F3))))</formula>
    </cfRule>
    <cfRule type="containsText" dxfId="10" priority="8" operator="containsText" text="Accepted">
      <formula>NOT(ISERROR(SEARCH(("Accepted"),(F3))))</formula>
    </cfRule>
    <cfRule type="containsText" dxfId="9" priority="9" operator="containsText" text="At Risk">
      <formula>NOT(ISERROR(SEARCH(("At Risk"),(F3))))</formula>
    </cfRule>
    <cfRule type="containsText" dxfId="8" priority="10" operator="containsText" text="At Risk">
      <formula>NOT(ISERROR(SEARCH(("At Risk"),(F3))))</formula>
    </cfRule>
    <cfRule type="containsText" dxfId="7" priority="11" operator="containsText" text="at risk">
      <formula>NOT(ISERROR(SEARCH(("at risk"),(F3))))</formula>
    </cfRule>
    <cfRule type="containsText" dxfId="6" priority="12" operator="containsText" text="accepted">
      <formula>NOT(ISERROR(SEARCH(("accepted"),(F3))))</formula>
    </cfRule>
  </conditionalFormatting>
  <conditionalFormatting sqref="F26:F45">
    <cfRule type="containsText" dxfId="5" priority="1" operator="containsText" text="Accepted">
      <formula>NOT(ISERROR(SEARCH(("Accepted"),(F26))))</formula>
    </cfRule>
    <cfRule type="containsText" dxfId="4" priority="2" operator="containsText" text="Accepted">
      <formula>NOT(ISERROR(SEARCH(("Accepted"),(F26))))</formula>
    </cfRule>
    <cfRule type="containsText" dxfId="3" priority="3" operator="containsText" text="At Risk">
      <formula>NOT(ISERROR(SEARCH(("At Risk"),(F26))))</formula>
    </cfRule>
    <cfRule type="containsText" dxfId="2" priority="4" operator="containsText" text="At Risk">
      <formula>NOT(ISERROR(SEARCH(("At Risk"),(F26))))</formula>
    </cfRule>
    <cfRule type="containsText" dxfId="1" priority="5" operator="containsText" text="at risk">
      <formula>NOT(ISERROR(SEARCH(("at risk"),(F26))))</formula>
    </cfRule>
    <cfRule type="containsText" dxfId="0" priority="6" operator="containsText" text="accepted">
      <formula>NOT(ISERROR(SEARCH(("accepted"),(F26))))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Sweety Gathani</cp:lastModifiedBy>
  <dcterms:created xsi:type="dcterms:W3CDTF">2023-12-11T08:40:36Z</dcterms:created>
  <dcterms:modified xsi:type="dcterms:W3CDTF">2024-03-21T06:33:19Z</dcterms:modified>
</cp:coreProperties>
</file>