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dra.ks\Desktop\ML\Jibrael sir\"/>
    </mc:Choice>
  </mc:AlternateContent>
  <bookViews>
    <workbookView xWindow="0" yWindow="0" windowWidth="19200" windowHeight="7050" activeTab="1"/>
  </bookViews>
  <sheets>
    <sheet name="dataTree1" sheetId="1" r:id="rId1"/>
    <sheet name="Iris" sheetId="3" r:id="rId2"/>
  </sheets>
  <calcPr calcId="0"/>
</workbook>
</file>

<file path=xl/calcChain.xml><?xml version="1.0" encoding="utf-8"?>
<calcChain xmlns="http://schemas.openxmlformats.org/spreadsheetml/2006/main">
  <c r="Q198" i="3" l="1"/>
  <c r="Q199" i="3"/>
  <c r="R199" i="3" s="1"/>
  <c r="Q197" i="3"/>
  <c r="P200" i="3"/>
  <c r="R198" i="3"/>
  <c r="L198" i="3"/>
  <c r="L197" i="3"/>
  <c r="K199" i="3"/>
  <c r="L196" i="3" s="1"/>
  <c r="M198" i="3"/>
  <c r="M197" i="3"/>
  <c r="Q191" i="3"/>
  <c r="R191" i="3" s="1"/>
  <c r="Q190" i="3"/>
  <c r="Q189" i="3"/>
  <c r="P192" i="3"/>
  <c r="R190" i="3"/>
  <c r="L189" i="3"/>
  <c r="M189" i="3" s="1"/>
  <c r="K192" i="3"/>
  <c r="L191" i="3"/>
  <c r="M191" i="3" s="1"/>
  <c r="L190" i="3"/>
  <c r="M190" i="3" s="1"/>
  <c r="K186" i="3"/>
  <c r="M183" i="3"/>
  <c r="M184" i="3"/>
  <c r="M182" i="3"/>
  <c r="L183" i="3"/>
  <c r="L184" i="3"/>
  <c r="L182" i="3"/>
  <c r="K185" i="3"/>
  <c r="Q174" i="3"/>
  <c r="Q175" i="3"/>
  <c r="Q173" i="3"/>
  <c r="P176" i="3"/>
  <c r="R175" i="3" s="1"/>
  <c r="L175" i="3"/>
  <c r="L174" i="3"/>
  <c r="M174" i="3" s="1"/>
  <c r="K176" i="3"/>
  <c r="L173" i="3"/>
  <c r="Q166" i="3"/>
  <c r="Q167" i="3"/>
  <c r="R167" i="3" s="1"/>
  <c r="Q165" i="3"/>
  <c r="P168" i="3"/>
  <c r="R166" i="3"/>
  <c r="K168" i="3"/>
  <c r="L167" i="3"/>
  <c r="L166" i="3"/>
  <c r="L165" i="3"/>
  <c r="M157" i="3"/>
  <c r="M158" i="3"/>
  <c r="M156" i="3"/>
  <c r="L157" i="3"/>
  <c r="L158" i="3"/>
  <c r="L156" i="3"/>
  <c r="K159" i="3"/>
  <c r="N66" i="1"/>
  <c r="O65" i="1" s="1"/>
  <c r="P65" i="1" s="1"/>
  <c r="N55" i="1"/>
  <c r="O53" i="1" s="1"/>
  <c r="P53" i="1" s="1"/>
  <c r="M47" i="1"/>
  <c r="P43" i="1"/>
  <c r="P42" i="1"/>
  <c r="N44" i="1"/>
  <c r="O42" i="1" s="1"/>
  <c r="H76" i="1"/>
  <c r="I75" i="1" s="1"/>
  <c r="J75" i="1" s="1"/>
  <c r="I74" i="1"/>
  <c r="H66" i="1"/>
  <c r="I65" i="1" s="1"/>
  <c r="J65" i="1" s="1"/>
  <c r="H55" i="1"/>
  <c r="I53" i="1" s="1"/>
  <c r="G47" i="1"/>
  <c r="J43" i="1"/>
  <c r="J42" i="1"/>
  <c r="I43" i="1"/>
  <c r="I42" i="1"/>
  <c r="H44" i="1"/>
  <c r="R197" i="3" l="1"/>
  <c r="P201" i="3" s="1"/>
  <c r="M196" i="3"/>
  <c r="K200" i="3" s="1"/>
  <c r="R189" i="3"/>
  <c r="P193" i="3" s="1"/>
  <c r="K193" i="3"/>
  <c r="R174" i="3"/>
  <c r="P169" i="3"/>
  <c r="K169" i="3"/>
  <c r="K160" i="3"/>
  <c r="O64" i="1"/>
  <c r="P64" i="1"/>
  <c r="M69" i="1" s="1"/>
  <c r="O54" i="1"/>
  <c r="P54" i="1" s="1"/>
  <c r="O43" i="1"/>
  <c r="J74" i="1"/>
  <c r="G79" i="1" s="1"/>
  <c r="I64" i="1"/>
  <c r="J64" i="1"/>
  <c r="G69" i="1" s="1"/>
  <c r="J53" i="1"/>
  <c r="G58" i="1" s="1"/>
  <c r="I54" i="1"/>
  <c r="J54" i="1" s="1"/>
  <c r="P177" i="3" l="1"/>
  <c r="M58" i="1"/>
  <c r="M175" i="3"/>
  <c r="K177" i="3" s="1"/>
</calcChain>
</file>

<file path=xl/sharedStrings.xml><?xml version="1.0" encoding="utf-8"?>
<sst xmlns="http://schemas.openxmlformats.org/spreadsheetml/2006/main" count="209" uniqueCount="47">
  <si>
    <t>Age</t>
  </si>
  <si>
    <t>Experience</t>
  </si>
  <si>
    <t>Rank</t>
  </si>
  <si>
    <t>Nationality</t>
  </si>
  <si>
    <t>Go</t>
  </si>
  <si>
    <r>
      <rPr>
        <b/>
        <sz val="11"/>
        <color rgb="FFC00000"/>
        <rFont val="Calibri"/>
        <family val="2"/>
        <scheme val="minor"/>
      </rPr>
      <t>step 1</t>
    </r>
    <r>
      <rPr>
        <b/>
        <sz val="11"/>
        <color theme="1"/>
        <rFont val="Calibri"/>
        <family val="2"/>
        <scheme val="minor"/>
      </rPr>
      <t>: to understand which variable we should use to split, we sort the dataset based on each variable such as age, experience, rank and nationality.</t>
    </r>
  </si>
  <si>
    <t>Sorting based on age</t>
  </si>
  <si>
    <t>Sorting based on experience</t>
  </si>
  <si>
    <t>Sorting based on rank</t>
  </si>
  <si>
    <t>Sorting based on nationality</t>
  </si>
  <si>
    <t>Now we see that sorting based on rank gives the best categories of GO</t>
  </si>
  <si>
    <t>Calculation of GINI</t>
  </si>
  <si>
    <t>No</t>
  </si>
  <si>
    <t>Yes</t>
  </si>
  <si>
    <t>Categories</t>
  </si>
  <si>
    <t>Count</t>
  </si>
  <si>
    <t>Probability(p)</t>
  </si>
  <si>
    <t>(1-p)</t>
  </si>
  <si>
    <t>sum</t>
  </si>
  <si>
    <t>gini = sum(pi*(1-pi)</t>
  </si>
  <si>
    <t>gini = sum(pi*(1-pi))</t>
  </si>
  <si>
    <t>rank greater than 6.5 is sorted based on rank again</t>
  </si>
  <si>
    <t>rank greater than 9 is sorted based on  experience</t>
  </si>
  <si>
    <t>experience greater than 12 is got categorised</t>
  </si>
  <si>
    <t>log pi</t>
  </si>
  <si>
    <t>entropy = -sum(pi*log pi)</t>
  </si>
  <si>
    <t>Calculation of Entropy</t>
  </si>
  <si>
    <t>Remaining data is categories based on age 39.5</t>
  </si>
  <si>
    <t>We got the best split when we sorted using petal length</t>
  </si>
  <si>
    <t>Species</t>
  </si>
  <si>
    <t>PetalWidthCm</t>
  </si>
  <si>
    <t>PetalLengthCm</t>
  </si>
  <si>
    <t>SepalWidthCm</t>
  </si>
  <si>
    <t>SepalLengthCm</t>
  </si>
  <si>
    <t>Id</t>
  </si>
  <si>
    <t>Sorted based on petal width</t>
  </si>
  <si>
    <t>Sorted based on sepal width</t>
  </si>
  <si>
    <t>Sorted based on sepal length</t>
  </si>
  <si>
    <t>Sorted based on petal length</t>
  </si>
  <si>
    <t>Splitting at the petal length</t>
  </si>
  <si>
    <t>pi</t>
  </si>
  <si>
    <t>Entropy=</t>
  </si>
  <si>
    <t>count</t>
  </si>
  <si>
    <t>Splitting at the width</t>
  </si>
  <si>
    <t>1-pi</t>
  </si>
  <si>
    <t>gini=</t>
  </si>
  <si>
    <t>Splitting at the width 1.75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</si>
</sst>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vertical="center" wrapText="1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33" borderId="15" xfId="0" applyFill="1" applyBorder="1"/>
    <xf numFmtId="0" fontId="0" fillId="0" borderId="0" xfId="0" applyBorder="1" applyAlignment="1"/>
    <xf numFmtId="0" fontId="19" fillId="0" borderId="0" xfId="0" applyFont="1" applyAlignment="1">
      <alignment wrapText="1"/>
    </xf>
    <xf numFmtId="0" fontId="19" fillId="0" borderId="16" xfId="0" applyFont="1" applyBorder="1" applyAlignment="1">
      <alignment horizont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9" fillId="33" borderId="0" xfId="0" applyFont="1" applyFill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304801</xdr:colOff>
      <xdr:row>33</xdr:row>
      <xdr:rowOff>139701</xdr:rowOff>
    </xdr:from>
    <xdr:to>
      <xdr:col>5</xdr:col>
      <xdr:colOff>952500</xdr:colOff>
      <xdr:row>47</xdr:row>
      <xdr:rowOff>111809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1" y="6216651"/>
          <a:ext cx="3695699" cy="2791508"/>
        </a:xfrm>
        <a:prstGeom prst="rect">
          <a:avLst/>
        </a:prstGeom>
      </xdr:spPr>
    </xdr:pic>
    <xdr:clientData/>
  </xdr:twoCellAnchor>
  <xdr:twoCellAnchor editAs="oneCell">
    <xdr:from>
      <xdr:col>17</xdr:col>
      <xdr:colOff>6350</xdr:colOff>
      <xdr:row>37</xdr:row>
      <xdr:rowOff>356784</xdr:rowOff>
    </xdr:from>
    <xdr:to>
      <xdr:col>23</xdr:col>
      <xdr:colOff>407673</xdr:colOff>
      <xdr:row>54</xdr:row>
      <xdr:rowOff>44450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44450" y="7170334"/>
          <a:ext cx="4058923" cy="30658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155</xdr:row>
      <xdr:rowOff>0</xdr:rowOff>
    </xdr:from>
    <xdr:ext cx="4905375" cy="370522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43250"/>
          <a:ext cx="4905375" cy="3705225"/>
        </a:xfrm>
        <a:prstGeom prst="rect">
          <a:avLst/>
        </a:prstGeom>
      </xdr:spPr>
    </xdr:pic>
    <xdr:clientData/>
  </xdr:oneCellAnchor>
  <xdr:twoCellAnchor editAs="oneCell">
    <xdr:from>
      <xdr:col>0</xdr:col>
      <xdr:colOff>0</xdr:colOff>
      <xdr:row>179</xdr:row>
      <xdr:rowOff>12700</xdr:rowOff>
    </xdr:from>
    <xdr:to>
      <xdr:col>8</xdr:col>
      <xdr:colOff>28575</xdr:colOff>
      <xdr:row>198</xdr:row>
      <xdr:rowOff>180975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013650"/>
          <a:ext cx="4905375" cy="3705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"/>
  <sheetViews>
    <sheetView topLeftCell="A19" zoomScale="51" zoomScaleNormal="51" workbookViewId="0">
      <selection activeCell="G40" sqref="G40:J47"/>
    </sheetView>
  </sheetViews>
  <sheetFormatPr defaultRowHeight="14.5" x14ac:dyDescent="0.35"/>
  <cols>
    <col min="6" max="6" width="21" customWidth="1"/>
    <col min="7" max="7" width="11.453125" customWidth="1"/>
    <col min="8" max="8" width="10.26953125" customWidth="1"/>
    <col min="9" max="9" width="12.6328125" customWidth="1"/>
    <col min="10" max="10" width="12.08984375" customWidth="1"/>
    <col min="13" max="13" width="12.54296875" customWidth="1"/>
    <col min="14" max="14" width="9.453125" customWidth="1"/>
    <col min="15" max="15" width="11.453125" customWidth="1"/>
    <col min="16" max="16" width="11.6328125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s="2" t="s">
        <v>5</v>
      </c>
      <c r="H1" s="2"/>
      <c r="I1" s="2"/>
      <c r="J1" s="2"/>
      <c r="K1" s="2"/>
      <c r="L1" s="2"/>
      <c r="M1" s="2"/>
    </row>
    <row r="2" spans="1:17" x14ac:dyDescent="0.35">
      <c r="A2">
        <v>36</v>
      </c>
      <c r="B2">
        <v>10</v>
      </c>
      <c r="C2">
        <v>9</v>
      </c>
      <c r="D2">
        <v>1</v>
      </c>
      <c r="E2">
        <v>0</v>
      </c>
      <c r="G2" s="2"/>
      <c r="H2" s="2"/>
      <c r="I2" s="2"/>
      <c r="J2" s="2"/>
      <c r="K2" s="2"/>
      <c r="L2" s="2"/>
      <c r="M2" s="2"/>
    </row>
    <row r="3" spans="1:17" x14ac:dyDescent="0.35">
      <c r="A3">
        <v>42</v>
      </c>
      <c r="B3">
        <v>12</v>
      </c>
      <c r="C3">
        <v>4</v>
      </c>
      <c r="D3">
        <v>2</v>
      </c>
      <c r="E3">
        <v>0</v>
      </c>
      <c r="G3" s="2"/>
      <c r="H3" s="2"/>
      <c r="I3" s="2"/>
      <c r="J3" s="2"/>
      <c r="K3" s="2"/>
      <c r="L3" s="2"/>
      <c r="M3" s="2"/>
    </row>
    <row r="4" spans="1:17" x14ac:dyDescent="0.35">
      <c r="A4">
        <v>23</v>
      </c>
      <c r="B4">
        <v>4</v>
      </c>
      <c r="C4">
        <v>6</v>
      </c>
      <c r="D4">
        <v>3</v>
      </c>
      <c r="E4">
        <v>0</v>
      </c>
      <c r="G4" s="2"/>
      <c r="H4" s="2"/>
      <c r="I4" s="2"/>
      <c r="J4" s="2"/>
      <c r="K4" s="2"/>
      <c r="L4" s="2"/>
      <c r="M4" s="2"/>
    </row>
    <row r="5" spans="1:17" x14ac:dyDescent="0.35">
      <c r="A5">
        <v>52</v>
      </c>
      <c r="B5">
        <v>4</v>
      </c>
      <c r="C5">
        <v>4</v>
      </c>
      <c r="D5">
        <v>2</v>
      </c>
      <c r="E5">
        <v>0</v>
      </c>
      <c r="G5" s="2"/>
      <c r="H5" s="2"/>
      <c r="I5" s="2"/>
      <c r="J5" s="2"/>
      <c r="K5" s="2"/>
      <c r="L5" s="2"/>
      <c r="M5" s="2"/>
    </row>
    <row r="6" spans="1:17" x14ac:dyDescent="0.35">
      <c r="A6">
        <v>43</v>
      </c>
      <c r="B6">
        <v>21</v>
      </c>
      <c r="C6">
        <v>8</v>
      </c>
      <c r="D6">
        <v>2</v>
      </c>
      <c r="E6">
        <v>1</v>
      </c>
      <c r="G6" s="3" t="s">
        <v>6</v>
      </c>
      <c r="H6" s="3"/>
      <c r="I6" s="3"/>
      <c r="J6" s="3"/>
      <c r="K6" s="3"/>
      <c r="M6" s="3" t="s">
        <v>7</v>
      </c>
      <c r="N6" s="3"/>
      <c r="O6" s="3"/>
      <c r="P6" s="3"/>
      <c r="Q6" s="3"/>
    </row>
    <row r="7" spans="1:17" x14ac:dyDescent="0.35">
      <c r="A7">
        <v>44</v>
      </c>
      <c r="B7">
        <v>14</v>
      </c>
      <c r="C7">
        <v>5</v>
      </c>
      <c r="D7">
        <v>1</v>
      </c>
      <c r="E7">
        <v>0</v>
      </c>
      <c r="G7" t="s">
        <v>0</v>
      </c>
      <c r="H7" t="s">
        <v>1</v>
      </c>
      <c r="I7" t="s">
        <v>2</v>
      </c>
      <c r="J7" t="s">
        <v>3</v>
      </c>
      <c r="K7" t="s">
        <v>4</v>
      </c>
      <c r="M7" t="s">
        <v>0</v>
      </c>
      <c r="N7" t="s">
        <v>1</v>
      </c>
      <c r="O7" t="s">
        <v>2</v>
      </c>
      <c r="P7" t="s">
        <v>3</v>
      </c>
      <c r="Q7" t="s">
        <v>4</v>
      </c>
    </row>
    <row r="8" spans="1:17" x14ac:dyDescent="0.35">
      <c r="A8">
        <v>66</v>
      </c>
      <c r="B8">
        <v>3</v>
      </c>
      <c r="C8">
        <v>7</v>
      </c>
      <c r="D8">
        <v>3</v>
      </c>
      <c r="E8">
        <v>1</v>
      </c>
      <c r="G8">
        <v>18</v>
      </c>
      <c r="H8">
        <v>3</v>
      </c>
      <c r="I8">
        <v>7</v>
      </c>
      <c r="J8">
        <v>1</v>
      </c>
      <c r="K8">
        <v>1</v>
      </c>
      <c r="M8">
        <v>66</v>
      </c>
      <c r="N8">
        <v>3</v>
      </c>
      <c r="O8">
        <v>7</v>
      </c>
      <c r="P8">
        <v>3</v>
      </c>
      <c r="Q8">
        <v>1</v>
      </c>
    </row>
    <row r="9" spans="1:17" x14ac:dyDescent="0.35">
      <c r="A9">
        <v>35</v>
      </c>
      <c r="B9">
        <v>14</v>
      </c>
      <c r="C9">
        <v>9</v>
      </c>
      <c r="D9">
        <v>1</v>
      </c>
      <c r="E9">
        <v>1</v>
      </c>
      <c r="G9">
        <v>23</v>
      </c>
      <c r="H9">
        <v>4</v>
      </c>
      <c r="I9">
        <v>6</v>
      </c>
      <c r="J9">
        <v>3</v>
      </c>
      <c r="K9">
        <v>0</v>
      </c>
      <c r="M9">
        <v>24</v>
      </c>
      <c r="N9">
        <v>3</v>
      </c>
      <c r="O9">
        <v>5</v>
      </c>
      <c r="P9">
        <v>2</v>
      </c>
      <c r="Q9">
        <v>0</v>
      </c>
    </row>
    <row r="10" spans="1:17" x14ac:dyDescent="0.35">
      <c r="A10">
        <v>52</v>
      </c>
      <c r="B10">
        <v>13</v>
      </c>
      <c r="C10">
        <v>7</v>
      </c>
      <c r="D10">
        <v>3</v>
      </c>
      <c r="E10">
        <v>1</v>
      </c>
      <c r="G10">
        <v>24</v>
      </c>
      <c r="H10">
        <v>3</v>
      </c>
      <c r="I10">
        <v>5</v>
      </c>
      <c r="J10">
        <v>2</v>
      </c>
      <c r="K10">
        <v>0</v>
      </c>
      <c r="M10">
        <v>18</v>
      </c>
      <c r="N10">
        <v>3</v>
      </c>
      <c r="O10">
        <v>7</v>
      </c>
      <c r="P10">
        <v>1</v>
      </c>
      <c r="Q10">
        <v>1</v>
      </c>
    </row>
    <row r="11" spans="1:17" x14ac:dyDescent="0.35">
      <c r="A11">
        <v>35</v>
      </c>
      <c r="B11">
        <v>5</v>
      </c>
      <c r="C11">
        <v>9</v>
      </c>
      <c r="D11">
        <v>3</v>
      </c>
      <c r="E11">
        <v>1</v>
      </c>
      <c r="G11">
        <v>35</v>
      </c>
      <c r="H11">
        <v>14</v>
      </c>
      <c r="I11">
        <v>9</v>
      </c>
      <c r="J11">
        <v>1</v>
      </c>
      <c r="K11">
        <v>1</v>
      </c>
      <c r="M11">
        <v>23</v>
      </c>
      <c r="N11">
        <v>4</v>
      </c>
      <c r="O11">
        <v>6</v>
      </c>
      <c r="P11">
        <v>3</v>
      </c>
      <c r="Q11">
        <v>0</v>
      </c>
    </row>
    <row r="12" spans="1:17" x14ac:dyDescent="0.35">
      <c r="A12">
        <v>24</v>
      </c>
      <c r="B12">
        <v>3</v>
      </c>
      <c r="C12">
        <v>5</v>
      </c>
      <c r="D12">
        <v>2</v>
      </c>
      <c r="E12">
        <v>0</v>
      </c>
      <c r="G12">
        <v>35</v>
      </c>
      <c r="H12">
        <v>5</v>
      </c>
      <c r="I12">
        <v>9</v>
      </c>
      <c r="J12">
        <v>3</v>
      </c>
      <c r="K12">
        <v>1</v>
      </c>
      <c r="M12">
        <v>52</v>
      </c>
      <c r="N12">
        <v>4</v>
      </c>
      <c r="O12">
        <v>4</v>
      </c>
      <c r="P12">
        <v>2</v>
      </c>
      <c r="Q12">
        <v>0</v>
      </c>
    </row>
    <row r="13" spans="1:17" x14ac:dyDescent="0.35">
      <c r="A13">
        <v>18</v>
      </c>
      <c r="B13">
        <v>3</v>
      </c>
      <c r="C13">
        <v>7</v>
      </c>
      <c r="D13">
        <v>1</v>
      </c>
      <c r="E13">
        <v>1</v>
      </c>
      <c r="G13">
        <v>36</v>
      </c>
      <c r="H13">
        <v>10</v>
      </c>
      <c r="I13">
        <v>9</v>
      </c>
      <c r="J13">
        <v>1</v>
      </c>
      <c r="K13">
        <v>0</v>
      </c>
      <c r="M13">
        <v>35</v>
      </c>
      <c r="N13">
        <v>5</v>
      </c>
      <c r="O13">
        <v>9</v>
      </c>
      <c r="P13">
        <v>3</v>
      </c>
      <c r="Q13">
        <v>1</v>
      </c>
    </row>
    <row r="14" spans="1:17" x14ac:dyDescent="0.35">
      <c r="A14">
        <v>45</v>
      </c>
      <c r="B14">
        <v>9</v>
      </c>
      <c r="C14">
        <v>9</v>
      </c>
      <c r="D14">
        <v>1</v>
      </c>
      <c r="E14">
        <v>1</v>
      </c>
      <c r="G14">
        <v>42</v>
      </c>
      <c r="H14">
        <v>12</v>
      </c>
      <c r="I14">
        <v>4</v>
      </c>
      <c r="J14">
        <v>2</v>
      </c>
      <c r="K14">
        <v>0</v>
      </c>
      <c r="M14">
        <v>45</v>
      </c>
      <c r="N14">
        <v>9</v>
      </c>
      <c r="O14">
        <v>9</v>
      </c>
      <c r="P14">
        <v>1</v>
      </c>
      <c r="Q14">
        <v>1</v>
      </c>
    </row>
    <row r="15" spans="1:17" x14ac:dyDescent="0.35">
      <c r="G15">
        <v>43</v>
      </c>
      <c r="H15">
        <v>21</v>
      </c>
      <c r="I15">
        <v>8</v>
      </c>
      <c r="J15">
        <v>2</v>
      </c>
      <c r="K15">
        <v>1</v>
      </c>
      <c r="M15">
        <v>36</v>
      </c>
      <c r="N15">
        <v>10</v>
      </c>
      <c r="O15">
        <v>9</v>
      </c>
      <c r="P15">
        <v>1</v>
      </c>
      <c r="Q15">
        <v>0</v>
      </c>
    </row>
    <row r="16" spans="1:17" x14ac:dyDescent="0.35">
      <c r="G16">
        <v>44</v>
      </c>
      <c r="H16">
        <v>14</v>
      </c>
      <c r="I16">
        <v>5</v>
      </c>
      <c r="J16">
        <v>1</v>
      </c>
      <c r="K16">
        <v>0</v>
      </c>
      <c r="M16">
        <v>42</v>
      </c>
      <c r="N16">
        <v>12</v>
      </c>
      <c r="O16">
        <v>4</v>
      </c>
      <c r="P16">
        <v>2</v>
      </c>
      <c r="Q16">
        <v>0</v>
      </c>
    </row>
    <row r="17" spans="7:17" x14ac:dyDescent="0.35">
      <c r="G17">
        <v>45</v>
      </c>
      <c r="H17">
        <v>9</v>
      </c>
      <c r="I17">
        <v>9</v>
      </c>
      <c r="J17">
        <v>1</v>
      </c>
      <c r="K17">
        <v>1</v>
      </c>
      <c r="M17">
        <v>52</v>
      </c>
      <c r="N17">
        <v>13</v>
      </c>
      <c r="O17">
        <v>7</v>
      </c>
      <c r="P17">
        <v>3</v>
      </c>
      <c r="Q17">
        <v>1</v>
      </c>
    </row>
    <row r="18" spans="7:17" x14ac:dyDescent="0.35">
      <c r="G18">
        <v>52</v>
      </c>
      <c r="H18">
        <v>4</v>
      </c>
      <c r="I18">
        <v>4</v>
      </c>
      <c r="J18">
        <v>2</v>
      </c>
      <c r="K18">
        <v>0</v>
      </c>
      <c r="M18">
        <v>44</v>
      </c>
      <c r="N18">
        <v>14</v>
      </c>
      <c r="O18">
        <v>5</v>
      </c>
      <c r="P18">
        <v>1</v>
      </c>
      <c r="Q18">
        <v>0</v>
      </c>
    </row>
    <row r="19" spans="7:17" x14ac:dyDescent="0.35">
      <c r="G19">
        <v>52</v>
      </c>
      <c r="H19">
        <v>13</v>
      </c>
      <c r="I19">
        <v>7</v>
      </c>
      <c r="J19">
        <v>3</v>
      </c>
      <c r="K19">
        <v>1</v>
      </c>
      <c r="M19">
        <v>35</v>
      </c>
      <c r="N19">
        <v>14</v>
      </c>
      <c r="O19">
        <v>9</v>
      </c>
      <c r="P19">
        <v>1</v>
      </c>
      <c r="Q19">
        <v>1</v>
      </c>
    </row>
    <row r="20" spans="7:17" x14ac:dyDescent="0.35">
      <c r="G20">
        <v>66</v>
      </c>
      <c r="H20">
        <v>3</v>
      </c>
      <c r="I20">
        <v>7</v>
      </c>
      <c r="J20">
        <v>3</v>
      </c>
      <c r="K20">
        <v>1</v>
      </c>
      <c r="M20">
        <v>43</v>
      </c>
      <c r="N20">
        <v>21</v>
      </c>
      <c r="O20">
        <v>8</v>
      </c>
      <c r="P20">
        <v>2</v>
      </c>
      <c r="Q20">
        <v>1</v>
      </c>
    </row>
    <row r="22" spans="7:17" x14ac:dyDescent="0.35">
      <c r="G22" s="3" t="s">
        <v>8</v>
      </c>
      <c r="H22" s="3"/>
      <c r="I22" s="3"/>
      <c r="J22" s="3"/>
      <c r="K22" s="3"/>
      <c r="M22" s="3" t="s">
        <v>9</v>
      </c>
      <c r="N22" s="3"/>
      <c r="O22" s="3"/>
      <c r="P22" s="3"/>
      <c r="Q22" s="3"/>
    </row>
    <row r="23" spans="7:17" x14ac:dyDescent="0.35">
      <c r="G23" t="s">
        <v>0</v>
      </c>
      <c r="H23" t="s">
        <v>1</v>
      </c>
      <c r="I23" t="s">
        <v>2</v>
      </c>
      <c r="J23" t="s">
        <v>3</v>
      </c>
      <c r="K23" t="s">
        <v>4</v>
      </c>
      <c r="M23" t="s">
        <v>0</v>
      </c>
      <c r="N23" t="s">
        <v>1</v>
      </c>
      <c r="O23" t="s">
        <v>2</v>
      </c>
      <c r="P23" t="s">
        <v>3</v>
      </c>
      <c r="Q23" t="s">
        <v>4</v>
      </c>
    </row>
    <row r="24" spans="7:17" x14ac:dyDescent="0.35">
      <c r="G24">
        <v>42</v>
      </c>
      <c r="H24">
        <v>12</v>
      </c>
      <c r="I24">
        <v>4</v>
      </c>
      <c r="J24">
        <v>2</v>
      </c>
      <c r="K24">
        <v>0</v>
      </c>
      <c r="M24">
        <v>36</v>
      </c>
      <c r="N24">
        <v>10</v>
      </c>
      <c r="O24">
        <v>9</v>
      </c>
      <c r="P24">
        <v>1</v>
      </c>
      <c r="Q24">
        <v>0</v>
      </c>
    </row>
    <row r="25" spans="7:17" x14ac:dyDescent="0.35">
      <c r="G25">
        <v>52</v>
      </c>
      <c r="H25">
        <v>4</v>
      </c>
      <c r="I25">
        <v>4</v>
      </c>
      <c r="J25">
        <v>2</v>
      </c>
      <c r="K25">
        <v>0</v>
      </c>
      <c r="M25">
        <v>44</v>
      </c>
      <c r="N25">
        <v>14</v>
      </c>
      <c r="O25">
        <v>5</v>
      </c>
      <c r="P25">
        <v>1</v>
      </c>
      <c r="Q25">
        <v>0</v>
      </c>
    </row>
    <row r="26" spans="7:17" x14ac:dyDescent="0.35">
      <c r="G26">
        <v>44</v>
      </c>
      <c r="H26">
        <v>14</v>
      </c>
      <c r="I26">
        <v>5</v>
      </c>
      <c r="J26">
        <v>1</v>
      </c>
      <c r="K26">
        <v>0</v>
      </c>
      <c r="M26">
        <v>35</v>
      </c>
      <c r="N26">
        <v>14</v>
      </c>
      <c r="O26">
        <v>9</v>
      </c>
      <c r="P26">
        <v>1</v>
      </c>
      <c r="Q26">
        <v>1</v>
      </c>
    </row>
    <row r="27" spans="7:17" x14ac:dyDescent="0.35">
      <c r="G27">
        <v>24</v>
      </c>
      <c r="H27">
        <v>3</v>
      </c>
      <c r="I27">
        <v>5</v>
      </c>
      <c r="J27">
        <v>2</v>
      </c>
      <c r="K27">
        <v>0</v>
      </c>
      <c r="M27">
        <v>18</v>
      </c>
      <c r="N27">
        <v>3</v>
      </c>
      <c r="O27">
        <v>7</v>
      </c>
      <c r="P27">
        <v>1</v>
      </c>
      <c r="Q27">
        <v>1</v>
      </c>
    </row>
    <row r="28" spans="7:17" x14ac:dyDescent="0.35">
      <c r="G28">
        <v>23</v>
      </c>
      <c r="H28">
        <v>4</v>
      </c>
      <c r="I28">
        <v>6</v>
      </c>
      <c r="J28">
        <v>3</v>
      </c>
      <c r="K28">
        <v>0</v>
      </c>
      <c r="M28">
        <v>45</v>
      </c>
      <c r="N28">
        <v>9</v>
      </c>
      <c r="O28">
        <v>9</v>
      </c>
      <c r="P28">
        <v>1</v>
      </c>
      <c r="Q28">
        <v>1</v>
      </c>
    </row>
    <row r="29" spans="7:17" x14ac:dyDescent="0.35">
      <c r="G29">
        <v>66</v>
      </c>
      <c r="H29">
        <v>3</v>
      </c>
      <c r="I29">
        <v>7</v>
      </c>
      <c r="J29">
        <v>3</v>
      </c>
      <c r="K29">
        <v>1</v>
      </c>
      <c r="M29">
        <v>42</v>
      </c>
      <c r="N29">
        <v>12</v>
      </c>
      <c r="O29">
        <v>4</v>
      </c>
      <c r="P29">
        <v>2</v>
      </c>
      <c r="Q29">
        <v>0</v>
      </c>
    </row>
    <row r="30" spans="7:17" x14ac:dyDescent="0.35">
      <c r="G30">
        <v>52</v>
      </c>
      <c r="H30">
        <v>13</v>
      </c>
      <c r="I30">
        <v>7</v>
      </c>
      <c r="J30">
        <v>3</v>
      </c>
      <c r="K30">
        <v>1</v>
      </c>
      <c r="M30">
        <v>52</v>
      </c>
      <c r="N30">
        <v>4</v>
      </c>
      <c r="O30">
        <v>4</v>
      </c>
      <c r="P30">
        <v>2</v>
      </c>
      <c r="Q30">
        <v>0</v>
      </c>
    </row>
    <row r="31" spans="7:17" x14ac:dyDescent="0.35">
      <c r="G31">
        <v>18</v>
      </c>
      <c r="H31">
        <v>3</v>
      </c>
      <c r="I31">
        <v>7</v>
      </c>
      <c r="J31">
        <v>1</v>
      </c>
      <c r="K31">
        <v>1</v>
      </c>
      <c r="M31">
        <v>43</v>
      </c>
      <c r="N31">
        <v>21</v>
      </c>
      <c r="O31">
        <v>8</v>
      </c>
      <c r="P31">
        <v>2</v>
      </c>
      <c r="Q31">
        <v>1</v>
      </c>
    </row>
    <row r="32" spans="7:17" x14ac:dyDescent="0.35">
      <c r="G32">
        <v>43</v>
      </c>
      <c r="H32">
        <v>21</v>
      </c>
      <c r="I32">
        <v>8</v>
      </c>
      <c r="J32">
        <v>2</v>
      </c>
      <c r="K32">
        <v>1</v>
      </c>
      <c r="M32">
        <v>24</v>
      </c>
      <c r="N32">
        <v>3</v>
      </c>
      <c r="O32">
        <v>5</v>
      </c>
      <c r="P32">
        <v>2</v>
      </c>
      <c r="Q32">
        <v>0</v>
      </c>
    </row>
    <row r="33" spans="7:17" x14ac:dyDescent="0.35">
      <c r="G33">
        <v>36</v>
      </c>
      <c r="H33">
        <v>10</v>
      </c>
      <c r="I33">
        <v>9</v>
      </c>
      <c r="J33">
        <v>1</v>
      </c>
      <c r="K33">
        <v>0</v>
      </c>
      <c r="M33">
        <v>23</v>
      </c>
      <c r="N33">
        <v>4</v>
      </c>
      <c r="O33">
        <v>6</v>
      </c>
      <c r="P33">
        <v>3</v>
      </c>
      <c r="Q33">
        <v>0</v>
      </c>
    </row>
    <row r="34" spans="7:17" x14ac:dyDescent="0.35">
      <c r="G34">
        <v>35</v>
      </c>
      <c r="H34">
        <v>14</v>
      </c>
      <c r="I34">
        <v>9</v>
      </c>
      <c r="J34">
        <v>1</v>
      </c>
      <c r="K34">
        <v>1</v>
      </c>
      <c r="M34">
        <v>66</v>
      </c>
      <c r="N34">
        <v>3</v>
      </c>
      <c r="O34">
        <v>7</v>
      </c>
      <c r="P34">
        <v>3</v>
      </c>
      <c r="Q34">
        <v>1</v>
      </c>
    </row>
    <row r="35" spans="7:17" x14ac:dyDescent="0.35">
      <c r="G35">
        <v>35</v>
      </c>
      <c r="H35">
        <v>5</v>
      </c>
      <c r="I35">
        <v>9</v>
      </c>
      <c r="J35">
        <v>3</v>
      </c>
      <c r="K35">
        <v>1</v>
      </c>
      <c r="M35">
        <v>52</v>
      </c>
      <c r="N35">
        <v>13</v>
      </c>
      <c r="O35">
        <v>7</v>
      </c>
      <c r="P35">
        <v>3</v>
      </c>
      <c r="Q35">
        <v>1</v>
      </c>
    </row>
    <row r="36" spans="7:17" x14ac:dyDescent="0.35">
      <c r="G36">
        <v>45</v>
      </c>
      <c r="H36">
        <v>9</v>
      </c>
      <c r="I36">
        <v>9</v>
      </c>
      <c r="J36">
        <v>1</v>
      </c>
      <c r="K36">
        <v>1</v>
      </c>
      <c r="M36">
        <v>35</v>
      </c>
      <c r="N36">
        <v>5</v>
      </c>
      <c r="O36">
        <v>9</v>
      </c>
      <c r="P36">
        <v>3</v>
      </c>
      <c r="Q36">
        <v>1</v>
      </c>
    </row>
    <row r="38" spans="7:17" ht="32.5" customHeight="1" x14ac:dyDescent="0.35">
      <c r="G38" s="4" t="s">
        <v>10</v>
      </c>
      <c r="H38" s="4"/>
      <c r="I38" s="4"/>
      <c r="J38" s="4"/>
      <c r="K38" s="16"/>
    </row>
    <row r="39" spans="7:17" ht="15" thickBot="1" x14ac:dyDescent="0.4"/>
    <row r="40" spans="7:17" x14ac:dyDescent="0.35">
      <c r="G40" s="5" t="s">
        <v>11</v>
      </c>
      <c r="H40" s="6"/>
      <c r="I40" s="6"/>
      <c r="J40" s="7"/>
      <c r="K40" s="15"/>
      <c r="M40" s="18" t="s">
        <v>26</v>
      </c>
      <c r="N40" s="19"/>
      <c r="O40" s="19"/>
      <c r="P40" s="20"/>
      <c r="Q40" s="15"/>
    </row>
    <row r="41" spans="7:17" x14ac:dyDescent="0.35">
      <c r="G41" s="8" t="s">
        <v>14</v>
      </c>
      <c r="H41" s="9" t="s">
        <v>15</v>
      </c>
      <c r="I41" s="9" t="s">
        <v>16</v>
      </c>
      <c r="J41" s="10" t="s">
        <v>17</v>
      </c>
      <c r="K41" s="9"/>
      <c r="M41" s="8" t="s">
        <v>14</v>
      </c>
      <c r="N41" s="9" t="s">
        <v>15</v>
      </c>
      <c r="O41" s="9" t="s">
        <v>16</v>
      </c>
      <c r="P41" s="10" t="s">
        <v>24</v>
      </c>
      <c r="Q41" s="9"/>
    </row>
    <row r="42" spans="7:17" x14ac:dyDescent="0.35">
      <c r="G42" s="8" t="s">
        <v>13</v>
      </c>
      <c r="H42" s="9">
        <v>7</v>
      </c>
      <c r="I42" s="9">
        <f>H42/H44</f>
        <v>0.53846153846153844</v>
      </c>
      <c r="J42" s="10">
        <f>1-I42</f>
        <v>0.46153846153846156</v>
      </c>
      <c r="K42" s="9"/>
      <c r="M42" s="8" t="s">
        <v>13</v>
      </c>
      <c r="N42" s="9">
        <v>7</v>
      </c>
      <c r="O42" s="9">
        <f>N42/N44</f>
        <v>0.53846153846153844</v>
      </c>
      <c r="P42" s="10">
        <f>LOG(O42,2)</f>
        <v>-0.89308479608348823</v>
      </c>
      <c r="Q42" s="9"/>
    </row>
    <row r="43" spans="7:17" x14ac:dyDescent="0.35">
      <c r="G43" s="8" t="s">
        <v>12</v>
      </c>
      <c r="H43" s="9">
        <v>6</v>
      </c>
      <c r="I43" s="9">
        <f>H43/H44</f>
        <v>0.46153846153846156</v>
      </c>
      <c r="J43" s="10">
        <f>1-I43</f>
        <v>0.53846153846153844</v>
      </c>
      <c r="K43" s="9"/>
      <c r="M43" s="8" t="s">
        <v>12</v>
      </c>
      <c r="N43" s="9">
        <v>6</v>
      </c>
      <c r="O43" s="9">
        <f>N43/N44</f>
        <v>0.46153846153846156</v>
      </c>
      <c r="P43" s="10">
        <f>LOG(O43,2)</f>
        <v>-1.1154772174199359</v>
      </c>
      <c r="Q43" s="9"/>
    </row>
    <row r="44" spans="7:17" x14ac:dyDescent="0.35">
      <c r="G44" s="8" t="s">
        <v>18</v>
      </c>
      <c r="H44" s="9">
        <f>H42+H43</f>
        <v>13</v>
      </c>
      <c r="I44" s="9"/>
      <c r="J44" s="10"/>
      <c r="K44" s="9"/>
      <c r="M44" s="8" t="s">
        <v>18</v>
      </c>
      <c r="N44" s="9">
        <f>N42+N43</f>
        <v>13</v>
      </c>
      <c r="O44" s="9"/>
      <c r="P44" s="10"/>
      <c r="Q44" s="9"/>
    </row>
    <row r="45" spans="7:17" x14ac:dyDescent="0.35">
      <c r="G45" s="8"/>
      <c r="H45" s="9"/>
      <c r="I45" s="9"/>
      <c r="J45" s="10"/>
      <c r="K45" s="9"/>
      <c r="M45" s="8"/>
      <c r="N45" s="9"/>
      <c r="O45" s="9"/>
      <c r="P45" s="10"/>
      <c r="Q45" s="9"/>
    </row>
    <row r="46" spans="7:17" x14ac:dyDescent="0.35">
      <c r="G46" s="8" t="s">
        <v>20</v>
      </c>
      <c r="H46" s="9"/>
      <c r="I46" s="9"/>
      <c r="J46" s="10"/>
      <c r="K46" s="9"/>
      <c r="M46" s="8" t="s">
        <v>25</v>
      </c>
      <c r="N46" s="9"/>
      <c r="O46" s="9"/>
      <c r="P46" s="10"/>
      <c r="Q46" s="9"/>
    </row>
    <row r="47" spans="7:17" ht="15" thickBot="1" x14ac:dyDescent="0.4">
      <c r="G47" s="14">
        <f>SUM(I42*J42,I43*J43)</f>
        <v>0.49704142011834318</v>
      </c>
      <c r="H47" s="12"/>
      <c r="I47" s="12"/>
      <c r="J47" s="13"/>
      <c r="K47" s="9"/>
      <c r="M47" s="14">
        <f>-(SUM(O42*P42,O43*P43))</f>
        <v>0.99572745208492563</v>
      </c>
      <c r="N47" s="12"/>
      <c r="O47" s="12"/>
      <c r="P47" s="13"/>
      <c r="Q47" s="9"/>
    </row>
    <row r="50" spans="1:16" ht="15" customHeight="1" thickBot="1" x14ac:dyDescent="0.4">
      <c r="G50" s="17" t="s">
        <v>21</v>
      </c>
      <c r="H50" s="17"/>
      <c r="I50" s="17"/>
      <c r="J50" s="17"/>
      <c r="K50" s="16"/>
      <c r="M50" s="17" t="s">
        <v>21</v>
      </c>
      <c r="N50" s="17"/>
      <c r="O50" s="17"/>
      <c r="P50" s="17"/>
    </row>
    <row r="51" spans="1:16" x14ac:dyDescent="0.35">
      <c r="A51" t="s">
        <v>0</v>
      </c>
      <c r="B51" t="s">
        <v>1</v>
      </c>
      <c r="C51" t="s">
        <v>2</v>
      </c>
      <c r="D51" t="s">
        <v>3</v>
      </c>
      <c r="E51" t="s">
        <v>4</v>
      </c>
      <c r="G51" s="5" t="s">
        <v>11</v>
      </c>
      <c r="H51" s="6"/>
      <c r="I51" s="6"/>
      <c r="J51" s="7"/>
      <c r="K51" s="15"/>
      <c r="M51" s="18" t="s">
        <v>26</v>
      </c>
      <c r="N51" s="19"/>
      <c r="O51" s="19"/>
      <c r="P51" s="20"/>
    </row>
    <row r="52" spans="1:16" x14ac:dyDescent="0.35">
      <c r="A52">
        <v>66</v>
      </c>
      <c r="B52">
        <v>3</v>
      </c>
      <c r="C52">
        <v>7</v>
      </c>
      <c r="D52">
        <v>3</v>
      </c>
      <c r="E52">
        <v>1</v>
      </c>
      <c r="G52" s="8" t="s">
        <v>14</v>
      </c>
      <c r="H52" s="9" t="s">
        <v>15</v>
      </c>
      <c r="I52" s="9" t="s">
        <v>16</v>
      </c>
      <c r="J52" s="10" t="s">
        <v>17</v>
      </c>
      <c r="K52" s="9"/>
      <c r="M52" s="8" t="s">
        <v>14</v>
      </c>
      <c r="N52" s="9" t="s">
        <v>15</v>
      </c>
      <c r="O52" s="9" t="s">
        <v>16</v>
      </c>
      <c r="P52" s="10" t="s">
        <v>24</v>
      </c>
    </row>
    <row r="53" spans="1:16" x14ac:dyDescent="0.35">
      <c r="A53">
        <v>52</v>
      </c>
      <c r="B53">
        <v>13</v>
      </c>
      <c r="C53">
        <v>7</v>
      </c>
      <c r="D53">
        <v>3</v>
      </c>
      <c r="E53">
        <v>1</v>
      </c>
      <c r="G53" s="8" t="s">
        <v>13</v>
      </c>
      <c r="H53" s="9">
        <v>7</v>
      </c>
      <c r="I53" s="9">
        <f>H53/H55</f>
        <v>0.875</v>
      </c>
      <c r="J53" s="10">
        <f>1-I53</f>
        <v>0.125</v>
      </c>
      <c r="K53" s="9"/>
      <c r="M53" s="8" t="s">
        <v>13</v>
      </c>
      <c r="N53" s="9">
        <v>7</v>
      </c>
      <c r="O53" s="9">
        <f>N53/N55</f>
        <v>0.875</v>
      </c>
      <c r="P53" s="10">
        <f>LOG(O53,2)</f>
        <v>-0.19264507794239591</v>
      </c>
    </row>
    <row r="54" spans="1:16" x14ac:dyDescent="0.35">
      <c r="A54">
        <v>18</v>
      </c>
      <c r="B54">
        <v>3</v>
      </c>
      <c r="C54">
        <v>7</v>
      </c>
      <c r="D54">
        <v>1</v>
      </c>
      <c r="E54">
        <v>1</v>
      </c>
      <c r="G54" s="8" t="s">
        <v>12</v>
      </c>
      <c r="H54" s="9">
        <v>1</v>
      </c>
      <c r="I54" s="9">
        <f>H54/H55</f>
        <v>0.125</v>
      </c>
      <c r="J54" s="10">
        <f>1-I54</f>
        <v>0.875</v>
      </c>
      <c r="K54" s="9"/>
      <c r="M54" s="8" t="s">
        <v>12</v>
      </c>
      <c r="N54" s="9">
        <v>1</v>
      </c>
      <c r="O54" s="9">
        <f>N54/N55</f>
        <v>0.125</v>
      </c>
      <c r="P54" s="10">
        <f>LOG(O54,2)</f>
        <v>-3</v>
      </c>
    </row>
    <row r="55" spans="1:16" x14ac:dyDescent="0.35">
      <c r="A55">
        <v>43</v>
      </c>
      <c r="B55">
        <v>21</v>
      </c>
      <c r="C55">
        <v>8</v>
      </c>
      <c r="D55">
        <v>2</v>
      </c>
      <c r="E55">
        <v>1</v>
      </c>
      <c r="G55" s="8" t="s">
        <v>18</v>
      </c>
      <c r="H55" s="9">
        <f>H53+H54</f>
        <v>8</v>
      </c>
      <c r="I55" s="9"/>
      <c r="J55" s="10"/>
      <c r="K55" s="9"/>
      <c r="M55" s="8" t="s">
        <v>18</v>
      </c>
      <c r="N55" s="9">
        <f>N53+N54</f>
        <v>8</v>
      </c>
      <c r="O55" s="9"/>
      <c r="P55" s="10"/>
    </row>
    <row r="56" spans="1:16" x14ac:dyDescent="0.35">
      <c r="A56">
        <v>36</v>
      </c>
      <c r="B56">
        <v>10</v>
      </c>
      <c r="C56">
        <v>9</v>
      </c>
      <c r="D56">
        <v>1</v>
      </c>
      <c r="E56">
        <v>0</v>
      </c>
      <c r="G56" s="8"/>
      <c r="H56" s="9"/>
      <c r="I56" s="9"/>
      <c r="J56" s="10"/>
      <c r="K56" s="9"/>
      <c r="M56" s="8"/>
      <c r="N56" s="9"/>
      <c r="O56" s="9"/>
      <c r="P56" s="10"/>
    </row>
    <row r="57" spans="1:16" x14ac:dyDescent="0.35">
      <c r="A57">
        <v>35</v>
      </c>
      <c r="B57">
        <v>14</v>
      </c>
      <c r="C57">
        <v>9</v>
      </c>
      <c r="D57">
        <v>1</v>
      </c>
      <c r="E57">
        <v>1</v>
      </c>
      <c r="G57" s="8" t="s">
        <v>19</v>
      </c>
      <c r="H57" s="9"/>
      <c r="I57" s="9"/>
      <c r="J57" s="10"/>
      <c r="K57" s="9"/>
      <c r="M57" s="8" t="s">
        <v>25</v>
      </c>
      <c r="N57" s="9"/>
      <c r="O57" s="9"/>
      <c r="P57" s="10"/>
    </row>
    <row r="58" spans="1:16" ht="15" thickBot="1" x14ac:dyDescent="0.4">
      <c r="A58">
        <v>35</v>
      </c>
      <c r="B58">
        <v>5</v>
      </c>
      <c r="C58">
        <v>9</v>
      </c>
      <c r="D58">
        <v>3</v>
      </c>
      <c r="E58">
        <v>1</v>
      </c>
      <c r="G58" s="14">
        <f>SUM(I53*J53,I54*J54)</f>
        <v>0.21875</v>
      </c>
      <c r="H58" s="12"/>
      <c r="I58" s="12"/>
      <c r="J58" s="13"/>
      <c r="K58" s="9"/>
      <c r="M58" s="14">
        <f>-(SUM(O53*P53,O54*P54))</f>
        <v>0.5435644431995964</v>
      </c>
      <c r="N58" s="12"/>
      <c r="O58" s="12"/>
      <c r="P58" s="13"/>
    </row>
    <row r="59" spans="1:16" x14ac:dyDescent="0.35">
      <c r="A59">
        <v>45</v>
      </c>
      <c r="B59">
        <v>9</v>
      </c>
      <c r="C59">
        <v>9</v>
      </c>
      <c r="D59">
        <v>1</v>
      </c>
      <c r="E59">
        <v>1</v>
      </c>
    </row>
    <row r="61" spans="1:16" ht="15" customHeight="1" thickBot="1" x14ac:dyDescent="0.4">
      <c r="G61" s="17" t="s">
        <v>22</v>
      </c>
      <c r="H61" s="17"/>
      <c r="I61" s="17"/>
      <c r="J61" s="17"/>
      <c r="K61" s="16"/>
      <c r="M61" s="17" t="s">
        <v>27</v>
      </c>
      <c r="N61" s="17"/>
      <c r="O61" s="17"/>
      <c r="P61" s="17"/>
    </row>
    <row r="62" spans="1:16" ht="14.5" customHeight="1" x14ac:dyDescent="0.35">
      <c r="A62" t="s">
        <v>0</v>
      </c>
      <c r="B62" t="s">
        <v>1</v>
      </c>
      <c r="C62" t="s">
        <v>2</v>
      </c>
      <c r="D62" t="s">
        <v>3</v>
      </c>
      <c r="E62" t="s">
        <v>4</v>
      </c>
      <c r="G62" s="5" t="s">
        <v>11</v>
      </c>
      <c r="H62" s="6"/>
      <c r="I62" s="6"/>
      <c r="J62" s="7"/>
      <c r="K62" s="15"/>
      <c r="M62" s="18" t="s">
        <v>26</v>
      </c>
      <c r="N62" s="19"/>
      <c r="O62" s="19"/>
      <c r="P62" s="20"/>
    </row>
    <row r="63" spans="1:16" x14ac:dyDescent="0.35">
      <c r="A63">
        <v>35</v>
      </c>
      <c r="B63">
        <v>5</v>
      </c>
      <c r="C63">
        <v>9</v>
      </c>
      <c r="D63">
        <v>3</v>
      </c>
      <c r="E63">
        <v>1</v>
      </c>
      <c r="G63" s="8" t="s">
        <v>14</v>
      </c>
      <c r="H63" s="9" t="s">
        <v>15</v>
      </c>
      <c r="I63" s="9" t="s">
        <v>16</v>
      </c>
      <c r="J63" s="10" t="s">
        <v>17</v>
      </c>
      <c r="K63" s="9"/>
      <c r="M63" s="8" t="s">
        <v>14</v>
      </c>
      <c r="N63" s="9" t="s">
        <v>15</v>
      </c>
      <c r="O63" s="9" t="s">
        <v>16</v>
      </c>
      <c r="P63" s="10" t="s">
        <v>24</v>
      </c>
    </row>
    <row r="64" spans="1:16" x14ac:dyDescent="0.35">
      <c r="A64">
        <v>45</v>
      </c>
      <c r="B64">
        <v>9</v>
      </c>
      <c r="C64">
        <v>9</v>
      </c>
      <c r="D64">
        <v>1</v>
      </c>
      <c r="E64">
        <v>1</v>
      </c>
      <c r="G64" s="8" t="s">
        <v>13</v>
      </c>
      <c r="H64" s="9">
        <v>3</v>
      </c>
      <c r="I64" s="9">
        <f>H64/H66</f>
        <v>0.75</v>
      </c>
      <c r="J64" s="10">
        <f>1-I64</f>
        <v>0.25</v>
      </c>
      <c r="K64" s="9"/>
      <c r="M64" s="8" t="s">
        <v>13</v>
      </c>
      <c r="N64" s="9">
        <v>3</v>
      </c>
      <c r="O64" s="9">
        <f>N64/N66</f>
        <v>0.75</v>
      </c>
      <c r="P64" s="10">
        <f>LOG(O64,2)</f>
        <v>-0.41503749927884381</v>
      </c>
    </row>
    <row r="65" spans="1:16" x14ac:dyDescent="0.35">
      <c r="A65">
        <v>36</v>
      </c>
      <c r="B65">
        <v>10</v>
      </c>
      <c r="C65">
        <v>9</v>
      </c>
      <c r="D65">
        <v>1</v>
      </c>
      <c r="E65">
        <v>0</v>
      </c>
      <c r="G65" s="8" t="s">
        <v>12</v>
      </c>
      <c r="H65" s="9">
        <v>1</v>
      </c>
      <c r="I65" s="9">
        <f>H65/H66</f>
        <v>0.25</v>
      </c>
      <c r="J65" s="10">
        <f>1-I65</f>
        <v>0.75</v>
      </c>
      <c r="K65" s="9"/>
      <c r="M65" s="8" t="s">
        <v>12</v>
      </c>
      <c r="N65" s="9">
        <v>1</v>
      </c>
      <c r="O65" s="9">
        <f>N65/N66</f>
        <v>0.25</v>
      </c>
      <c r="P65" s="10">
        <f>LOG(O65,2)</f>
        <v>-2</v>
      </c>
    </row>
    <row r="66" spans="1:16" x14ac:dyDescent="0.35">
      <c r="A66">
        <v>35</v>
      </c>
      <c r="B66">
        <v>14</v>
      </c>
      <c r="C66">
        <v>9</v>
      </c>
      <c r="D66">
        <v>1</v>
      </c>
      <c r="E66">
        <v>1</v>
      </c>
      <c r="G66" s="8" t="s">
        <v>18</v>
      </c>
      <c r="H66" s="9">
        <f>H64+H65</f>
        <v>4</v>
      </c>
      <c r="I66" s="9"/>
      <c r="J66" s="10"/>
      <c r="K66" s="9"/>
      <c r="M66" s="8" t="s">
        <v>18</v>
      </c>
      <c r="N66" s="9">
        <f>N64+N65</f>
        <v>4</v>
      </c>
      <c r="O66" s="9"/>
      <c r="P66" s="10"/>
    </row>
    <row r="67" spans="1:16" x14ac:dyDescent="0.35">
      <c r="G67" s="8"/>
      <c r="H67" s="9"/>
      <c r="I67" s="9"/>
      <c r="J67" s="10"/>
      <c r="K67" s="9"/>
      <c r="M67" s="8"/>
      <c r="N67" s="9"/>
      <c r="O67" s="9"/>
      <c r="P67" s="10"/>
    </row>
    <row r="68" spans="1:16" x14ac:dyDescent="0.35">
      <c r="G68" s="8" t="s">
        <v>19</v>
      </c>
      <c r="H68" s="9"/>
      <c r="I68" s="9"/>
      <c r="J68" s="10"/>
      <c r="K68" s="9"/>
      <c r="M68" s="8" t="s">
        <v>25</v>
      </c>
      <c r="N68" s="9"/>
      <c r="O68" s="9"/>
      <c r="P68" s="10"/>
    </row>
    <row r="69" spans="1:16" ht="15" thickBot="1" x14ac:dyDescent="0.4">
      <c r="G69" s="14">
        <f>SUM(I64*J64,I65*J65)</f>
        <v>0.375</v>
      </c>
      <c r="H69" s="12"/>
      <c r="I69" s="12"/>
      <c r="J69" s="13"/>
      <c r="K69" s="9"/>
      <c r="M69" s="14">
        <f>-(SUM(O64*P64,O65*P65))</f>
        <v>0.81127812445913283</v>
      </c>
      <c r="N69" s="12"/>
      <c r="O69" s="12"/>
      <c r="P69" s="13"/>
    </row>
    <row r="71" spans="1:16" ht="15" thickBot="1" x14ac:dyDescent="0.4">
      <c r="A71" t="s">
        <v>0</v>
      </c>
      <c r="B71" t="s">
        <v>1</v>
      </c>
      <c r="C71" t="s">
        <v>2</v>
      </c>
      <c r="D71" t="s">
        <v>3</v>
      </c>
      <c r="E71" t="s">
        <v>4</v>
      </c>
      <c r="G71" s="4" t="s">
        <v>23</v>
      </c>
      <c r="H71" s="4"/>
      <c r="I71" s="4"/>
      <c r="J71" s="4"/>
      <c r="K71" s="4"/>
    </row>
    <row r="72" spans="1:16" x14ac:dyDescent="0.35">
      <c r="A72">
        <v>36</v>
      </c>
      <c r="B72">
        <v>10</v>
      </c>
      <c r="C72">
        <v>9</v>
      </c>
      <c r="D72">
        <v>1</v>
      </c>
      <c r="E72">
        <v>0</v>
      </c>
      <c r="G72" s="5" t="s">
        <v>11</v>
      </c>
      <c r="H72" s="6"/>
      <c r="I72" s="6"/>
      <c r="J72" s="7"/>
      <c r="K72" s="15"/>
    </row>
    <row r="73" spans="1:16" x14ac:dyDescent="0.35">
      <c r="A73">
        <v>35</v>
      </c>
      <c r="B73">
        <v>14</v>
      </c>
      <c r="C73">
        <v>9</v>
      </c>
      <c r="D73">
        <v>1</v>
      </c>
      <c r="E73">
        <v>1</v>
      </c>
      <c r="G73" s="8" t="s">
        <v>14</v>
      </c>
      <c r="H73" s="9" t="s">
        <v>15</v>
      </c>
      <c r="I73" s="9" t="s">
        <v>16</v>
      </c>
      <c r="J73" s="10" t="s">
        <v>17</v>
      </c>
      <c r="K73" s="9"/>
    </row>
    <row r="74" spans="1:16" x14ac:dyDescent="0.35">
      <c r="G74" s="8" t="s">
        <v>13</v>
      </c>
      <c r="H74" s="9">
        <v>1</v>
      </c>
      <c r="I74" s="9">
        <f>H74/H76</f>
        <v>0.5</v>
      </c>
      <c r="J74" s="10">
        <f>1-I74</f>
        <v>0.5</v>
      </c>
      <c r="K74" s="9"/>
    </row>
    <row r="75" spans="1:16" x14ac:dyDescent="0.35">
      <c r="G75" s="8" t="s">
        <v>12</v>
      </c>
      <c r="H75" s="9">
        <v>1</v>
      </c>
      <c r="I75" s="9">
        <f>H75/H76</f>
        <v>0.5</v>
      </c>
      <c r="J75" s="10">
        <f>1-I75</f>
        <v>0.5</v>
      </c>
      <c r="K75" s="9"/>
    </row>
    <row r="76" spans="1:16" x14ac:dyDescent="0.35">
      <c r="G76" s="8" t="s">
        <v>18</v>
      </c>
      <c r="H76" s="9">
        <f>H74+H75</f>
        <v>2</v>
      </c>
      <c r="I76" s="9"/>
      <c r="J76" s="10"/>
      <c r="K76" s="9"/>
    </row>
    <row r="77" spans="1:16" x14ac:dyDescent="0.35">
      <c r="G77" s="8"/>
      <c r="H77" s="9"/>
      <c r="I77" s="9"/>
      <c r="J77" s="10"/>
      <c r="K77" s="9"/>
    </row>
    <row r="78" spans="1:16" x14ac:dyDescent="0.35">
      <c r="G78" s="8" t="s">
        <v>19</v>
      </c>
      <c r="H78" s="9"/>
      <c r="I78" s="9"/>
      <c r="J78" s="10"/>
      <c r="K78" s="9"/>
    </row>
    <row r="79" spans="1:16" ht="15" thickBot="1" x14ac:dyDescent="0.4">
      <c r="G79" s="14">
        <f>SUM(I74*J74,I75*J75)</f>
        <v>0.5</v>
      </c>
      <c r="H79" s="12"/>
      <c r="I79" s="12"/>
      <c r="J79" s="13"/>
      <c r="K79" s="9"/>
    </row>
  </sheetData>
  <sortState ref="A63:E66">
    <sortCondition ref="B63:B66"/>
  </sortState>
  <mergeCells count="18">
    <mergeCell ref="M61:P61"/>
    <mergeCell ref="G40:J40"/>
    <mergeCell ref="G51:J51"/>
    <mergeCell ref="G50:J50"/>
    <mergeCell ref="G62:J62"/>
    <mergeCell ref="G61:J61"/>
    <mergeCell ref="M40:P40"/>
    <mergeCell ref="M51:P51"/>
    <mergeCell ref="M50:P50"/>
    <mergeCell ref="M62:P62"/>
    <mergeCell ref="G71:K71"/>
    <mergeCell ref="G72:J72"/>
    <mergeCell ref="G1:M5"/>
    <mergeCell ref="G6:K6"/>
    <mergeCell ref="M6:Q6"/>
    <mergeCell ref="G22:K22"/>
    <mergeCell ref="M22:Q22"/>
    <mergeCell ref="G38:J38"/>
  </mergeCells>
  <conditionalFormatting sqref="Q8:Q20">
    <cfRule type="colorScale" priority="7">
      <colorScale>
        <cfvo type="min"/>
        <cfvo type="max"/>
        <color rgb="FF63BE7B"/>
        <color rgb="FFFFEF9C"/>
      </colorScale>
    </cfRule>
  </conditionalFormatting>
  <conditionalFormatting sqref="K8:K20">
    <cfRule type="colorScale" priority="6">
      <colorScale>
        <cfvo type="min"/>
        <cfvo type="max"/>
        <color rgb="FF63BE7B"/>
        <color rgb="FFFFEF9C"/>
      </colorScale>
    </cfRule>
  </conditionalFormatting>
  <conditionalFormatting sqref="K24:K36">
    <cfRule type="colorScale" priority="5">
      <colorScale>
        <cfvo type="min"/>
        <cfvo type="max"/>
        <color rgb="FF63BE7B"/>
        <color rgb="FFFFEF9C"/>
      </colorScale>
    </cfRule>
  </conditionalFormatting>
  <conditionalFormatting sqref="Q24:Q36">
    <cfRule type="colorScale" priority="4">
      <colorScale>
        <cfvo type="min"/>
        <cfvo type="max"/>
        <color rgb="FF63BE7B"/>
        <color rgb="FFFFEF9C"/>
      </colorScale>
    </cfRule>
  </conditionalFormatting>
  <conditionalFormatting sqref="E52:E61">
    <cfRule type="colorScale" priority="3">
      <colorScale>
        <cfvo type="min"/>
        <cfvo type="max"/>
        <color rgb="FF63BE7B"/>
        <color rgb="FFFFEF9C"/>
      </colorScale>
    </cfRule>
  </conditionalFormatting>
  <conditionalFormatting sqref="E63:E66">
    <cfRule type="colorScale" priority="2">
      <colorScale>
        <cfvo type="min"/>
        <cfvo type="max"/>
        <color rgb="FF63BE7B"/>
        <color rgb="FFFFEF9C"/>
      </colorScale>
    </cfRule>
  </conditionalFormatting>
  <conditionalFormatting sqref="E72:E73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1"/>
  <sheetViews>
    <sheetView tabSelected="1" topLeftCell="A138" zoomScale="99" zoomScaleNormal="99" workbookViewId="0">
      <selection activeCell="O203" sqref="O203"/>
    </sheetView>
  </sheetViews>
  <sheetFormatPr defaultRowHeight="14.5" x14ac:dyDescent="0.35"/>
  <sheetData>
    <row r="1" spans="1:27" x14ac:dyDescent="0.35">
      <c r="A1" s="21" t="s">
        <v>38</v>
      </c>
      <c r="B1" s="21"/>
      <c r="C1" s="21"/>
      <c r="D1" s="21"/>
      <c r="E1" s="21"/>
      <c r="F1" s="21"/>
      <c r="H1" s="21" t="s">
        <v>37</v>
      </c>
      <c r="I1" s="21"/>
      <c r="J1" s="21"/>
      <c r="K1" s="21"/>
      <c r="L1" s="21"/>
      <c r="M1" s="21"/>
      <c r="O1" s="21" t="s">
        <v>36</v>
      </c>
      <c r="P1" s="21"/>
      <c r="Q1" s="21"/>
      <c r="R1" s="21"/>
      <c r="S1" s="21"/>
      <c r="T1" s="21"/>
      <c r="V1" s="21" t="s">
        <v>35</v>
      </c>
      <c r="W1" s="21"/>
      <c r="X1" s="21"/>
      <c r="Y1" s="21"/>
      <c r="Z1" s="21"/>
      <c r="AA1" s="21"/>
    </row>
    <row r="2" spans="1:27" x14ac:dyDescent="0.35">
      <c r="A2" t="s">
        <v>34</v>
      </c>
      <c r="B2" t="s">
        <v>33</v>
      </c>
      <c r="C2" t="s">
        <v>32</v>
      </c>
      <c r="D2" t="s">
        <v>31</v>
      </c>
      <c r="E2" t="s">
        <v>30</v>
      </c>
      <c r="F2" t="s">
        <v>29</v>
      </c>
      <c r="H2" t="s">
        <v>34</v>
      </c>
      <c r="I2" t="s">
        <v>33</v>
      </c>
      <c r="J2" t="s">
        <v>32</v>
      </c>
      <c r="K2" t="s">
        <v>31</v>
      </c>
      <c r="L2" t="s">
        <v>30</v>
      </c>
      <c r="M2" t="s">
        <v>29</v>
      </c>
      <c r="O2" t="s">
        <v>34</v>
      </c>
      <c r="P2" t="s">
        <v>33</v>
      </c>
      <c r="Q2" t="s">
        <v>32</v>
      </c>
      <c r="R2" t="s">
        <v>31</v>
      </c>
      <c r="S2" t="s">
        <v>30</v>
      </c>
      <c r="T2" t="s">
        <v>29</v>
      </c>
      <c r="V2" t="s">
        <v>34</v>
      </c>
      <c r="W2" t="s">
        <v>33</v>
      </c>
      <c r="X2" t="s">
        <v>32</v>
      </c>
      <c r="Y2" t="s">
        <v>31</v>
      </c>
      <c r="Z2" t="s">
        <v>30</v>
      </c>
      <c r="AA2" t="s">
        <v>29</v>
      </c>
    </row>
    <row r="3" spans="1:27" x14ac:dyDescent="0.35">
      <c r="A3">
        <v>23</v>
      </c>
      <c r="B3">
        <v>4.5999999999999996</v>
      </c>
      <c r="C3">
        <v>3.6</v>
      </c>
      <c r="D3">
        <v>1</v>
      </c>
      <c r="E3">
        <v>0.2</v>
      </c>
      <c r="F3">
        <v>0</v>
      </c>
      <c r="H3">
        <v>14</v>
      </c>
      <c r="I3">
        <v>4.3</v>
      </c>
      <c r="J3">
        <v>3</v>
      </c>
      <c r="K3">
        <v>1.1000000000000001</v>
      </c>
      <c r="L3">
        <v>0.1</v>
      </c>
      <c r="M3">
        <v>0</v>
      </c>
      <c r="O3">
        <v>61</v>
      </c>
      <c r="P3">
        <v>5</v>
      </c>
      <c r="Q3">
        <v>2</v>
      </c>
      <c r="R3">
        <v>3.5</v>
      </c>
      <c r="S3">
        <v>1</v>
      </c>
      <c r="T3">
        <v>1</v>
      </c>
      <c r="V3">
        <v>13</v>
      </c>
      <c r="W3">
        <v>4.8</v>
      </c>
      <c r="X3">
        <v>3</v>
      </c>
      <c r="Y3">
        <v>1.4</v>
      </c>
      <c r="Z3">
        <v>0.1</v>
      </c>
      <c r="AA3">
        <v>0</v>
      </c>
    </row>
    <row r="4" spans="1:27" x14ac:dyDescent="0.35">
      <c r="A4">
        <v>14</v>
      </c>
      <c r="B4">
        <v>4.3</v>
      </c>
      <c r="C4">
        <v>3</v>
      </c>
      <c r="D4">
        <v>1.1000000000000001</v>
      </c>
      <c r="E4">
        <v>0.1</v>
      </c>
      <c r="F4">
        <v>0</v>
      </c>
      <c r="H4">
        <v>9</v>
      </c>
      <c r="I4">
        <v>4.4000000000000004</v>
      </c>
      <c r="J4">
        <v>2.9</v>
      </c>
      <c r="K4">
        <v>1.4</v>
      </c>
      <c r="L4">
        <v>0.2</v>
      </c>
      <c r="M4">
        <v>0</v>
      </c>
      <c r="O4">
        <v>63</v>
      </c>
      <c r="P4">
        <v>6</v>
      </c>
      <c r="Q4">
        <v>2.2000000000000002</v>
      </c>
      <c r="R4">
        <v>4</v>
      </c>
      <c r="S4">
        <v>1</v>
      </c>
      <c r="T4">
        <v>1</v>
      </c>
      <c r="V4">
        <v>14</v>
      </c>
      <c r="W4">
        <v>4.3</v>
      </c>
      <c r="X4">
        <v>3</v>
      </c>
      <c r="Y4">
        <v>1.1000000000000001</v>
      </c>
      <c r="Z4">
        <v>0.1</v>
      </c>
      <c r="AA4">
        <v>0</v>
      </c>
    </row>
    <row r="5" spans="1:27" x14ac:dyDescent="0.35">
      <c r="A5">
        <v>15</v>
      </c>
      <c r="B5">
        <v>5.8</v>
      </c>
      <c r="C5">
        <v>4</v>
      </c>
      <c r="D5">
        <v>1.2</v>
      </c>
      <c r="E5">
        <v>0.2</v>
      </c>
      <c r="F5">
        <v>0</v>
      </c>
      <c r="H5">
        <v>39</v>
      </c>
      <c r="I5">
        <v>4.4000000000000004</v>
      </c>
      <c r="J5">
        <v>3</v>
      </c>
      <c r="K5">
        <v>1.3</v>
      </c>
      <c r="L5">
        <v>0.2</v>
      </c>
      <c r="M5">
        <v>0</v>
      </c>
      <c r="O5">
        <v>69</v>
      </c>
      <c r="P5">
        <v>6.2</v>
      </c>
      <c r="Q5">
        <v>2.2000000000000002</v>
      </c>
      <c r="R5">
        <v>4.5</v>
      </c>
      <c r="S5">
        <v>1.5</v>
      </c>
      <c r="T5">
        <v>1</v>
      </c>
      <c r="V5">
        <v>10</v>
      </c>
      <c r="W5">
        <v>4.9000000000000004</v>
      </c>
      <c r="X5">
        <v>3.1</v>
      </c>
      <c r="Y5">
        <v>1.5</v>
      </c>
      <c r="Z5">
        <v>0.1</v>
      </c>
      <c r="AA5">
        <v>0</v>
      </c>
    </row>
    <row r="6" spans="1:27" x14ac:dyDescent="0.35">
      <c r="A6">
        <v>36</v>
      </c>
      <c r="B6">
        <v>5</v>
      </c>
      <c r="C6">
        <v>3.2</v>
      </c>
      <c r="D6">
        <v>1.2</v>
      </c>
      <c r="E6">
        <v>0.2</v>
      </c>
      <c r="F6">
        <v>0</v>
      </c>
      <c r="H6">
        <v>43</v>
      </c>
      <c r="I6">
        <v>4.4000000000000004</v>
      </c>
      <c r="J6">
        <v>3.2</v>
      </c>
      <c r="K6">
        <v>1.3</v>
      </c>
      <c r="L6">
        <v>0.2</v>
      </c>
      <c r="M6">
        <v>0</v>
      </c>
      <c r="O6">
        <v>120</v>
      </c>
      <c r="P6">
        <v>6</v>
      </c>
      <c r="Q6">
        <v>2.2000000000000002</v>
      </c>
      <c r="R6">
        <v>5</v>
      </c>
      <c r="S6">
        <v>1.5</v>
      </c>
      <c r="T6">
        <v>2</v>
      </c>
      <c r="V6">
        <v>35</v>
      </c>
      <c r="W6">
        <v>4.9000000000000004</v>
      </c>
      <c r="X6">
        <v>3.1</v>
      </c>
      <c r="Y6">
        <v>1.5</v>
      </c>
      <c r="Z6">
        <v>0.1</v>
      </c>
      <c r="AA6">
        <v>0</v>
      </c>
    </row>
    <row r="7" spans="1:27" x14ac:dyDescent="0.35">
      <c r="A7">
        <v>3</v>
      </c>
      <c r="B7">
        <v>4.7</v>
      </c>
      <c r="C7">
        <v>3.2</v>
      </c>
      <c r="D7">
        <v>1.3</v>
      </c>
      <c r="E7">
        <v>0.2</v>
      </c>
      <c r="F7">
        <v>0</v>
      </c>
      <c r="H7">
        <v>42</v>
      </c>
      <c r="I7">
        <v>4.5</v>
      </c>
      <c r="J7">
        <v>2.2999999999999998</v>
      </c>
      <c r="K7">
        <v>1.3</v>
      </c>
      <c r="L7">
        <v>0.3</v>
      </c>
      <c r="M7">
        <v>0</v>
      </c>
      <c r="O7">
        <v>42</v>
      </c>
      <c r="P7">
        <v>4.5</v>
      </c>
      <c r="Q7">
        <v>2.2999999999999998</v>
      </c>
      <c r="R7">
        <v>1.3</v>
      </c>
      <c r="S7">
        <v>0.3</v>
      </c>
      <c r="T7">
        <v>0</v>
      </c>
      <c r="V7">
        <v>38</v>
      </c>
      <c r="W7">
        <v>4.9000000000000004</v>
      </c>
      <c r="X7">
        <v>3.1</v>
      </c>
      <c r="Y7">
        <v>1.5</v>
      </c>
      <c r="Z7">
        <v>0.1</v>
      </c>
      <c r="AA7">
        <v>0</v>
      </c>
    </row>
    <row r="8" spans="1:27" x14ac:dyDescent="0.35">
      <c r="A8">
        <v>17</v>
      </c>
      <c r="B8">
        <v>5.4</v>
      </c>
      <c r="C8">
        <v>3.9</v>
      </c>
      <c r="D8">
        <v>1.3</v>
      </c>
      <c r="E8">
        <v>0.4</v>
      </c>
      <c r="F8">
        <v>0</v>
      </c>
      <c r="H8">
        <v>4</v>
      </c>
      <c r="I8">
        <v>4.5999999999999996</v>
      </c>
      <c r="J8">
        <v>3.1</v>
      </c>
      <c r="K8">
        <v>1.5</v>
      </c>
      <c r="L8">
        <v>0.2</v>
      </c>
      <c r="M8">
        <v>0</v>
      </c>
      <c r="O8">
        <v>54</v>
      </c>
      <c r="P8">
        <v>5.5</v>
      </c>
      <c r="Q8">
        <v>2.2999999999999998</v>
      </c>
      <c r="R8">
        <v>4</v>
      </c>
      <c r="S8">
        <v>1.3</v>
      </c>
      <c r="T8">
        <v>1</v>
      </c>
      <c r="V8">
        <v>33</v>
      </c>
      <c r="W8">
        <v>5.2</v>
      </c>
      <c r="X8">
        <v>4.0999999999999996</v>
      </c>
      <c r="Y8">
        <v>1.5</v>
      </c>
      <c r="Z8">
        <v>0.1</v>
      </c>
      <c r="AA8">
        <v>0</v>
      </c>
    </row>
    <row r="9" spans="1:27" x14ac:dyDescent="0.35">
      <c r="A9">
        <v>37</v>
      </c>
      <c r="B9">
        <v>5.5</v>
      </c>
      <c r="C9">
        <v>3.5</v>
      </c>
      <c r="D9">
        <v>1.3</v>
      </c>
      <c r="E9">
        <v>0.2</v>
      </c>
      <c r="F9">
        <v>0</v>
      </c>
      <c r="H9">
        <v>7</v>
      </c>
      <c r="I9">
        <v>4.5999999999999996</v>
      </c>
      <c r="J9">
        <v>3.4</v>
      </c>
      <c r="K9">
        <v>1.4</v>
      </c>
      <c r="L9">
        <v>0.3</v>
      </c>
      <c r="M9">
        <v>0</v>
      </c>
      <c r="O9">
        <v>88</v>
      </c>
      <c r="P9">
        <v>6.3</v>
      </c>
      <c r="Q9">
        <v>2.2999999999999998</v>
      </c>
      <c r="R9">
        <v>4.4000000000000004</v>
      </c>
      <c r="S9">
        <v>1.3</v>
      </c>
      <c r="T9">
        <v>1</v>
      </c>
      <c r="V9">
        <v>9</v>
      </c>
      <c r="W9">
        <v>4.4000000000000004</v>
      </c>
      <c r="X9">
        <v>2.9</v>
      </c>
      <c r="Y9">
        <v>1.4</v>
      </c>
      <c r="Z9">
        <v>0.2</v>
      </c>
      <c r="AA9">
        <v>0</v>
      </c>
    </row>
    <row r="10" spans="1:27" x14ac:dyDescent="0.35">
      <c r="A10">
        <v>39</v>
      </c>
      <c r="B10">
        <v>4.4000000000000004</v>
      </c>
      <c r="C10">
        <v>3</v>
      </c>
      <c r="D10">
        <v>1.3</v>
      </c>
      <c r="E10">
        <v>0.2</v>
      </c>
      <c r="F10">
        <v>0</v>
      </c>
      <c r="H10">
        <v>23</v>
      </c>
      <c r="I10">
        <v>4.5999999999999996</v>
      </c>
      <c r="J10">
        <v>3.6</v>
      </c>
      <c r="K10">
        <v>1</v>
      </c>
      <c r="L10">
        <v>0.2</v>
      </c>
      <c r="M10">
        <v>0</v>
      </c>
      <c r="O10">
        <v>94</v>
      </c>
      <c r="P10">
        <v>5</v>
      </c>
      <c r="Q10">
        <v>2.2999999999999998</v>
      </c>
      <c r="R10">
        <v>3.3</v>
      </c>
      <c r="S10">
        <v>1</v>
      </c>
      <c r="T10">
        <v>1</v>
      </c>
      <c r="V10">
        <v>2</v>
      </c>
      <c r="W10">
        <v>4.9000000000000004</v>
      </c>
      <c r="X10">
        <v>3</v>
      </c>
      <c r="Y10">
        <v>1.4</v>
      </c>
      <c r="Z10">
        <v>0.2</v>
      </c>
      <c r="AA10">
        <v>0</v>
      </c>
    </row>
    <row r="11" spans="1:27" x14ac:dyDescent="0.35">
      <c r="A11">
        <v>41</v>
      </c>
      <c r="B11">
        <v>5</v>
      </c>
      <c r="C11">
        <v>3.5</v>
      </c>
      <c r="D11">
        <v>1.3</v>
      </c>
      <c r="E11">
        <v>0.3</v>
      </c>
      <c r="F11">
        <v>0</v>
      </c>
      <c r="H11">
        <v>48</v>
      </c>
      <c r="I11">
        <v>4.5999999999999996</v>
      </c>
      <c r="J11">
        <v>3.2</v>
      </c>
      <c r="K11">
        <v>1.4</v>
      </c>
      <c r="L11">
        <v>0.2</v>
      </c>
      <c r="M11">
        <v>0</v>
      </c>
      <c r="O11">
        <v>58</v>
      </c>
      <c r="P11">
        <v>4.9000000000000004</v>
      </c>
      <c r="Q11">
        <v>2.4</v>
      </c>
      <c r="R11">
        <v>3.3</v>
      </c>
      <c r="S11">
        <v>1</v>
      </c>
      <c r="T11">
        <v>1</v>
      </c>
      <c r="V11">
        <v>26</v>
      </c>
      <c r="W11">
        <v>5</v>
      </c>
      <c r="X11">
        <v>3</v>
      </c>
      <c r="Y11">
        <v>1.6</v>
      </c>
      <c r="Z11">
        <v>0.2</v>
      </c>
      <c r="AA11">
        <v>0</v>
      </c>
    </row>
    <row r="12" spans="1:27" x14ac:dyDescent="0.35">
      <c r="A12">
        <v>42</v>
      </c>
      <c r="B12">
        <v>4.5</v>
      </c>
      <c r="C12">
        <v>2.2999999999999998</v>
      </c>
      <c r="D12">
        <v>1.3</v>
      </c>
      <c r="E12">
        <v>0.3</v>
      </c>
      <c r="F12">
        <v>0</v>
      </c>
      <c r="H12">
        <v>3</v>
      </c>
      <c r="I12">
        <v>4.7</v>
      </c>
      <c r="J12">
        <v>3.2</v>
      </c>
      <c r="K12">
        <v>1.3</v>
      </c>
      <c r="L12">
        <v>0.2</v>
      </c>
      <c r="M12">
        <v>0</v>
      </c>
      <c r="O12">
        <v>81</v>
      </c>
      <c r="P12">
        <v>5.5</v>
      </c>
      <c r="Q12">
        <v>2.4</v>
      </c>
      <c r="R12">
        <v>3.8</v>
      </c>
      <c r="S12">
        <v>1.1000000000000001</v>
      </c>
      <c r="T12">
        <v>1</v>
      </c>
      <c r="V12">
        <v>39</v>
      </c>
      <c r="W12">
        <v>4.4000000000000004</v>
      </c>
      <c r="X12">
        <v>3</v>
      </c>
      <c r="Y12">
        <v>1.3</v>
      </c>
      <c r="Z12">
        <v>0.2</v>
      </c>
      <c r="AA12">
        <v>0</v>
      </c>
    </row>
    <row r="13" spans="1:27" x14ac:dyDescent="0.35">
      <c r="A13">
        <v>43</v>
      </c>
      <c r="B13">
        <v>4.4000000000000004</v>
      </c>
      <c r="C13">
        <v>3.2</v>
      </c>
      <c r="D13">
        <v>1.3</v>
      </c>
      <c r="E13">
        <v>0.2</v>
      </c>
      <c r="F13">
        <v>0</v>
      </c>
      <c r="H13">
        <v>30</v>
      </c>
      <c r="I13">
        <v>4.7</v>
      </c>
      <c r="J13">
        <v>3.2</v>
      </c>
      <c r="K13">
        <v>1.6</v>
      </c>
      <c r="L13">
        <v>0.2</v>
      </c>
      <c r="M13">
        <v>0</v>
      </c>
      <c r="O13">
        <v>82</v>
      </c>
      <c r="P13">
        <v>5.5</v>
      </c>
      <c r="Q13">
        <v>2.4</v>
      </c>
      <c r="R13">
        <v>3.7</v>
      </c>
      <c r="S13">
        <v>1</v>
      </c>
      <c r="T13">
        <v>1</v>
      </c>
      <c r="V13">
        <v>4</v>
      </c>
      <c r="W13">
        <v>4.5999999999999996</v>
      </c>
      <c r="X13">
        <v>3.1</v>
      </c>
      <c r="Y13">
        <v>1.5</v>
      </c>
      <c r="Z13">
        <v>0.2</v>
      </c>
      <c r="AA13">
        <v>0</v>
      </c>
    </row>
    <row r="14" spans="1:27" x14ac:dyDescent="0.35">
      <c r="A14">
        <v>1</v>
      </c>
      <c r="B14">
        <v>5.0999999999999996</v>
      </c>
      <c r="C14">
        <v>3.5</v>
      </c>
      <c r="D14">
        <v>1.4</v>
      </c>
      <c r="E14">
        <v>0.2</v>
      </c>
      <c r="F14">
        <v>0</v>
      </c>
      <c r="H14">
        <v>12</v>
      </c>
      <c r="I14">
        <v>4.8</v>
      </c>
      <c r="J14">
        <v>3.4</v>
      </c>
      <c r="K14">
        <v>1.6</v>
      </c>
      <c r="L14">
        <v>0.2</v>
      </c>
      <c r="M14">
        <v>0</v>
      </c>
      <c r="O14">
        <v>70</v>
      </c>
      <c r="P14">
        <v>5.6</v>
      </c>
      <c r="Q14">
        <v>2.5</v>
      </c>
      <c r="R14">
        <v>3.9</v>
      </c>
      <c r="S14">
        <v>1.1000000000000001</v>
      </c>
      <c r="T14">
        <v>1</v>
      </c>
      <c r="V14">
        <v>31</v>
      </c>
      <c r="W14">
        <v>4.8</v>
      </c>
      <c r="X14">
        <v>3.1</v>
      </c>
      <c r="Y14">
        <v>1.6</v>
      </c>
      <c r="Z14">
        <v>0.2</v>
      </c>
      <c r="AA14">
        <v>0</v>
      </c>
    </row>
    <row r="15" spans="1:27" x14ac:dyDescent="0.35">
      <c r="A15">
        <v>2</v>
      </c>
      <c r="B15">
        <v>4.9000000000000004</v>
      </c>
      <c r="C15">
        <v>3</v>
      </c>
      <c r="D15">
        <v>1.4</v>
      </c>
      <c r="E15">
        <v>0.2</v>
      </c>
      <c r="F15">
        <v>0</v>
      </c>
      <c r="H15">
        <v>13</v>
      </c>
      <c r="I15">
        <v>4.8</v>
      </c>
      <c r="J15">
        <v>3</v>
      </c>
      <c r="K15">
        <v>1.4</v>
      </c>
      <c r="L15">
        <v>0.1</v>
      </c>
      <c r="M15">
        <v>0</v>
      </c>
      <c r="O15">
        <v>73</v>
      </c>
      <c r="P15">
        <v>6.3</v>
      </c>
      <c r="Q15">
        <v>2.5</v>
      </c>
      <c r="R15">
        <v>4.9000000000000004</v>
      </c>
      <c r="S15">
        <v>1.5</v>
      </c>
      <c r="T15">
        <v>1</v>
      </c>
      <c r="V15">
        <v>3</v>
      </c>
      <c r="W15">
        <v>4.7</v>
      </c>
      <c r="X15">
        <v>3.2</v>
      </c>
      <c r="Y15">
        <v>1.3</v>
      </c>
      <c r="Z15">
        <v>0.2</v>
      </c>
      <c r="AA15">
        <v>0</v>
      </c>
    </row>
    <row r="16" spans="1:27" x14ac:dyDescent="0.35">
      <c r="A16">
        <v>5</v>
      </c>
      <c r="B16">
        <v>5</v>
      </c>
      <c r="C16">
        <v>3.6</v>
      </c>
      <c r="D16">
        <v>1.4</v>
      </c>
      <c r="E16">
        <v>0.2</v>
      </c>
      <c r="F16">
        <v>0</v>
      </c>
      <c r="H16">
        <v>25</v>
      </c>
      <c r="I16">
        <v>4.8</v>
      </c>
      <c r="J16">
        <v>3.4</v>
      </c>
      <c r="K16">
        <v>1.9</v>
      </c>
      <c r="L16">
        <v>0.2</v>
      </c>
      <c r="M16">
        <v>0</v>
      </c>
      <c r="O16">
        <v>90</v>
      </c>
      <c r="P16">
        <v>5.5</v>
      </c>
      <c r="Q16">
        <v>2.5</v>
      </c>
      <c r="R16">
        <v>4</v>
      </c>
      <c r="S16">
        <v>1.3</v>
      </c>
      <c r="T16">
        <v>1</v>
      </c>
      <c r="V16">
        <v>30</v>
      </c>
      <c r="W16">
        <v>4.7</v>
      </c>
      <c r="X16">
        <v>3.2</v>
      </c>
      <c r="Y16">
        <v>1.6</v>
      </c>
      <c r="Z16">
        <v>0.2</v>
      </c>
      <c r="AA16">
        <v>0</v>
      </c>
    </row>
    <row r="17" spans="1:27" x14ac:dyDescent="0.35">
      <c r="A17">
        <v>7</v>
      </c>
      <c r="B17">
        <v>4.5999999999999996</v>
      </c>
      <c r="C17">
        <v>3.4</v>
      </c>
      <c r="D17">
        <v>1.4</v>
      </c>
      <c r="E17">
        <v>0.3</v>
      </c>
      <c r="F17">
        <v>0</v>
      </c>
      <c r="H17">
        <v>31</v>
      </c>
      <c r="I17">
        <v>4.8</v>
      </c>
      <c r="J17">
        <v>3.1</v>
      </c>
      <c r="K17">
        <v>1.6</v>
      </c>
      <c r="L17">
        <v>0.2</v>
      </c>
      <c r="M17">
        <v>0</v>
      </c>
      <c r="O17">
        <v>99</v>
      </c>
      <c r="P17">
        <v>5.0999999999999996</v>
      </c>
      <c r="Q17">
        <v>2.5</v>
      </c>
      <c r="R17">
        <v>3</v>
      </c>
      <c r="S17">
        <v>1.1000000000000001</v>
      </c>
      <c r="T17">
        <v>1</v>
      </c>
      <c r="V17">
        <v>36</v>
      </c>
      <c r="W17">
        <v>5</v>
      </c>
      <c r="X17">
        <v>3.2</v>
      </c>
      <c r="Y17">
        <v>1.2</v>
      </c>
      <c r="Z17">
        <v>0.2</v>
      </c>
      <c r="AA17">
        <v>0</v>
      </c>
    </row>
    <row r="18" spans="1:27" x14ac:dyDescent="0.35">
      <c r="A18">
        <v>9</v>
      </c>
      <c r="B18">
        <v>4.4000000000000004</v>
      </c>
      <c r="C18">
        <v>2.9</v>
      </c>
      <c r="D18">
        <v>1.4</v>
      </c>
      <c r="E18">
        <v>0.2</v>
      </c>
      <c r="F18">
        <v>0</v>
      </c>
      <c r="H18">
        <v>46</v>
      </c>
      <c r="I18">
        <v>4.8</v>
      </c>
      <c r="J18">
        <v>3</v>
      </c>
      <c r="K18">
        <v>1.4</v>
      </c>
      <c r="L18">
        <v>0.3</v>
      </c>
      <c r="M18">
        <v>0</v>
      </c>
      <c r="O18">
        <v>107</v>
      </c>
      <c r="P18">
        <v>4.9000000000000004</v>
      </c>
      <c r="Q18">
        <v>2.5</v>
      </c>
      <c r="R18">
        <v>4.5</v>
      </c>
      <c r="S18">
        <v>1.7</v>
      </c>
      <c r="T18">
        <v>2</v>
      </c>
      <c r="V18">
        <v>43</v>
      </c>
      <c r="W18">
        <v>4.4000000000000004</v>
      </c>
      <c r="X18">
        <v>3.2</v>
      </c>
      <c r="Y18">
        <v>1.3</v>
      </c>
      <c r="Z18">
        <v>0.2</v>
      </c>
      <c r="AA18">
        <v>0</v>
      </c>
    </row>
    <row r="19" spans="1:27" x14ac:dyDescent="0.35">
      <c r="A19">
        <v>13</v>
      </c>
      <c r="B19">
        <v>4.8</v>
      </c>
      <c r="C19">
        <v>3</v>
      </c>
      <c r="D19">
        <v>1.4</v>
      </c>
      <c r="E19">
        <v>0.1</v>
      </c>
      <c r="F19">
        <v>0</v>
      </c>
      <c r="H19">
        <v>2</v>
      </c>
      <c r="I19">
        <v>4.9000000000000004</v>
      </c>
      <c r="J19">
        <v>3</v>
      </c>
      <c r="K19">
        <v>1.4</v>
      </c>
      <c r="L19">
        <v>0.2</v>
      </c>
      <c r="M19">
        <v>0</v>
      </c>
      <c r="O19">
        <v>109</v>
      </c>
      <c r="P19">
        <v>6.7</v>
      </c>
      <c r="Q19">
        <v>2.5</v>
      </c>
      <c r="R19">
        <v>5.8</v>
      </c>
      <c r="S19">
        <v>1.8</v>
      </c>
      <c r="T19">
        <v>2</v>
      </c>
      <c r="V19">
        <v>48</v>
      </c>
      <c r="W19">
        <v>4.5999999999999996</v>
      </c>
      <c r="X19">
        <v>3.2</v>
      </c>
      <c r="Y19">
        <v>1.4</v>
      </c>
      <c r="Z19">
        <v>0.2</v>
      </c>
      <c r="AA19">
        <v>0</v>
      </c>
    </row>
    <row r="20" spans="1:27" x14ac:dyDescent="0.35">
      <c r="A20">
        <v>18</v>
      </c>
      <c r="B20">
        <v>5.0999999999999996</v>
      </c>
      <c r="C20">
        <v>3.5</v>
      </c>
      <c r="D20">
        <v>1.4</v>
      </c>
      <c r="E20">
        <v>0.3</v>
      </c>
      <c r="F20">
        <v>0</v>
      </c>
      <c r="H20">
        <v>10</v>
      </c>
      <c r="I20">
        <v>4.9000000000000004</v>
      </c>
      <c r="J20">
        <v>3.1</v>
      </c>
      <c r="K20">
        <v>1.5</v>
      </c>
      <c r="L20">
        <v>0.1</v>
      </c>
      <c r="M20">
        <v>0</v>
      </c>
      <c r="O20">
        <v>114</v>
      </c>
      <c r="P20">
        <v>5.7</v>
      </c>
      <c r="Q20">
        <v>2.5</v>
      </c>
      <c r="R20">
        <v>5</v>
      </c>
      <c r="S20">
        <v>2</v>
      </c>
      <c r="T20">
        <v>2</v>
      </c>
      <c r="V20">
        <v>50</v>
      </c>
      <c r="W20">
        <v>5</v>
      </c>
      <c r="X20">
        <v>3.3</v>
      </c>
      <c r="Y20">
        <v>1.4</v>
      </c>
      <c r="Z20">
        <v>0.2</v>
      </c>
      <c r="AA20">
        <v>0</v>
      </c>
    </row>
    <row r="21" spans="1:27" x14ac:dyDescent="0.35">
      <c r="A21">
        <v>29</v>
      </c>
      <c r="B21">
        <v>5.2</v>
      </c>
      <c r="C21">
        <v>3.4</v>
      </c>
      <c r="D21">
        <v>1.4</v>
      </c>
      <c r="E21">
        <v>0.2</v>
      </c>
      <c r="F21">
        <v>0</v>
      </c>
      <c r="H21">
        <v>35</v>
      </c>
      <c r="I21">
        <v>4.9000000000000004</v>
      </c>
      <c r="J21">
        <v>3.1</v>
      </c>
      <c r="K21">
        <v>1.5</v>
      </c>
      <c r="L21">
        <v>0.1</v>
      </c>
      <c r="M21">
        <v>0</v>
      </c>
      <c r="O21">
        <v>147</v>
      </c>
      <c r="P21">
        <v>6.3</v>
      </c>
      <c r="Q21">
        <v>2.5</v>
      </c>
      <c r="R21">
        <v>5</v>
      </c>
      <c r="S21">
        <v>1.9</v>
      </c>
      <c r="T21">
        <v>2</v>
      </c>
      <c r="V21">
        <v>8</v>
      </c>
      <c r="W21">
        <v>5</v>
      </c>
      <c r="X21">
        <v>3.4</v>
      </c>
      <c r="Y21">
        <v>1.5</v>
      </c>
      <c r="Z21">
        <v>0.2</v>
      </c>
      <c r="AA21">
        <v>0</v>
      </c>
    </row>
    <row r="22" spans="1:27" x14ac:dyDescent="0.35">
      <c r="A22">
        <v>34</v>
      </c>
      <c r="B22">
        <v>5.5</v>
      </c>
      <c r="C22">
        <v>4.2</v>
      </c>
      <c r="D22">
        <v>1.4</v>
      </c>
      <c r="E22">
        <v>0.2</v>
      </c>
      <c r="F22">
        <v>0</v>
      </c>
      <c r="H22">
        <v>38</v>
      </c>
      <c r="I22">
        <v>4.9000000000000004</v>
      </c>
      <c r="J22">
        <v>3.1</v>
      </c>
      <c r="K22">
        <v>1.5</v>
      </c>
      <c r="L22">
        <v>0.1</v>
      </c>
      <c r="M22">
        <v>0</v>
      </c>
      <c r="O22">
        <v>80</v>
      </c>
      <c r="P22">
        <v>5.7</v>
      </c>
      <c r="Q22">
        <v>2.6</v>
      </c>
      <c r="R22">
        <v>3.5</v>
      </c>
      <c r="S22">
        <v>1</v>
      </c>
      <c r="T22">
        <v>1</v>
      </c>
      <c r="V22">
        <v>12</v>
      </c>
      <c r="W22">
        <v>4.8</v>
      </c>
      <c r="X22">
        <v>3.4</v>
      </c>
      <c r="Y22">
        <v>1.6</v>
      </c>
      <c r="Z22">
        <v>0.2</v>
      </c>
      <c r="AA22">
        <v>0</v>
      </c>
    </row>
    <row r="23" spans="1:27" x14ac:dyDescent="0.35">
      <c r="A23">
        <v>46</v>
      </c>
      <c r="B23">
        <v>4.8</v>
      </c>
      <c r="C23">
        <v>3</v>
      </c>
      <c r="D23">
        <v>1.4</v>
      </c>
      <c r="E23">
        <v>0.3</v>
      </c>
      <c r="F23">
        <v>0</v>
      </c>
      <c r="H23">
        <v>58</v>
      </c>
      <c r="I23">
        <v>4.9000000000000004</v>
      </c>
      <c r="J23">
        <v>2.4</v>
      </c>
      <c r="K23">
        <v>3.3</v>
      </c>
      <c r="L23">
        <v>1</v>
      </c>
      <c r="M23">
        <v>1</v>
      </c>
      <c r="O23">
        <v>91</v>
      </c>
      <c r="P23">
        <v>5.5</v>
      </c>
      <c r="Q23">
        <v>2.6</v>
      </c>
      <c r="R23">
        <v>4.4000000000000004</v>
      </c>
      <c r="S23">
        <v>1.2</v>
      </c>
      <c r="T23">
        <v>1</v>
      </c>
      <c r="V23">
        <v>21</v>
      </c>
      <c r="W23">
        <v>5.4</v>
      </c>
      <c r="X23">
        <v>3.4</v>
      </c>
      <c r="Y23">
        <v>1.7</v>
      </c>
      <c r="Z23">
        <v>0.2</v>
      </c>
      <c r="AA23">
        <v>0</v>
      </c>
    </row>
    <row r="24" spans="1:27" x14ac:dyDescent="0.35">
      <c r="A24">
        <v>48</v>
      </c>
      <c r="B24">
        <v>4.5999999999999996</v>
      </c>
      <c r="C24">
        <v>3.2</v>
      </c>
      <c r="D24">
        <v>1.4</v>
      </c>
      <c r="E24">
        <v>0.2</v>
      </c>
      <c r="F24">
        <v>0</v>
      </c>
      <c r="H24">
        <v>107</v>
      </c>
      <c r="I24">
        <v>4.9000000000000004</v>
      </c>
      <c r="J24">
        <v>2.5</v>
      </c>
      <c r="K24">
        <v>4.5</v>
      </c>
      <c r="L24">
        <v>1.7</v>
      </c>
      <c r="M24">
        <v>2</v>
      </c>
      <c r="O24">
        <v>93</v>
      </c>
      <c r="P24">
        <v>5.8</v>
      </c>
      <c r="Q24">
        <v>2.6</v>
      </c>
      <c r="R24">
        <v>4</v>
      </c>
      <c r="S24">
        <v>1.2</v>
      </c>
      <c r="T24">
        <v>1</v>
      </c>
      <c r="V24">
        <v>25</v>
      </c>
      <c r="W24">
        <v>4.8</v>
      </c>
      <c r="X24">
        <v>3.4</v>
      </c>
      <c r="Y24">
        <v>1.9</v>
      </c>
      <c r="Z24">
        <v>0.2</v>
      </c>
      <c r="AA24">
        <v>0</v>
      </c>
    </row>
    <row r="25" spans="1:27" x14ac:dyDescent="0.35">
      <c r="A25">
        <v>50</v>
      </c>
      <c r="B25">
        <v>5</v>
      </c>
      <c r="C25">
        <v>3.3</v>
      </c>
      <c r="D25">
        <v>1.4</v>
      </c>
      <c r="E25">
        <v>0.2</v>
      </c>
      <c r="F25">
        <v>0</v>
      </c>
      <c r="H25">
        <v>5</v>
      </c>
      <c r="I25">
        <v>5</v>
      </c>
      <c r="J25">
        <v>3.6</v>
      </c>
      <c r="K25">
        <v>1.4</v>
      </c>
      <c r="L25">
        <v>0.2</v>
      </c>
      <c r="M25">
        <v>0</v>
      </c>
      <c r="O25">
        <v>119</v>
      </c>
      <c r="P25">
        <v>7.7</v>
      </c>
      <c r="Q25">
        <v>2.6</v>
      </c>
      <c r="R25">
        <v>6.9</v>
      </c>
      <c r="S25">
        <v>2.2999999999999998</v>
      </c>
      <c r="T25">
        <v>2</v>
      </c>
      <c r="V25">
        <v>29</v>
      </c>
      <c r="W25">
        <v>5.2</v>
      </c>
      <c r="X25">
        <v>3.4</v>
      </c>
      <c r="Y25">
        <v>1.4</v>
      </c>
      <c r="Z25">
        <v>0.2</v>
      </c>
      <c r="AA25">
        <v>0</v>
      </c>
    </row>
    <row r="26" spans="1:27" x14ac:dyDescent="0.35">
      <c r="A26">
        <v>4</v>
      </c>
      <c r="B26">
        <v>4.5999999999999996</v>
      </c>
      <c r="C26">
        <v>3.1</v>
      </c>
      <c r="D26">
        <v>1.5</v>
      </c>
      <c r="E26">
        <v>0.2</v>
      </c>
      <c r="F26">
        <v>0</v>
      </c>
      <c r="H26">
        <v>8</v>
      </c>
      <c r="I26">
        <v>5</v>
      </c>
      <c r="J26">
        <v>3.4</v>
      </c>
      <c r="K26">
        <v>1.5</v>
      </c>
      <c r="L26">
        <v>0.2</v>
      </c>
      <c r="M26">
        <v>0</v>
      </c>
      <c r="O26">
        <v>135</v>
      </c>
      <c r="P26">
        <v>6.1</v>
      </c>
      <c r="Q26">
        <v>2.6</v>
      </c>
      <c r="R26">
        <v>5.6</v>
      </c>
      <c r="S26">
        <v>1.4</v>
      </c>
      <c r="T26">
        <v>2</v>
      </c>
      <c r="V26">
        <v>40</v>
      </c>
      <c r="W26">
        <v>5.0999999999999996</v>
      </c>
      <c r="X26">
        <v>3.4</v>
      </c>
      <c r="Y26">
        <v>1.5</v>
      </c>
      <c r="Z26">
        <v>0.2</v>
      </c>
      <c r="AA26">
        <v>0</v>
      </c>
    </row>
    <row r="27" spans="1:27" x14ac:dyDescent="0.35">
      <c r="A27">
        <v>8</v>
      </c>
      <c r="B27">
        <v>5</v>
      </c>
      <c r="C27">
        <v>3.4</v>
      </c>
      <c r="D27">
        <v>1.5</v>
      </c>
      <c r="E27">
        <v>0.2</v>
      </c>
      <c r="F27">
        <v>0</v>
      </c>
      <c r="H27">
        <v>26</v>
      </c>
      <c r="I27">
        <v>5</v>
      </c>
      <c r="J27">
        <v>3</v>
      </c>
      <c r="K27">
        <v>1.6</v>
      </c>
      <c r="L27">
        <v>0.2</v>
      </c>
      <c r="M27">
        <v>0</v>
      </c>
      <c r="O27">
        <v>60</v>
      </c>
      <c r="P27">
        <v>5.2</v>
      </c>
      <c r="Q27">
        <v>2.7</v>
      </c>
      <c r="R27">
        <v>3.9</v>
      </c>
      <c r="S27">
        <v>1.4</v>
      </c>
      <c r="T27">
        <v>1</v>
      </c>
      <c r="V27">
        <v>1</v>
      </c>
      <c r="W27">
        <v>5.0999999999999996</v>
      </c>
      <c r="X27">
        <v>3.5</v>
      </c>
      <c r="Y27">
        <v>1.4</v>
      </c>
      <c r="Z27">
        <v>0.2</v>
      </c>
      <c r="AA27">
        <v>0</v>
      </c>
    </row>
    <row r="28" spans="1:27" x14ac:dyDescent="0.35">
      <c r="A28">
        <v>10</v>
      </c>
      <c r="B28">
        <v>4.9000000000000004</v>
      </c>
      <c r="C28">
        <v>3.1</v>
      </c>
      <c r="D28">
        <v>1.5</v>
      </c>
      <c r="E28">
        <v>0.1</v>
      </c>
      <c r="F28">
        <v>0</v>
      </c>
      <c r="H28">
        <v>27</v>
      </c>
      <c r="I28">
        <v>5</v>
      </c>
      <c r="J28">
        <v>3.4</v>
      </c>
      <c r="K28">
        <v>1.6</v>
      </c>
      <c r="L28">
        <v>0.4</v>
      </c>
      <c r="M28">
        <v>0</v>
      </c>
      <c r="O28">
        <v>68</v>
      </c>
      <c r="P28">
        <v>5.8</v>
      </c>
      <c r="Q28">
        <v>2.7</v>
      </c>
      <c r="R28">
        <v>4.0999999999999996</v>
      </c>
      <c r="S28">
        <v>1</v>
      </c>
      <c r="T28">
        <v>1</v>
      </c>
      <c r="V28">
        <v>28</v>
      </c>
      <c r="W28">
        <v>5.2</v>
      </c>
      <c r="X28">
        <v>3.5</v>
      </c>
      <c r="Y28">
        <v>1.5</v>
      </c>
      <c r="Z28">
        <v>0.2</v>
      </c>
      <c r="AA28">
        <v>0</v>
      </c>
    </row>
    <row r="29" spans="1:27" x14ac:dyDescent="0.35">
      <c r="A29">
        <v>11</v>
      </c>
      <c r="B29">
        <v>5.4</v>
      </c>
      <c r="C29">
        <v>3.7</v>
      </c>
      <c r="D29">
        <v>1.5</v>
      </c>
      <c r="E29">
        <v>0.2</v>
      </c>
      <c r="F29">
        <v>0</v>
      </c>
      <c r="H29">
        <v>36</v>
      </c>
      <c r="I29">
        <v>5</v>
      </c>
      <c r="J29">
        <v>3.2</v>
      </c>
      <c r="K29">
        <v>1.2</v>
      </c>
      <c r="L29">
        <v>0.2</v>
      </c>
      <c r="M29">
        <v>0</v>
      </c>
      <c r="O29">
        <v>83</v>
      </c>
      <c r="P29">
        <v>5.8</v>
      </c>
      <c r="Q29">
        <v>2.7</v>
      </c>
      <c r="R29">
        <v>3.9</v>
      </c>
      <c r="S29">
        <v>1.2</v>
      </c>
      <c r="T29">
        <v>1</v>
      </c>
      <c r="V29">
        <v>37</v>
      </c>
      <c r="W29">
        <v>5.5</v>
      </c>
      <c r="X29">
        <v>3.5</v>
      </c>
      <c r="Y29">
        <v>1.3</v>
      </c>
      <c r="Z29">
        <v>0.2</v>
      </c>
      <c r="AA29">
        <v>0</v>
      </c>
    </row>
    <row r="30" spans="1:27" x14ac:dyDescent="0.35">
      <c r="A30">
        <v>16</v>
      </c>
      <c r="B30">
        <v>5.7</v>
      </c>
      <c r="C30">
        <v>4.4000000000000004</v>
      </c>
      <c r="D30">
        <v>1.5</v>
      </c>
      <c r="E30">
        <v>0.4</v>
      </c>
      <c r="F30">
        <v>0</v>
      </c>
      <c r="H30">
        <v>41</v>
      </c>
      <c r="I30">
        <v>5</v>
      </c>
      <c r="J30">
        <v>3.5</v>
      </c>
      <c r="K30">
        <v>1.3</v>
      </c>
      <c r="L30">
        <v>0.3</v>
      </c>
      <c r="M30">
        <v>0</v>
      </c>
      <c r="O30">
        <v>84</v>
      </c>
      <c r="P30">
        <v>6</v>
      </c>
      <c r="Q30">
        <v>2.7</v>
      </c>
      <c r="R30">
        <v>5.0999999999999996</v>
      </c>
      <c r="S30">
        <v>1.6</v>
      </c>
      <c r="T30">
        <v>1</v>
      </c>
      <c r="V30">
        <v>5</v>
      </c>
      <c r="W30">
        <v>5</v>
      </c>
      <c r="X30">
        <v>3.6</v>
      </c>
      <c r="Y30">
        <v>1.4</v>
      </c>
      <c r="Z30">
        <v>0.2</v>
      </c>
      <c r="AA30">
        <v>0</v>
      </c>
    </row>
    <row r="31" spans="1:27" x14ac:dyDescent="0.35">
      <c r="A31">
        <v>20</v>
      </c>
      <c r="B31">
        <v>5.0999999999999996</v>
      </c>
      <c r="C31">
        <v>3.8</v>
      </c>
      <c r="D31">
        <v>1.5</v>
      </c>
      <c r="E31">
        <v>0.3</v>
      </c>
      <c r="F31">
        <v>0</v>
      </c>
      <c r="H31">
        <v>44</v>
      </c>
      <c r="I31">
        <v>5</v>
      </c>
      <c r="J31">
        <v>3.5</v>
      </c>
      <c r="K31">
        <v>1.6</v>
      </c>
      <c r="L31">
        <v>0.6</v>
      </c>
      <c r="M31">
        <v>0</v>
      </c>
      <c r="O31">
        <v>95</v>
      </c>
      <c r="P31">
        <v>5.6</v>
      </c>
      <c r="Q31">
        <v>2.7</v>
      </c>
      <c r="R31">
        <v>4.2</v>
      </c>
      <c r="S31">
        <v>1.3</v>
      </c>
      <c r="T31">
        <v>1</v>
      </c>
      <c r="V31">
        <v>23</v>
      </c>
      <c r="W31">
        <v>4.5999999999999996</v>
      </c>
      <c r="X31">
        <v>3.6</v>
      </c>
      <c r="Y31">
        <v>1</v>
      </c>
      <c r="Z31">
        <v>0.2</v>
      </c>
      <c r="AA31">
        <v>0</v>
      </c>
    </row>
    <row r="32" spans="1:27" x14ac:dyDescent="0.35">
      <c r="A32">
        <v>22</v>
      </c>
      <c r="B32">
        <v>5.0999999999999996</v>
      </c>
      <c r="C32">
        <v>3.7</v>
      </c>
      <c r="D32">
        <v>1.5</v>
      </c>
      <c r="E32">
        <v>0.4</v>
      </c>
      <c r="F32">
        <v>0</v>
      </c>
      <c r="H32">
        <v>50</v>
      </c>
      <c r="I32">
        <v>5</v>
      </c>
      <c r="J32">
        <v>3.3</v>
      </c>
      <c r="K32">
        <v>1.4</v>
      </c>
      <c r="L32">
        <v>0.2</v>
      </c>
      <c r="M32">
        <v>0</v>
      </c>
      <c r="O32">
        <v>102</v>
      </c>
      <c r="P32">
        <v>5.8</v>
      </c>
      <c r="Q32">
        <v>2.7</v>
      </c>
      <c r="R32">
        <v>5.0999999999999996</v>
      </c>
      <c r="S32">
        <v>1.9</v>
      </c>
      <c r="T32">
        <v>2</v>
      </c>
      <c r="V32">
        <v>11</v>
      </c>
      <c r="W32">
        <v>5.4</v>
      </c>
      <c r="X32">
        <v>3.7</v>
      </c>
      <c r="Y32">
        <v>1.5</v>
      </c>
      <c r="Z32">
        <v>0.2</v>
      </c>
      <c r="AA32">
        <v>0</v>
      </c>
    </row>
    <row r="33" spans="1:27" x14ac:dyDescent="0.35">
      <c r="A33">
        <v>28</v>
      </c>
      <c r="B33">
        <v>5.2</v>
      </c>
      <c r="C33">
        <v>3.5</v>
      </c>
      <c r="D33">
        <v>1.5</v>
      </c>
      <c r="E33">
        <v>0.2</v>
      </c>
      <c r="F33">
        <v>0</v>
      </c>
      <c r="H33">
        <v>61</v>
      </c>
      <c r="I33">
        <v>5</v>
      </c>
      <c r="J33">
        <v>2</v>
      </c>
      <c r="K33">
        <v>3.5</v>
      </c>
      <c r="L33">
        <v>1</v>
      </c>
      <c r="M33">
        <v>1</v>
      </c>
      <c r="O33">
        <v>112</v>
      </c>
      <c r="P33">
        <v>6.4</v>
      </c>
      <c r="Q33">
        <v>2.7</v>
      </c>
      <c r="R33">
        <v>5.3</v>
      </c>
      <c r="S33">
        <v>1.9</v>
      </c>
      <c r="T33">
        <v>2</v>
      </c>
      <c r="V33">
        <v>49</v>
      </c>
      <c r="W33">
        <v>5.3</v>
      </c>
      <c r="X33">
        <v>3.7</v>
      </c>
      <c r="Y33">
        <v>1.5</v>
      </c>
      <c r="Z33">
        <v>0.2</v>
      </c>
      <c r="AA33">
        <v>0</v>
      </c>
    </row>
    <row r="34" spans="1:27" x14ac:dyDescent="0.35">
      <c r="A34">
        <v>32</v>
      </c>
      <c r="B34">
        <v>5.4</v>
      </c>
      <c r="C34">
        <v>3.4</v>
      </c>
      <c r="D34">
        <v>1.5</v>
      </c>
      <c r="E34">
        <v>0.4</v>
      </c>
      <c r="F34">
        <v>0</v>
      </c>
      <c r="H34">
        <v>94</v>
      </c>
      <c r="I34">
        <v>5</v>
      </c>
      <c r="J34">
        <v>2.2999999999999998</v>
      </c>
      <c r="K34">
        <v>3.3</v>
      </c>
      <c r="L34">
        <v>1</v>
      </c>
      <c r="M34">
        <v>1</v>
      </c>
      <c r="O34">
        <v>124</v>
      </c>
      <c r="P34">
        <v>6.3</v>
      </c>
      <c r="Q34">
        <v>2.7</v>
      </c>
      <c r="R34">
        <v>4.9000000000000004</v>
      </c>
      <c r="S34">
        <v>1.8</v>
      </c>
      <c r="T34">
        <v>2</v>
      </c>
      <c r="V34">
        <v>47</v>
      </c>
      <c r="W34">
        <v>5.0999999999999996</v>
      </c>
      <c r="X34">
        <v>3.8</v>
      </c>
      <c r="Y34">
        <v>1.6</v>
      </c>
      <c r="Z34">
        <v>0.2</v>
      </c>
      <c r="AA34">
        <v>0</v>
      </c>
    </row>
    <row r="35" spans="1:27" x14ac:dyDescent="0.35">
      <c r="A35">
        <v>33</v>
      </c>
      <c r="B35">
        <v>5.2</v>
      </c>
      <c r="C35">
        <v>4.0999999999999996</v>
      </c>
      <c r="D35">
        <v>1.5</v>
      </c>
      <c r="E35">
        <v>0.1</v>
      </c>
      <c r="F35">
        <v>0</v>
      </c>
      <c r="H35">
        <v>1</v>
      </c>
      <c r="I35">
        <v>5.0999999999999996</v>
      </c>
      <c r="J35">
        <v>3.5</v>
      </c>
      <c r="K35">
        <v>1.4</v>
      </c>
      <c r="L35">
        <v>0.2</v>
      </c>
      <c r="M35">
        <v>0</v>
      </c>
      <c r="O35">
        <v>143</v>
      </c>
      <c r="P35">
        <v>5.8</v>
      </c>
      <c r="Q35">
        <v>2.7</v>
      </c>
      <c r="R35">
        <v>5.0999999999999996</v>
      </c>
      <c r="S35">
        <v>1.9</v>
      </c>
      <c r="T35">
        <v>2</v>
      </c>
      <c r="V35">
        <v>15</v>
      </c>
      <c r="W35">
        <v>5.8</v>
      </c>
      <c r="X35">
        <v>4</v>
      </c>
      <c r="Y35">
        <v>1.2</v>
      </c>
      <c r="Z35">
        <v>0.2</v>
      </c>
      <c r="AA35">
        <v>0</v>
      </c>
    </row>
    <row r="36" spans="1:27" x14ac:dyDescent="0.35">
      <c r="A36">
        <v>35</v>
      </c>
      <c r="B36">
        <v>4.9000000000000004</v>
      </c>
      <c r="C36">
        <v>3.1</v>
      </c>
      <c r="D36">
        <v>1.5</v>
      </c>
      <c r="E36">
        <v>0.1</v>
      </c>
      <c r="F36">
        <v>0</v>
      </c>
      <c r="H36">
        <v>18</v>
      </c>
      <c r="I36">
        <v>5.0999999999999996</v>
      </c>
      <c r="J36">
        <v>3.5</v>
      </c>
      <c r="K36">
        <v>1.4</v>
      </c>
      <c r="L36">
        <v>0.3</v>
      </c>
      <c r="M36">
        <v>0</v>
      </c>
      <c r="O36">
        <v>55</v>
      </c>
      <c r="P36">
        <v>6.5</v>
      </c>
      <c r="Q36">
        <v>2.8</v>
      </c>
      <c r="R36">
        <v>4.5999999999999996</v>
      </c>
      <c r="S36">
        <v>1.5</v>
      </c>
      <c r="T36">
        <v>1</v>
      </c>
      <c r="V36">
        <v>34</v>
      </c>
      <c r="W36">
        <v>5.5</v>
      </c>
      <c r="X36">
        <v>4.2</v>
      </c>
      <c r="Y36">
        <v>1.4</v>
      </c>
      <c r="Z36">
        <v>0.2</v>
      </c>
      <c r="AA36">
        <v>0</v>
      </c>
    </row>
    <row r="37" spans="1:27" x14ac:dyDescent="0.35">
      <c r="A37">
        <v>38</v>
      </c>
      <c r="B37">
        <v>4.9000000000000004</v>
      </c>
      <c r="C37">
        <v>3.1</v>
      </c>
      <c r="D37">
        <v>1.5</v>
      </c>
      <c r="E37">
        <v>0.1</v>
      </c>
      <c r="F37">
        <v>0</v>
      </c>
      <c r="H37">
        <v>20</v>
      </c>
      <c r="I37">
        <v>5.0999999999999996</v>
      </c>
      <c r="J37">
        <v>3.8</v>
      </c>
      <c r="K37">
        <v>1.5</v>
      </c>
      <c r="L37">
        <v>0.3</v>
      </c>
      <c r="M37">
        <v>0</v>
      </c>
      <c r="O37">
        <v>56</v>
      </c>
      <c r="P37">
        <v>5.7</v>
      </c>
      <c r="Q37">
        <v>2.8</v>
      </c>
      <c r="R37">
        <v>4.5</v>
      </c>
      <c r="S37">
        <v>1.3</v>
      </c>
      <c r="T37">
        <v>1</v>
      </c>
      <c r="V37">
        <v>42</v>
      </c>
      <c r="W37">
        <v>4.5</v>
      </c>
      <c r="X37">
        <v>2.2999999999999998</v>
      </c>
      <c r="Y37">
        <v>1.3</v>
      </c>
      <c r="Z37">
        <v>0.3</v>
      </c>
      <c r="AA37">
        <v>0</v>
      </c>
    </row>
    <row r="38" spans="1:27" x14ac:dyDescent="0.35">
      <c r="A38">
        <v>40</v>
      </c>
      <c r="B38">
        <v>5.0999999999999996</v>
      </c>
      <c r="C38">
        <v>3.4</v>
      </c>
      <c r="D38">
        <v>1.5</v>
      </c>
      <c r="E38">
        <v>0.2</v>
      </c>
      <c r="F38">
        <v>0</v>
      </c>
      <c r="H38">
        <v>22</v>
      </c>
      <c r="I38">
        <v>5.0999999999999996</v>
      </c>
      <c r="J38">
        <v>3.7</v>
      </c>
      <c r="K38">
        <v>1.5</v>
      </c>
      <c r="L38">
        <v>0.4</v>
      </c>
      <c r="M38">
        <v>0</v>
      </c>
      <c r="O38">
        <v>72</v>
      </c>
      <c r="P38">
        <v>6.1</v>
      </c>
      <c r="Q38">
        <v>2.8</v>
      </c>
      <c r="R38">
        <v>4</v>
      </c>
      <c r="S38">
        <v>1.3</v>
      </c>
      <c r="T38">
        <v>1</v>
      </c>
      <c r="V38">
        <v>46</v>
      </c>
      <c r="W38">
        <v>4.8</v>
      </c>
      <c r="X38">
        <v>3</v>
      </c>
      <c r="Y38">
        <v>1.4</v>
      </c>
      <c r="Z38">
        <v>0.3</v>
      </c>
      <c r="AA38">
        <v>0</v>
      </c>
    </row>
    <row r="39" spans="1:27" x14ac:dyDescent="0.35">
      <c r="A39">
        <v>49</v>
      </c>
      <c r="B39">
        <v>5.3</v>
      </c>
      <c r="C39">
        <v>3.7</v>
      </c>
      <c r="D39">
        <v>1.5</v>
      </c>
      <c r="E39">
        <v>0.2</v>
      </c>
      <c r="F39">
        <v>0</v>
      </c>
      <c r="H39">
        <v>24</v>
      </c>
      <c r="I39">
        <v>5.0999999999999996</v>
      </c>
      <c r="J39">
        <v>3.3</v>
      </c>
      <c r="K39">
        <v>1.7</v>
      </c>
      <c r="L39">
        <v>0.5</v>
      </c>
      <c r="M39">
        <v>0</v>
      </c>
      <c r="O39">
        <v>74</v>
      </c>
      <c r="P39">
        <v>6.1</v>
      </c>
      <c r="Q39">
        <v>2.8</v>
      </c>
      <c r="R39">
        <v>4.7</v>
      </c>
      <c r="S39">
        <v>1.2</v>
      </c>
      <c r="T39">
        <v>1</v>
      </c>
      <c r="V39">
        <v>7</v>
      </c>
      <c r="W39">
        <v>4.5999999999999996</v>
      </c>
      <c r="X39">
        <v>3.4</v>
      </c>
      <c r="Y39">
        <v>1.4</v>
      </c>
      <c r="Z39">
        <v>0.3</v>
      </c>
      <c r="AA39">
        <v>0</v>
      </c>
    </row>
    <row r="40" spans="1:27" x14ac:dyDescent="0.35">
      <c r="A40">
        <v>12</v>
      </c>
      <c r="B40">
        <v>4.8</v>
      </c>
      <c r="C40">
        <v>3.4</v>
      </c>
      <c r="D40">
        <v>1.6</v>
      </c>
      <c r="E40">
        <v>0.2</v>
      </c>
      <c r="F40">
        <v>0</v>
      </c>
      <c r="H40">
        <v>40</v>
      </c>
      <c r="I40">
        <v>5.0999999999999996</v>
      </c>
      <c r="J40">
        <v>3.4</v>
      </c>
      <c r="K40">
        <v>1.5</v>
      </c>
      <c r="L40">
        <v>0.2</v>
      </c>
      <c r="M40">
        <v>0</v>
      </c>
      <c r="O40">
        <v>77</v>
      </c>
      <c r="P40">
        <v>6.8</v>
      </c>
      <c r="Q40">
        <v>2.8</v>
      </c>
      <c r="R40">
        <v>4.8</v>
      </c>
      <c r="S40">
        <v>1.4</v>
      </c>
      <c r="T40">
        <v>1</v>
      </c>
      <c r="V40">
        <v>18</v>
      </c>
      <c r="W40">
        <v>5.0999999999999996</v>
      </c>
      <c r="X40">
        <v>3.5</v>
      </c>
      <c r="Y40">
        <v>1.4</v>
      </c>
      <c r="Z40">
        <v>0.3</v>
      </c>
      <c r="AA40">
        <v>0</v>
      </c>
    </row>
    <row r="41" spans="1:27" x14ac:dyDescent="0.35">
      <c r="A41">
        <v>26</v>
      </c>
      <c r="B41">
        <v>5</v>
      </c>
      <c r="C41">
        <v>3</v>
      </c>
      <c r="D41">
        <v>1.6</v>
      </c>
      <c r="E41">
        <v>0.2</v>
      </c>
      <c r="F41">
        <v>0</v>
      </c>
      <c r="H41">
        <v>45</v>
      </c>
      <c r="I41">
        <v>5.0999999999999996</v>
      </c>
      <c r="J41">
        <v>3.8</v>
      </c>
      <c r="K41">
        <v>1.9</v>
      </c>
      <c r="L41">
        <v>0.4</v>
      </c>
      <c r="M41">
        <v>0</v>
      </c>
      <c r="O41">
        <v>100</v>
      </c>
      <c r="P41">
        <v>5.7</v>
      </c>
      <c r="Q41">
        <v>2.8</v>
      </c>
      <c r="R41">
        <v>4.0999999999999996</v>
      </c>
      <c r="S41">
        <v>1.3</v>
      </c>
      <c r="T41">
        <v>1</v>
      </c>
      <c r="V41">
        <v>41</v>
      </c>
      <c r="W41">
        <v>5</v>
      </c>
      <c r="X41">
        <v>3.5</v>
      </c>
      <c r="Y41">
        <v>1.3</v>
      </c>
      <c r="Z41">
        <v>0.3</v>
      </c>
      <c r="AA41">
        <v>0</v>
      </c>
    </row>
    <row r="42" spans="1:27" x14ac:dyDescent="0.35">
      <c r="A42">
        <v>27</v>
      </c>
      <c r="B42">
        <v>5</v>
      </c>
      <c r="C42">
        <v>3.4</v>
      </c>
      <c r="D42">
        <v>1.6</v>
      </c>
      <c r="E42">
        <v>0.4</v>
      </c>
      <c r="F42">
        <v>0</v>
      </c>
      <c r="H42">
        <v>47</v>
      </c>
      <c r="I42">
        <v>5.0999999999999996</v>
      </c>
      <c r="J42">
        <v>3.8</v>
      </c>
      <c r="K42">
        <v>1.6</v>
      </c>
      <c r="L42">
        <v>0.2</v>
      </c>
      <c r="M42">
        <v>0</v>
      </c>
      <c r="O42">
        <v>115</v>
      </c>
      <c r="P42">
        <v>5.8</v>
      </c>
      <c r="Q42">
        <v>2.8</v>
      </c>
      <c r="R42">
        <v>5.0999999999999996</v>
      </c>
      <c r="S42">
        <v>2.4</v>
      </c>
      <c r="T42">
        <v>2</v>
      </c>
      <c r="V42">
        <v>19</v>
      </c>
      <c r="W42">
        <v>5.7</v>
      </c>
      <c r="X42">
        <v>3.8</v>
      </c>
      <c r="Y42">
        <v>1.7</v>
      </c>
      <c r="Z42">
        <v>0.3</v>
      </c>
      <c r="AA42">
        <v>0</v>
      </c>
    </row>
    <row r="43" spans="1:27" x14ac:dyDescent="0.35">
      <c r="A43">
        <v>30</v>
      </c>
      <c r="B43">
        <v>4.7</v>
      </c>
      <c r="C43">
        <v>3.2</v>
      </c>
      <c r="D43">
        <v>1.6</v>
      </c>
      <c r="E43">
        <v>0.2</v>
      </c>
      <c r="F43">
        <v>0</v>
      </c>
      <c r="H43">
        <v>99</v>
      </c>
      <c r="I43">
        <v>5.0999999999999996</v>
      </c>
      <c r="J43">
        <v>2.5</v>
      </c>
      <c r="K43">
        <v>3</v>
      </c>
      <c r="L43">
        <v>1.1000000000000001</v>
      </c>
      <c r="M43">
        <v>1</v>
      </c>
      <c r="O43">
        <v>122</v>
      </c>
      <c r="P43">
        <v>5.6</v>
      </c>
      <c r="Q43">
        <v>2.8</v>
      </c>
      <c r="R43">
        <v>4.9000000000000004</v>
      </c>
      <c r="S43">
        <v>2</v>
      </c>
      <c r="T43">
        <v>2</v>
      </c>
      <c r="V43">
        <v>20</v>
      </c>
      <c r="W43">
        <v>5.0999999999999996</v>
      </c>
      <c r="X43">
        <v>3.8</v>
      </c>
      <c r="Y43">
        <v>1.5</v>
      </c>
      <c r="Z43">
        <v>0.3</v>
      </c>
      <c r="AA43">
        <v>0</v>
      </c>
    </row>
    <row r="44" spans="1:27" x14ac:dyDescent="0.35">
      <c r="A44">
        <v>31</v>
      </c>
      <c r="B44">
        <v>4.8</v>
      </c>
      <c r="C44">
        <v>3.1</v>
      </c>
      <c r="D44">
        <v>1.6</v>
      </c>
      <c r="E44">
        <v>0.2</v>
      </c>
      <c r="F44">
        <v>0</v>
      </c>
      <c r="H44">
        <v>28</v>
      </c>
      <c r="I44">
        <v>5.2</v>
      </c>
      <c r="J44">
        <v>3.5</v>
      </c>
      <c r="K44">
        <v>1.5</v>
      </c>
      <c r="L44">
        <v>0.2</v>
      </c>
      <c r="M44">
        <v>0</v>
      </c>
      <c r="O44">
        <v>123</v>
      </c>
      <c r="P44">
        <v>7.7</v>
      </c>
      <c r="Q44">
        <v>2.8</v>
      </c>
      <c r="R44">
        <v>6.7</v>
      </c>
      <c r="S44">
        <v>2</v>
      </c>
      <c r="T44">
        <v>2</v>
      </c>
      <c r="V44">
        <v>27</v>
      </c>
      <c r="W44">
        <v>5</v>
      </c>
      <c r="X44">
        <v>3.4</v>
      </c>
      <c r="Y44">
        <v>1.6</v>
      </c>
      <c r="Z44">
        <v>0.4</v>
      </c>
      <c r="AA44">
        <v>0</v>
      </c>
    </row>
    <row r="45" spans="1:27" x14ac:dyDescent="0.35">
      <c r="A45">
        <v>44</v>
      </c>
      <c r="B45">
        <v>5</v>
      </c>
      <c r="C45">
        <v>3.5</v>
      </c>
      <c r="D45">
        <v>1.6</v>
      </c>
      <c r="E45">
        <v>0.6</v>
      </c>
      <c r="F45">
        <v>0</v>
      </c>
      <c r="H45">
        <v>29</v>
      </c>
      <c r="I45">
        <v>5.2</v>
      </c>
      <c r="J45">
        <v>3.4</v>
      </c>
      <c r="K45">
        <v>1.4</v>
      </c>
      <c r="L45">
        <v>0.2</v>
      </c>
      <c r="M45">
        <v>0</v>
      </c>
      <c r="O45">
        <v>127</v>
      </c>
      <c r="P45">
        <v>6.2</v>
      </c>
      <c r="Q45">
        <v>2.8</v>
      </c>
      <c r="R45">
        <v>4.8</v>
      </c>
      <c r="S45">
        <v>1.8</v>
      </c>
      <c r="T45">
        <v>2</v>
      </c>
      <c r="V45">
        <v>32</v>
      </c>
      <c r="W45">
        <v>5.4</v>
      </c>
      <c r="X45">
        <v>3.4</v>
      </c>
      <c r="Y45">
        <v>1.5</v>
      </c>
      <c r="Z45">
        <v>0.4</v>
      </c>
      <c r="AA45">
        <v>0</v>
      </c>
    </row>
    <row r="46" spans="1:27" x14ac:dyDescent="0.35">
      <c r="A46">
        <v>47</v>
      </c>
      <c r="B46">
        <v>5.0999999999999996</v>
      </c>
      <c r="C46">
        <v>3.8</v>
      </c>
      <c r="D46">
        <v>1.6</v>
      </c>
      <c r="E46">
        <v>0.2</v>
      </c>
      <c r="F46">
        <v>0</v>
      </c>
      <c r="H46">
        <v>33</v>
      </c>
      <c r="I46">
        <v>5.2</v>
      </c>
      <c r="J46">
        <v>4.0999999999999996</v>
      </c>
      <c r="K46">
        <v>1.5</v>
      </c>
      <c r="L46">
        <v>0.1</v>
      </c>
      <c r="M46">
        <v>0</v>
      </c>
      <c r="O46">
        <v>129</v>
      </c>
      <c r="P46">
        <v>6.4</v>
      </c>
      <c r="Q46">
        <v>2.8</v>
      </c>
      <c r="R46">
        <v>5.6</v>
      </c>
      <c r="S46">
        <v>2.1</v>
      </c>
      <c r="T46">
        <v>2</v>
      </c>
      <c r="V46">
        <v>22</v>
      </c>
      <c r="W46">
        <v>5.0999999999999996</v>
      </c>
      <c r="X46">
        <v>3.7</v>
      </c>
      <c r="Y46">
        <v>1.5</v>
      </c>
      <c r="Z46">
        <v>0.4</v>
      </c>
      <c r="AA46">
        <v>0</v>
      </c>
    </row>
    <row r="47" spans="1:27" x14ac:dyDescent="0.35">
      <c r="A47">
        <v>6</v>
      </c>
      <c r="B47">
        <v>5.4</v>
      </c>
      <c r="C47">
        <v>3.9</v>
      </c>
      <c r="D47">
        <v>1.7</v>
      </c>
      <c r="E47">
        <v>0.4</v>
      </c>
      <c r="F47">
        <v>0</v>
      </c>
      <c r="H47">
        <v>60</v>
      </c>
      <c r="I47">
        <v>5.2</v>
      </c>
      <c r="J47">
        <v>2.7</v>
      </c>
      <c r="K47">
        <v>3.9</v>
      </c>
      <c r="L47">
        <v>1.4</v>
      </c>
      <c r="M47">
        <v>1</v>
      </c>
      <c r="O47">
        <v>131</v>
      </c>
      <c r="P47">
        <v>7.4</v>
      </c>
      <c r="Q47">
        <v>2.8</v>
      </c>
      <c r="R47">
        <v>6.1</v>
      </c>
      <c r="S47">
        <v>1.9</v>
      </c>
      <c r="T47">
        <v>2</v>
      </c>
      <c r="V47">
        <v>45</v>
      </c>
      <c r="W47">
        <v>5.0999999999999996</v>
      </c>
      <c r="X47">
        <v>3.8</v>
      </c>
      <c r="Y47">
        <v>1.9</v>
      </c>
      <c r="Z47">
        <v>0.4</v>
      </c>
      <c r="AA47">
        <v>0</v>
      </c>
    </row>
    <row r="48" spans="1:27" x14ac:dyDescent="0.35">
      <c r="A48">
        <v>19</v>
      </c>
      <c r="B48">
        <v>5.7</v>
      </c>
      <c r="C48">
        <v>3.8</v>
      </c>
      <c r="D48">
        <v>1.7</v>
      </c>
      <c r="E48">
        <v>0.3</v>
      </c>
      <c r="F48">
        <v>0</v>
      </c>
      <c r="H48">
        <v>49</v>
      </c>
      <c r="I48">
        <v>5.3</v>
      </c>
      <c r="J48">
        <v>3.7</v>
      </c>
      <c r="K48">
        <v>1.5</v>
      </c>
      <c r="L48">
        <v>0.2</v>
      </c>
      <c r="M48">
        <v>0</v>
      </c>
      <c r="O48">
        <v>133</v>
      </c>
      <c r="P48">
        <v>6.4</v>
      </c>
      <c r="Q48">
        <v>2.8</v>
      </c>
      <c r="R48">
        <v>5.6</v>
      </c>
      <c r="S48">
        <v>2.2000000000000002</v>
      </c>
      <c r="T48">
        <v>2</v>
      </c>
      <c r="V48">
        <v>6</v>
      </c>
      <c r="W48">
        <v>5.4</v>
      </c>
      <c r="X48">
        <v>3.9</v>
      </c>
      <c r="Y48">
        <v>1.7</v>
      </c>
      <c r="Z48">
        <v>0.4</v>
      </c>
      <c r="AA48">
        <v>0</v>
      </c>
    </row>
    <row r="49" spans="1:27" x14ac:dyDescent="0.35">
      <c r="A49">
        <v>21</v>
      </c>
      <c r="B49">
        <v>5.4</v>
      </c>
      <c r="C49">
        <v>3.4</v>
      </c>
      <c r="D49">
        <v>1.7</v>
      </c>
      <c r="E49">
        <v>0.2</v>
      </c>
      <c r="F49">
        <v>0</v>
      </c>
      <c r="H49">
        <v>6</v>
      </c>
      <c r="I49">
        <v>5.4</v>
      </c>
      <c r="J49">
        <v>3.9</v>
      </c>
      <c r="K49">
        <v>1.7</v>
      </c>
      <c r="L49">
        <v>0.4</v>
      </c>
      <c r="M49">
        <v>0</v>
      </c>
      <c r="O49">
        <v>134</v>
      </c>
      <c r="P49">
        <v>6.3</v>
      </c>
      <c r="Q49">
        <v>2.8</v>
      </c>
      <c r="R49">
        <v>5.0999999999999996</v>
      </c>
      <c r="S49">
        <v>1.5</v>
      </c>
      <c r="T49">
        <v>2</v>
      </c>
      <c r="V49">
        <v>17</v>
      </c>
      <c r="W49">
        <v>5.4</v>
      </c>
      <c r="X49">
        <v>3.9</v>
      </c>
      <c r="Y49">
        <v>1.3</v>
      </c>
      <c r="Z49">
        <v>0.4</v>
      </c>
      <c r="AA49">
        <v>0</v>
      </c>
    </row>
    <row r="50" spans="1:27" x14ac:dyDescent="0.35">
      <c r="A50">
        <v>24</v>
      </c>
      <c r="B50">
        <v>5.0999999999999996</v>
      </c>
      <c r="C50">
        <v>3.3</v>
      </c>
      <c r="D50">
        <v>1.7</v>
      </c>
      <c r="E50">
        <v>0.5</v>
      </c>
      <c r="F50">
        <v>0</v>
      </c>
      <c r="H50">
        <v>11</v>
      </c>
      <c r="I50">
        <v>5.4</v>
      </c>
      <c r="J50">
        <v>3.7</v>
      </c>
      <c r="K50">
        <v>1.5</v>
      </c>
      <c r="L50">
        <v>0.2</v>
      </c>
      <c r="M50">
        <v>0</v>
      </c>
      <c r="O50">
        <v>9</v>
      </c>
      <c r="P50">
        <v>4.4000000000000004</v>
      </c>
      <c r="Q50">
        <v>2.9</v>
      </c>
      <c r="R50">
        <v>1.4</v>
      </c>
      <c r="S50">
        <v>0.2</v>
      </c>
      <c r="T50">
        <v>0</v>
      </c>
      <c r="V50">
        <v>16</v>
      </c>
      <c r="W50">
        <v>5.7</v>
      </c>
      <c r="X50">
        <v>4.4000000000000004</v>
      </c>
      <c r="Y50">
        <v>1.5</v>
      </c>
      <c r="Z50">
        <v>0.4</v>
      </c>
      <c r="AA50">
        <v>0</v>
      </c>
    </row>
    <row r="51" spans="1:27" x14ac:dyDescent="0.35">
      <c r="A51">
        <v>25</v>
      </c>
      <c r="B51">
        <v>4.8</v>
      </c>
      <c r="C51">
        <v>3.4</v>
      </c>
      <c r="D51">
        <v>1.9</v>
      </c>
      <c r="E51">
        <v>0.2</v>
      </c>
      <c r="F51">
        <v>0</v>
      </c>
      <c r="H51">
        <v>17</v>
      </c>
      <c r="I51">
        <v>5.4</v>
      </c>
      <c r="J51">
        <v>3.9</v>
      </c>
      <c r="K51">
        <v>1.3</v>
      </c>
      <c r="L51">
        <v>0.4</v>
      </c>
      <c r="M51">
        <v>0</v>
      </c>
      <c r="O51">
        <v>59</v>
      </c>
      <c r="P51">
        <v>6.6</v>
      </c>
      <c r="Q51">
        <v>2.9</v>
      </c>
      <c r="R51">
        <v>4.5999999999999996</v>
      </c>
      <c r="S51">
        <v>1.3</v>
      </c>
      <c r="T51">
        <v>1</v>
      </c>
      <c r="V51">
        <v>24</v>
      </c>
      <c r="W51">
        <v>5.0999999999999996</v>
      </c>
      <c r="X51">
        <v>3.3</v>
      </c>
      <c r="Y51">
        <v>1.7</v>
      </c>
      <c r="Z51">
        <v>0.5</v>
      </c>
      <c r="AA51">
        <v>0</v>
      </c>
    </row>
    <row r="52" spans="1:27" x14ac:dyDescent="0.35">
      <c r="A52">
        <v>45</v>
      </c>
      <c r="B52">
        <v>5.0999999999999996</v>
      </c>
      <c r="C52">
        <v>3.8</v>
      </c>
      <c r="D52">
        <v>1.9</v>
      </c>
      <c r="E52">
        <v>0.4</v>
      </c>
      <c r="F52">
        <v>0</v>
      </c>
      <c r="H52">
        <v>21</v>
      </c>
      <c r="I52">
        <v>5.4</v>
      </c>
      <c r="J52">
        <v>3.4</v>
      </c>
      <c r="K52">
        <v>1.7</v>
      </c>
      <c r="L52">
        <v>0.2</v>
      </c>
      <c r="M52">
        <v>0</v>
      </c>
      <c r="O52">
        <v>64</v>
      </c>
      <c r="P52">
        <v>6.1</v>
      </c>
      <c r="Q52">
        <v>2.9</v>
      </c>
      <c r="R52">
        <v>4.7</v>
      </c>
      <c r="S52">
        <v>1.4</v>
      </c>
      <c r="T52">
        <v>1</v>
      </c>
      <c r="V52">
        <v>44</v>
      </c>
      <c r="W52">
        <v>5</v>
      </c>
      <c r="X52">
        <v>3.5</v>
      </c>
      <c r="Y52">
        <v>1.6</v>
      </c>
      <c r="Z52">
        <v>0.6</v>
      </c>
      <c r="AA52">
        <v>0</v>
      </c>
    </row>
    <row r="53" spans="1:27" x14ac:dyDescent="0.35">
      <c r="A53">
        <v>99</v>
      </c>
      <c r="B53">
        <v>5.0999999999999996</v>
      </c>
      <c r="C53">
        <v>2.5</v>
      </c>
      <c r="D53">
        <v>3</v>
      </c>
      <c r="E53">
        <v>1.1000000000000001</v>
      </c>
      <c r="F53">
        <v>1</v>
      </c>
      <c r="H53">
        <v>32</v>
      </c>
      <c r="I53">
        <v>5.4</v>
      </c>
      <c r="J53">
        <v>3.4</v>
      </c>
      <c r="K53">
        <v>1.5</v>
      </c>
      <c r="L53">
        <v>0.4</v>
      </c>
      <c r="M53">
        <v>0</v>
      </c>
      <c r="O53">
        <v>65</v>
      </c>
      <c r="P53">
        <v>5.6</v>
      </c>
      <c r="Q53">
        <v>2.9</v>
      </c>
      <c r="R53">
        <v>3.6</v>
      </c>
      <c r="S53">
        <v>1.3</v>
      </c>
      <c r="T53">
        <v>1</v>
      </c>
      <c r="V53">
        <v>61</v>
      </c>
      <c r="W53">
        <v>5</v>
      </c>
      <c r="X53">
        <v>2</v>
      </c>
      <c r="Y53">
        <v>3.5</v>
      </c>
      <c r="Z53">
        <v>1</v>
      </c>
      <c r="AA53">
        <v>1</v>
      </c>
    </row>
    <row r="54" spans="1:27" x14ac:dyDescent="0.35">
      <c r="A54">
        <v>58</v>
      </c>
      <c r="B54">
        <v>4.9000000000000004</v>
      </c>
      <c r="C54">
        <v>2.4</v>
      </c>
      <c r="D54">
        <v>3.3</v>
      </c>
      <c r="E54">
        <v>1</v>
      </c>
      <c r="F54">
        <v>1</v>
      </c>
      <c r="H54">
        <v>85</v>
      </c>
      <c r="I54">
        <v>5.4</v>
      </c>
      <c r="J54">
        <v>3</v>
      </c>
      <c r="K54">
        <v>4.5</v>
      </c>
      <c r="L54">
        <v>1.5</v>
      </c>
      <c r="M54">
        <v>1</v>
      </c>
      <c r="O54">
        <v>75</v>
      </c>
      <c r="P54">
        <v>6.4</v>
      </c>
      <c r="Q54">
        <v>2.9</v>
      </c>
      <c r="R54">
        <v>4.3</v>
      </c>
      <c r="S54">
        <v>1.3</v>
      </c>
      <c r="T54">
        <v>1</v>
      </c>
      <c r="V54">
        <v>63</v>
      </c>
      <c r="W54">
        <v>6</v>
      </c>
      <c r="X54">
        <v>2.2000000000000002</v>
      </c>
      <c r="Y54">
        <v>4</v>
      </c>
      <c r="Z54">
        <v>1</v>
      </c>
      <c r="AA54">
        <v>1</v>
      </c>
    </row>
    <row r="55" spans="1:27" x14ac:dyDescent="0.35">
      <c r="A55">
        <v>94</v>
      </c>
      <c r="B55">
        <v>5</v>
      </c>
      <c r="C55">
        <v>2.2999999999999998</v>
      </c>
      <c r="D55">
        <v>3.3</v>
      </c>
      <c r="E55">
        <v>1</v>
      </c>
      <c r="F55">
        <v>1</v>
      </c>
      <c r="H55">
        <v>34</v>
      </c>
      <c r="I55">
        <v>5.5</v>
      </c>
      <c r="J55">
        <v>4.2</v>
      </c>
      <c r="K55">
        <v>1.4</v>
      </c>
      <c r="L55">
        <v>0.2</v>
      </c>
      <c r="M55">
        <v>0</v>
      </c>
      <c r="O55">
        <v>79</v>
      </c>
      <c r="P55">
        <v>6</v>
      </c>
      <c r="Q55">
        <v>2.9</v>
      </c>
      <c r="R55">
        <v>4.5</v>
      </c>
      <c r="S55">
        <v>1.5</v>
      </c>
      <c r="T55">
        <v>1</v>
      </c>
      <c r="V55">
        <v>94</v>
      </c>
      <c r="W55">
        <v>5</v>
      </c>
      <c r="X55">
        <v>2.2999999999999998</v>
      </c>
      <c r="Y55">
        <v>3.3</v>
      </c>
      <c r="Z55">
        <v>1</v>
      </c>
      <c r="AA55">
        <v>1</v>
      </c>
    </row>
    <row r="56" spans="1:27" x14ac:dyDescent="0.35">
      <c r="A56">
        <v>61</v>
      </c>
      <c r="B56">
        <v>5</v>
      </c>
      <c r="C56">
        <v>2</v>
      </c>
      <c r="D56">
        <v>3.5</v>
      </c>
      <c r="E56">
        <v>1</v>
      </c>
      <c r="F56">
        <v>1</v>
      </c>
      <c r="H56">
        <v>37</v>
      </c>
      <c r="I56">
        <v>5.5</v>
      </c>
      <c r="J56">
        <v>3.5</v>
      </c>
      <c r="K56">
        <v>1.3</v>
      </c>
      <c r="L56">
        <v>0.2</v>
      </c>
      <c r="M56">
        <v>0</v>
      </c>
      <c r="O56">
        <v>97</v>
      </c>
      <c r="P56">
        <v>5.7</v>
      </c>
      <c r="Q56">
        <v>2.9</v>
      </c>
      <c r="R56">
        <v>4.2</v>
      </c>
      <c r="S56">
        <v>1.3</v>
      </c>
      <c r="T56">
        <v>1</v>
      </c>
      <c r="V56">
        <v>58</v>
      </c>
      <c r="W56">
        <v>4.9000000000000004</v>
      </c>
      <c r="X56">
        <v>2.4</v>
      </c>
      <c r="Y56">
        <v>3.3</v>
      </c>
      <c r="Z56">
        <v>1</v>
      </c>
      <c r="AA56">
        <v>1</v>
      </c>
    </row>
    <row r="57" spans="1:27" x14ac:dyDescent="0.35">
      <c r="A57">
        <v>80</v>
      </c>
      <c r="B57">
        <v>5.7</v>
      </c>
      <c r="C57">
        <v>2.6</v>
      </c>
      <c r="D57">
        <v>3.5</v>
      </c>
      <c r="E57">
        <v>1</v>
      </c>
      <c r="F57">
        <v>1</v>
      </c>
      <c r="H57">
        <v>54</v>
      </c>
      <c r="I57">
        <v>5.5</v>
      </c>
      <c r="J57">
        <v>2.2999999999999998</v>
      </c>
      <c r="K57">
        <v>4</v>
      </c>
      <c r="L57">
        <v>1.3</v>
      </c>
      <c r="M57">
        <v>1</v>
      </c>
      <c r="O57">
        <v>98</v>
      </c>
      <c r="P57">
        <v>6.2</v>
      </c>
      <c r="Q57">
        <v>2.9</v>
      </c>
      <c r="R57">
        <v>4.3</v>
      </c>
      <c r="S57">
        <v>1.3</v>
      </c>
      <c r="T57">
        <v>1</v>
      </c>
      <c r="V57">
        <v>82</v>
      </c>
      <c r="W57">
        <v>5.5</v>
      </c>
      <c r="X57">
        <v>2.4</v>
      </c>
      <c r="Y57">
        <v>3.7</v>
      </c>
      <c r="Z57">
        <v>1</v>
      </c>
      <c r="AA57">
        <v>1</v>
      </c>
    </row>
    <row r="58" spans="1:27" x14ac:dyDescent="0.35">
      <c r="A58">
        <v>65</v>
      </c>
      <c r="B58">
        <v>5.6</v>
      </c>
      <c r="C58">
        <v>2.9</v>
      </c>
      <c r="D58">
        <v>3.6</v>
      </c>
      <c r="E58">
        <v>1.3</v>
      </c>
      <c r="F58">
        <v>1</v>
      </c>
      <c r="H58">
        <v>81</v>
      </c>
      <c r="I58">
        <v>5.5</v>
      </c>
      <c r="J58">
        <v>2.4</v>
      </c>
      <c r="K58">
        <v>3.8</v>
      </c>
      <c r="L58">
        <v>1.1000000000000001</v>
      </c>
      <c r="M58">
        <v>1</v>
      </c>
      <c r="O58">
        <v>104</v>
      </c>
      <c r="P58">
        <v>6.3</v>
      </c>
      <c r="Q58">
        <v>2.9</v>
      </c>
      <c r="R58">
        <v>5.6</v>
      </c>
      <c r="S58">
        <v>1.8</v>
      </c>
      <c r="T58">
        <v>2</v>
      </c>
      <c r="V58">
        <v>80</v>
      </c>
      <c r="W58">
        <v>5.7</v>
      </c>
      <c r="X58">
        <v>2.6</v>
      </c>
      <c r="Y58">
        <v>3.5</v>
      </c>
      <c r="Z58">
        <v>1</v>
      </c>
      <c r="AA58">
        <v>1</v>
      </c>
    </row>
    <row r="59" spans="1:27" x14ac:dyDescent="0.35">
      <c r="A59">
        <v>82</v>
      </c>
      <c r="B59">
        <v>5.5</v>
      </c>
      <c r="C59">
        <v>2.4</v>
      </c>
      <c r="D59">
        <v>3.7</v>
      </c>
      <c r="E59">
        <v>1</v>
      </c>
      <c r="F59">
        <v>1</v>
      </c>
      <c r="H59">
        <v>82</v>
      </c>
      <c r="I59">
        <v>5.5</v>
      </c>
      <c r="J59">
        <v>2.4</v>
      </c>
      <c r="K59">
        <v>3.7</v>
      </c>
      <c r="L59">
        <v>1</v>
      </c>
      <c r="M59">
        <v>1</v>
      </c>
      <c r="O59">
        <v>108</v>
      </c>
      <c r="P59">
        <v>7.3</v>
      </c>
      <c r="Q59">
        <v>2.9</v>
      </c>
      <c r="R59">
        <v>6.3</v>
      </c>
      <c r="S59">
        <v>1.8</v>
      </c>
      <c r="T59">
        <v>2</v>
      </c>
      <c r="V59">
        <v>68</v>
      </c>
      <c r="W59">
        <v>5.8</v>
      </c>
      <c r="X59">
        <v>2.7</v>
      </c>
      <c r="Y59">
        <v>4.0999999999999996</v>
      </c>
      <c r="Z59">
        <v>1</v>
      </c>
      <c r="AA59">
        <v>1</v>
      </c>
    </row>
    <row r="60" spans="1:27" x14ac:dyDescent="0.35">
      <c r="A60">
        <v>81</v>
      </c>
      <c r="B60">
        <v>5.5</v>
      </c>
      <c r="C60">
        <v>2.4</v>
      </c>
      <c r="D60">
        <v>3.8</v>
      </c>
      <c r="E60">
        <v>1.1000000000000001</v>
      </c>
      <c r="F60">
        <v>1</v>
      </c>
      <c r="H60">
        <v>90</v>
      </c>
      <c r="I60">
        <v>5.5</v>
      </c>
      <c r="J60">
        <v>2.5</v>
      </c>
      <c r="K60">
        <v>4</v>
      </c>
      <c r="L60">
        <v>1.3</v>
      </c>
      <c r="M60">
        <v>1</v>
      </c>
      <c r="O60">
        <v>2</v>
      </c>
      <c r="P60">
        <v>4.9000000000000004</v>
      </c>
      <c r="Q60">
        <v>3</v>
      </c>
      <c r="R60">
        <v>1.4</v>
      </c>
      <c r="S60">
        <v>0.2</v>
      </c>
      <c r="T60">
        <v>0</v>
      </c>
      <c r="V60">
        <v>81</v>
      </c>
      <c r="W60">
        <v>5.5</v>
      </c>
      <c r="X60">
        <v>2.4</v>
      </c>
      <c r="Y60">
        <v>3.8</v>
      </c>
      <c r="Z60">
        <v>1.1000000000000001</v>
      </c>
      <c r="AA60">
        <v>1</v>
      </c>
    </row>
    <row r="61" spans="1:27" x14ac:dyDescent="0.35">
      <c r="A61">
        <v>60</v>
      </c>
      <c r="B61">
        <v>5.2</v>
      </c>
      <c r="C61">
        <v>2.7</v>
      </c>
      <c r="D61">
        <v>3.9</v>
      </c>
      <c r="E61">
        <v>1.4</v>
      </c>
      <c r="F61">
        <v>1</v>
      </c>
      <c r="H61">
        <v>91</v>
      </c>
      <c r="I61">
        <v>5.5</v>
      </c>
      <c r="J61">
        <v>2.6</v>
      </c>
      <c r="K61">
        <v>4.4000000000000004</v>
      </c>
      <c r="L61">
        <v>1.2</v>
      </c>
      <c r="M61">
        <v>1</v>
      </c>
      <c r="O61">
        <v>13</v>
      </c>
      <c r="P61">
        <v>4.8</v>
      </c>
      <c r="Q61">
        <v>3</v>
      </c>
      <c r="R61">
        <v>1.4</v>
      </c>
      <c r="S61">
        <v>0.1</v>
      </c>
      <c r="T61">
        <v>0</v>
      </c>
      <c r="V61">
        <v>70</v>
      </c>
      <c r="W61">
        <v>5.6</v>
      </c>
      <c r="X61">
        <v>2.5</v>
      </c>
      <c r="Y61">
        <v>3.9</v>
      </c>
      <c r="Z61">
        <v>1.1000000000000001</v>
      </c>
      <c r="AA61">
        <v>1</v>
      </c>
    </row>
    <row r="62" spans="1:27" x14ac:dyDescent="0.35">
      <c r="A62">
        <v>70</v>
      </c>
      <c r="B62">
        <v>5.6</v>
      </c>
      <c r="C62">
        <v>2.5</v>
      </c>
      <c r="D62">
        <v>3.9</v>
      </c>
      <c r="E62">
        <v>1.1000000000000001</v>
      </c>
      <c r="F62">
        <v>1</v>
      </c>
      <c r="H62">
        <v>65</v>
      </c>
      <c r="I62">
        <v>5.6</v>
      </c>
      <c r="J62">
        <v>2.9</v>
      </c>
      <c r="K62">
        <v>3.6</v>
      </c>
      <c r="L62">
        <v>1.3</v>
      </c>
      <c r="M62">
        <v>1</v>
      </c>
      <c r="O62">
        <v>14</v>
      </c>
      <c r="P62">
        <v>4.3</v>
      </c>
      <c r="Q62">
        <v>3</v>
      </c>
      <c r="R62">
        <v>1.1000000000000001</v>
      </c>
      <c r="S62">
        <v>0.1</v>
      </c>
      <c r="T62">
        <v>0</v>
      </c>
      <c r="V62">
        <v>99</v>
      </c>
      <c r="W62">
        <v>5.0999999999999996</v>
      </c>
      <c r="X62">
        <v>2.5</v>
      </c>
      <c r="Y62">
        <v>3</v>
      </c>
      <c r="Z62">
        <v>1.1000000000000001</v>
      </c>
      <c r="AA62">
        <v>1</v>
      </c>
    </row>
    <row r="63" spans="1:27" x14ac:dyDescent="0.35">
      <c r="A63">
        <v>83</v>
      </c>
      <c r="B63">
        <v>5.8</v>
      </c>
      <c r="C63">
        <v>2.7</v>
      </c>
      <c r="D63">
        <v>3.9</v>
      </c>
      <c r="E63">
        <v>1.2</v>
      </c>
      <c r="F63">
        <v>1</v>
      </c>
      <c r="H63">
        <v>67</v>
      </c>
      <c r="I63">
        <v>5.6</v>
      </c>
      <c r="J63">
        <v>3</v>
      </c>
      <c r="K63">
        <v>4.5</v>
      </c>
      <c r="L63">
        <v>1.5</v>
      </c>
      <c r="M63">
        <v>1</v>
      </c>
      <c r="O63">
        <v>26</v>
      </c>
      <c r="P63">
        <v>5</v>
      </c>
      <c r="Q63">
        <v>3</v>
      </c>
      <c r="R63">
        <v>1.6</v>
      </c>
      <c r="S63">
        <v>0.2</v>
      </c>
      <c r="T63">
        <v>0</v>
      </c>
      <c r="V63">
        <v>91</v>
      </c>
      <c r="W63">
        <v>5.5</v>
      </c>
      <c r="X63">
        <v>2.6</v>
      </c>
      <c r="Y63">
        <v>4.4000000000000004</v>
      </c>
      <c r="Z63">
        <v>1.2</v>
      </c>
      <c r="AA63">
        <v>1</v>
      </c>
    </row>
    <row r="64" spans="1:27" x14ac:dyDescent="0.35">
      <c r="A64">
        <v>54</v>
      </c>
      <c r="B64">
        <v>5.5</v>
      </c>
      <c r="C64">
        <v>2.2999999999999998</v>
      </c>
      <c r="D64">
        <v>4</v>
      </c>
      <c r="E64">
        <v>1.3</v>
      </c>
      <c r="F64">
        <v>1</v>
      </c>
      <c r="H64">
        <v>70</v>
      </c>
      <c r="I64">
        <v>5.6</v>
      </c>
      <c r="J64">
        <v>2.5</v>
      </c>
      <c r="K64">
        <v>3.9</v>
      </c>
      <c r="L64">
        <v>1.1000000000000001</v>
      </c>
      <c r="M64">
        <v>1</v>
      </c>
      <c r="O64">
        <v>39</v>
      </c>
      <c r="P64">
        <v>4.4000000000000004</v>
      </c>
      <c r="Q64">
        <v>3</v>
      </c>
      <c r="R64">
        <v>1.3</v>
      </c>
      <c r="S64">
        <v>0.2</v>
      </c>
      <c r="T64">
        <v>0</v>
      </c>
      <c r="V64">
        <v>93</v>
      </c>
      <c r="W64">
        <v>5.8</v>
      </c>
      <c r="X64">
        <v>2.6</v>
      </c>
      <c r="Y64">
        <v>4</v>
      </c>
      <c r="Z64">
        <v>1.2</v>
      </c>
      <c r="AA64">
        <v>1</v>
      </c>
    </row>
    <row r="65" spans="1:27" x14ac:dyDescent="0.35">
      <c r="A65">
        <v>63</v>
      </c>
      <c r="B65">
        <v>6</v>
      </c>
      <c r="C65">
        <v>2.2000000000000002</v>
      </c>
      <c r="D65">
        <v>4</v>
      </c>
      <c r="E65">
        <v>1</v>
      </c>
      <c r="F65">
        <v>1</v>
      </c>
      <c r="H65">
        <v>89</v>
      </c>
      <c r="I65">
        <v>5.6</v>
      </c>
      <c r="J65">
        <v>3</v>
      </c>
      <c r="K65">
        <v>4.0999999999999996</v>
      </c>
      <c r="L65">
        <v>1.3</v>
      </c>
      <c r="M65">
        <v>1</v>
      </c>
      <c r="O65">
        <v>46</v>
      </c>
      <c r="P65">
        <v>4.8</v>
      </c>
      <c r="Q65">
        <v>3</v>
      </c>
      <c r="R65">
        <v>1.4</v>
      </c>
      <c r="S65">
        <v>0.3</v>
      </c>
      <c r="T65">
        <v>0</v>
      </c>
      <c r="V65">
        <v>83</v>
      </c>
      <c r="W65">
        <v>5.8</v>
      </c>
      <c r="X65">
        <v>2.7</v>
      </c>
      <c r="Y65">
        <v>3.9</v>
      </c>
      <c r="Z65">
        <v>1.2</v>
      </c>
      <c r="AA65">
        <v>1</v>
      </c>
    </row>
    <row r="66" spans="1:27" x14ac:dyDescent="0.35">
      <c r="A66">
        <v>72</v>
      </c>
      <c r="B66">
        <v>6.1</v>
      </c>
      <c r="C66">
        <v>2.8</v>
      </c>
      <c r="D66">
        <v>4</v>
      </c>
      <c r="E66">
        <v>1.3</v>
      </c>
      <c r="F66">
        <v>1</v>
      </c>
      <c r="H66">
        <v>95</v>
      </c>
      <c r="I66">
        <v>5.6</v>
      </c>
      <c r="J66">
        <v>2.7</v>
      </c>
      <c r="K66">
        <v>4.2</v>
      </c>
      <c r="L66">
        <v>1.3</v>
      </c>
      <c r="M66">
        <v>1</v>
      </c>
      <c r="O66">
        <v>62</v>
      </c>
      <c r="P66">
        <v>5.9</v>
      </c>
      <c r="Q66">
        <v>3</v>
      </c>
      <c r="R66">
        <v>4.2</v>
      </c>
      <c r="S66">
        <v>1.5</v>
      </c>
      <c r="T66">
        <v>1</v>
      </c>
      <c r="V66">
        <v>74</v>
      </c>
      <c r="W66">
        <v>6.1</v>
      </c>
      <c r="X66">
        <v>2.8</v>
      </c>
      <c r="Y66">
        <v>4.7</v>
      </c>
      <c r="Z66">
        <v>1.2</v>
      </c>
      <c r="AA66">
        <v>1</v>
      </c>
    </row>
    <row r="67" spans="1:27" x14ac:dyDescent="0.35">
      <c r="A67">
        <v>90</v>
      </c>
      <c r="B67">
        <v>5.5</v>
      </c>
      <c r="C67">
        <v>2.5</v>
      </c>
      <c r="D67">
        <v>4</v>
      </c>
      <c r="E67">
        <v>1.3</v>
      </c>
      <c r="F67">
        <v>1</v>
      </c>
      <c r="H67">
        <v>122</v>
      </c>
      <c r="I67">
        <v>5.6</v>
      </c>
      <c r="J67">
        <v>2.8</v>
      </c>
      <c r="K67">
        <v>4.9000000000000004</v>
      </c>
      <c r="L67">
        <v>2</v>
      </c>
      <c r="M67">
        <v>2</v>
      </c>
      <c r="O67">
        <v>67</v>
      </c>
      <c r="P67">
        <v>5.6</v>
      </c>
      <c r="Q67">
        <v>3</v>
      </c>
      <c r="R67">
        <v>4.5</v>
      </c>
      <c r="S67">
        <v>1.5</v>
      </c>
      <c r="T67">
        <v>1</v>
      </c>
      <c r="V67">
        <v>96</v>
      </c>
      <c r="W67">
        <v>5.7</v>
      </c>
      <c r="X67">
        <v>3</v>
      </c>
      <c r="Y67">
        <v>4.2</v>
      </c>
      <c r="Z67">
        <v>1.2</v>
      </c>
      <c r="AA67">
        <v>1</v>
      </c>
    </row>
    <row r="68" spans="1:27" x14ac:dyDescent="0.35">
      <c r="A68">
        <v>93</v>
      </c>
      <c r="B68">
        <v>5.8</v>
      </c>
      <c r="C68">
        <v>2.6</v>
      </c>
      <c r="D68">
        <v>4</v>
      </c>
      <c r="E68">
        <v>1.2</v>
      </c>
      <c r="F68">
        <v>1</v>
      </c>
      <c r="H68">
        <v>16</v>
      </c>
      <c r="I68">
        <v>5.7</v>
      </c>
      <c r="J68">
        <v>4.4000000000000004</v>
      </c>
      <c r="K68">
        <v>1.5</v>
      </c>
      <c r="L68">
        <v>0.4</v>
      </c>
      <c r="M68">
        <v>0</v>
      </c>
      <c r="O68">
        <v>76</v>
      </c>
      <c r="P68">
        <v>6.6</v>
      </c>
      <c r="Q68">
        <v>3</v>
      </c>
      <c r="R68">
        <v>4.4000000000000004</v>
      </c>
      <c r="S68">
        <v>1.4</v>
      </c>
      <c r="T68">
        <v>1</v>
      </c>
      <c r="V68">
        <v>54</v>
      </c>
      <c r="W68">
        <v>5.5</v>
      </c>
      <c r="X68">
        <v>2.2999999999999998</v>
      </c>
      <c r="Y68">
        <v>4</v>
      </c>
      <c r="Z68">
        <v>1.3</v>
      </c>
      <c r="AA68">
        <v>1</v>
      </c>
    </row>
    <row r="69" spans="1:27" x14ac:dyDescent="0.35">
      <c r="A69">
        <v>68</v>
      </c>
      <c r="B69">
        <v>5.8</v>
      </c>
      <c r="C69">
        <v>2.7</v>
      </c>
      <c r="D69">
        <v>4.0999999999999996</v>
      </c>
      <c r="E69">
        <v>1</v>
      </c>
      <c r="F69">
        <v>1</v>
      </c>
      <c r="H69">
        <v>19</v>
      </c>
      <c r="I69">
        <v>5.7</v>
      </c>
      <c r="J69">
        <v>3.8</v>
      </c>
      <c r="K69">
        <v>1.7</v>
      </c>
      <c r="L69">
        <v>0.3</v>
      </c>
      <c r="M69">
        <v>0</v>
      </c>
      <c r="O69">
        <v>78</v>
      </c>
      <c r="P69">
        <v>6.7</v>
      </c>
      <c r="Q69">
        <v>3</v>
      </c>
      <c r="R69">
        <v>5</v>
      </c>
      <c r="S69">
        <v>1.7</v>
      </c>
      <c r="T69">
        <v>1</v>
      </c>
      <c r="V69">
        <v>88</v>
      </c>
      <c r="W69">
        <v>6.3</v>
      </c>
      <c r="X69">
        <v>2.2999999999999998</v>
      </c>
      <c r="Y69">
        <v>4.4000000000000004</v>
      </c>
      <c r="Z69">
        <v>1.3</v>
      </c>
      <c r="AA69">
        <v>1</v>
      </c>
    </row>
    <row r="70" spans="1:27" x14ac:dyDescent="0.35">
      <c r="A70">
        <v>89</v>
      </c>
      <c r="B70">
        <v>5.6</v>
      </c>
      <c r="C70">
        <v>3</v>
      </c>
      <c r="D70">
        <v>4.0999999999999996</v>
      </c>
      <c r="E70">
        <v>1.3</v>
      </c>
      <c r="F70">
        <v>1</v>
      </c>
      <c r="H70">
        <v>56</v>
      </c>
      <c r="I70">
        <v>5.7</v>
      </c>
      <c r="J70">
        <v>2.8</v>
      </c>
      <c r="K70">
        <v>4.5</v>
      </c>
      <c r="L70">
        <v>1.3</v>
      </c>
      <c r="M70">
        <v>1</v>
      </c>
      <c r="O70">
        <v>85</v>
      </c>
      <c r="P70">
        <v>5.4</v>
      </c>
      <c r="Q70">
        <v>3</v>
      </c>
      <c r="R70">
        <v>4.5</v>
      </c>
      <c r="S70">
        <v>1.5</v>
      </c>
      <c r="T70">
        <v>1</v>
      </c>
      <c r="V70">
        <v>90</v>
      </c>
      <c r="W70">
        <v>5.5</v>
      </c>
      <c r="X70">
        <v>2.5</v>
      </c>
      <c r="Y70">
        <v>4</v>
      </c>
      <c r="Z70">
        <v>1.3</v>
      </c>
      <c r="AA70">
        <v>1</v>
      </c>
    </row>
    <row r="71" spans="1:27" x14ac:dyDescent="0.35">
      <c r="A71">
        <v>100</v>
      </c>
      <c r="B71">
        <v>5.7</v>
      </c>
      <c r="C71">
        <v>2.8</v>
      </c>
      <c r="D71">
        <v>4.0999999999999996</v>
      </c>
      <c r="E71">
        <v>1.3</v>
      </c>
      <c r="F71">
        <v>1</v>
      </c>
      <c r="H71">
        <v>80</v>
      </c>
      <c r="I71">
        <v>5.7</v>
      </c>
      <c r="J71">
        <v>2.6</v>
      </c>
      <c r="K71">
        <v>3.5</v>
      </c>
      <c r="L71">
        <v>1</v>
      </c>
      <c r="M71">
        <v>1</v>
      </c>
      <c r="O71">
        <v>89</v>
      </c>
      <c r="P71">
        <v>5.6</v>
      </c>
      <c r="Q71">
        <v>3</v>
      </c>
      <c r="R71">
        <v>4.0999999999999996</v>
      </c>
      <c r="S71">
        <v>1.3</v>
      </c>
      <c r="T71">
        <v>1</v>
      </c>
      <c r="V71">
        <v>95</v>
      </c>
      <c r="W71">
        <v>5.6</v>
      </c>
      <c r="X71">
        <v>2.7</v>
      </c>
      <c r="Y71">
        <v>4.2</v>
      </c>
      <c r="Z71">
        <v>1.3</v>
      </c>
      <c r="AA71">
        <v>1</v>
      </c>
    </row>
    <row r="72" spans="1:27" x14ac:dyDescent="0.35">
      <c r="A72">
        <v>62</v>
      </c>
      <c r="B72">
        <v>5.9</v>
      </c>
      <c r="C72">
        <v>3</v>
      </c>
      <c r="D72">
        <v>4.2</v>
      </c>
      <c r="E72">
        <v>1.5</v>
      </c>
      <c r="F72">
        <v>1</v>
      </c>
      <c r="H72">
        <v>96</v>
      </c>
      <c r="I72">
        <v>5.7</v>
      </c>
      <c r="J72">
        <v>3</v>
      </c>
      <c r="K72">
        <v>4.2</v>
      </c>
      <c r="L72">
        <v>1.2</v>
      </c>
      <c r="M72">
        <v>1</v>
      </c>
      <c r="O72">
        <v>92</v>
      </c>
      <c r="P72">
        <v>6.1</v>
      </c>
      <c r="Q72">
        <v>3</v>
      </c>
      <c r="R72">
        <v>4.5999999999999996</v>
      </c>
      <c r="S72">
        <v>1.4</v>
      </c>
      <c r="T72">
        <v>1</v>
      </c>
      <c r="V72">
        <v>56</v>
      </c>
      <c r="W72">
        <v>5.7</v>
      </c>
      <c r="X72">
        <v>2.8</v>
      </c>
      <c r="Y72">
        <v>4.5</v>
      </c>
      <c r="Z72">
        <v>1.3</v>
      </c>
      <c r="AA72">
        <v>1</v>
      </c>
    </row>
    <row r="73" spans="1:27" x14ac:dyDescent="0.35">
      <c r="A73">
        <v>95</v>
      </c>
      <c r="B73">
        <v>5.6</v>
      </c>
      <c r="C73">
        <v>2.7</v>
      </c>
      <c r="D73">
        <v>4.2</v>
      </c>
      <c r="E73">
        <v>1.3</v>
      </c>
      <c r="F73">
        <v>1</v>
      </c>
      <c r="H73">
        <v>97</v>
      </c>
      <c r="I73">
        <v>5.7</v>
      </c>
      <c r="J73">
        <v>2.9</v>
      </c>
      <c r="K73">
        <v>4.2</v>
      </c>
      <c r="L73">
        <v>1.3</v>
      </c>
      <c r="M73">
        <v>1</v>
      </c>
      <c r="O73">
        <v>96</v>
      </c>
      <c r="P73">
        <v>5.7</v>
      </c>
      <c r="Q73">
        <v>3</v>
      </c>
      <c r="R73">
        <v>4.2</v>
      </c>
      <c r="S73">
        <v>1.2</v>
      </c>
      <c r="T73">
        <v>1</v>
      </c>
      <c r="V73">
        <v>72</v>
      </c>
      <c r="W73">
        <v>6.1</v>
      </c>
      <c r="X73">
        <v>2.8</v>
      </c>
      <c r="Y73">
        <v>4</v>
      </c>
      <c r="Z73">
        <v>1.3</v>
      </c>
      <c r="AA73">
        <v>1</v>
      </c>
    </row>
    <row r="74" spans="1:27" x14ac:dyDescent="0.35">
      <c r="A74">
        <v>96</v>
      </c>
      <c r="B74">
        <v>5.7</v>
      </c>
      <c r="C74">
        <v>3</v>
      </c>
      <c r="D74">
        <v>4.2</v>
      </c>
      <c r="E74">
        <v>1.2</v>
      </c>
      <c r="F74">
        <v>1</v>
      </c>
      <c r="H74">
        <v>100</v>
      </c>
      <c r="I74">
        <v>5.7</v>
      </c>
      <c r="J74">
        <v>2.8</v>
      </c>
      <c r="K74">
        <v>4.0999999999999996</v>
      </c>
      <c r="L74">
        <v>1.3</v>
      </c>
      <c r="M74">
        <v>1</v>
      </c>
      <c r="O74">
        <v>103</v>
      </c>
      <c r="P74">
        <v>7.1</v>
      </c>
      <c r="Q74">
        <v>3</v>
      </c>
      <c r="R74">
        <v>5.9</v>
      </c>
      <c r="S74">
        <v>2.1</v>
      </c>
      <c r="T74">
        <v>2</v>
      </c>
      <c r="V74">
        <v>100</v>
      </c>
      <c r="W74">
        <v>5.7</v>
      </c>
      <c r="X74">
        <v>2.8</v>
      </c>
      <c r="Y74">
        <v>4.0999999999999996</v>
      </c>
      <c r="Z74">
        <v>1.3</v>
      </c>
      <c r="AA74">
        <v>1</v>
      </c>
    </row>
    <row r="75" spans="1:27" x14ac:dyDescent="0.35">
      <c r="A75">
        <v>97</v>
      </c>
      <c r="B75">
        <v>5.7</v>
      </c>
      <c r="C75">
        <v>2.9</v>
      </c>
      <c r="D75">
        <v>4.2</v>
      </c>
      <c r="E75">
        <v>1.3</v>
      </c>
      <c r="F75">
        <v>1</v>
      </c>
      <c r="H75">
        <v>114</v>
      </c>
      <c r="I75">
        <v>5.7</v>
      </c>
      <c r="J75">
        <v>2.5</v>
      </c>
      <c r="K75">
        <v>5</v>
      </c>
      <c r="L75">
        <v>2</v>
      </c>
      <c r="M75">
        <v>2</v>
      </c>
      <c r="O75">
        <v>105</v>
      </c>
      <c r="P75">
        <v>6.5</v>
      </c>
      <c r="Q75">
        <v>3</v>
      </c>
      <c r="R75">
        <v>5.8</v>
      </c>
      <c r="S75">
        <v>2.2000000000000002</v>
      </c>
      <c r="T75">
        <v>2</v>
      </c>
      <c r="V75">
        <v>59</v>
      </c>
      <c r="W75">
        <v>6.6</v>
      </c>
      <c r="X75">
        <v>2.9</v>
      </c>
      <c r="Y75">
        <v>4.5999999999999996</v>
      </c>
      <c r="Z75">
        <v>1.3</v>
      </c>
      <c r="AA75">
        <v>1</v>
      </c>
    </row>
    <row r="76" spans="1:27" x14ac:dyDescent="0.35">
      <c r="A76">
        <v>75</v>
      </c>
      <c r="B76">
        <v>6.4</v>
      </c>
      <c r="C76">
        <v>2.9</v>
      </c>
      <c r="D76">
        <v>4.3</v>
      </c>
      <c r="E76">
        <v>1.3</v>
      </c>
      <c r="F76">
        <v>1</v>
      </c>
      <c r="H76">
        <v>15</v>
      </c>
      <c r="I76">
        <v>5.8</v>
      </c>
      <c r="J76">
        <v>4</v>
      </c>
      <c r="K76">
        <v>1.2</v>
      </c>
      <c r="L76">
        <v>0.2</v>
      </c>
      <c r="M76">
        <v>0</v>
      </c>
      <c r="O76">
        <v>106</v>
      </c>
      <c r="P76">
        <v>7.6</v>
      </c>
      <c r="Q76">
        <v>3</v>
      </c>
      <c r="R76">
        <v>6.6</v>
      </c>
      <c r="S76">
        <v>2.1</v>
      </c>
      <c r="T76">
        <v>2</v>
      </c>
      <c r="V76">
        <v>65</v>
      </c>
      <c r="W76">
        <v>5.6</v>
      </c>
      <c r="X76">
        <v>2.9</v>
      </c>
      <c r="Y76">
        <v>3.6</v>
      </c>
      <c r="Z76">
        <v>1.3</v>
      </c>
      <c r="AA76">
        <v>1</v>
      </c>
    </row>
    <row r="77" spans="1:27" x14ac:dyDescent="0.35">
      <c r="A77">
        <v>98</v>
      </c>
      <c r="B77">
        <v>6.2</v>
      </c>
      <c r="C77">
        <v>2.9</v>
      </c>
      <c r="D77">
        <v>4.3</v>
      </c>
      <c r="E77">
        <v>1.3</v>
      </c>
      <c r="F77">
        <v>1</v>
      </c>
      <c r="H77">
        <v>68</v>
      </c>
      <c r="I77">
        <v>5.8</v>
      </c>
      <c r="J77">
        <v>2.7</v>
      </c>
      <c r="K77">
        <v>4.0999999999999996</v>
      </c>
      <c r="L77">
        <v>1</v>
      </c>
      <c r="M77">
        <v>1</v>
      </c>
      <c r="O77">
        <v>113</v>
      </c>
      <c r="P77">
        <v>6.8</v>
      </c>
      <c r="Q77">
        <v>3</v>
      </c>
      <c r="R77">
        <v>5.5</v>
      </c>
      <c r="S77">
        <v>2.1</v>
      </c>
      <c r="T77">
        <v>2</v>
      </c>
      <c r="V77">
        <v>75</v>
      </c>
      <c r="W77">
        <v>6.4</v>
      </c>
      <c r="X77">
        <v>2.9</v>
      </c>
      <c r="Y77">
        <v>4.3</v>
      </c>
      <c r="Z77">
        <v>1.3</v>
      </c>
      <c r="AA77">
        <v>1</v>
      </c>
    </row>
    <row r="78" spans="1:27" x14ac:dyDescent="0.35">
      <c r="A78">
        <v>66</v>
      </c>
      <c r="B78">
        <v>6.7</v>
      </c>
      <c r="C78">
        <v>3.1</v>
      </c>
      <c r="D78">
        <v>4.4000000000000004</v>
      </c>
      <c r="E78">
        <v>1.4</v>
      </c>
      <c r="F78">
        <v>1</v>
      </c>
      <c r="H78">
        <v>83</v>
      </c>
      <c r="I78">
        <v>5.8</v>
      </c>
      <c r="J78">
        <v>2.7</v>
      </c>
      <c r="K78">
        <v>3.9</v>
      </c>
      <c r="L78">
        <v>1.2</v>
      </c>
      <c r="M78">
        <v>1</v>
      </c>
      <c r="O78">
        <v>117</v>
      </c>
      <c r="P78">
        <v>6.5</v>
      </c>
      <c r="Q78">
        <v>3</v>
      </c>
      <c r="R78">
        <v>5.5</v>
      </c>
      <c r="S78">
        <v>1.8</v>
      </c>
      <c r="T78">
        <v>2</v>
      </c>
      <c r="V78">
        <v>97</v>
      </c>
      <c r="W78">
        <v>5.7</v>
      </c>
      <c r="X78">
        <v>2.9</v>
      </c>
      <c r="Y78">
        <v>4.2</v>
      </c>
      <c r="Z78">
        <v>1.3</v>
      </c>
      <c r="AA78">
        <v>1</v>
      </c>
    </row>
    <row r="79" spans="1:27" x14ac:dyDescent="0.35">
      <c r="A79">
        <v>76</v>
      </c>
      <c r="B79">
        <v>6.6</v>
      </c>
      <c r="C79">
        <v>3</v>
      </c>
      <c r="D79">
        <v>4.4000000000000004</v>
      </c>
      <c r="E79">
        <v>1.4</v>
      </c>
      <c r="F79">
        <v>1</v>
      </c>
      <c r="H79">
        <v>93</v>
      </c>
      <c r="I79">
        <v>5.8</v>
      </c>
      <c r="J79">
        <v>2.6</v>
      </c>
      <c r="K79">
        <v>4</v>
      </c>
      <c r="L79">
        <v>1.2</v>
      </c>
      <c r="M79">
        <v>1</v>
      </c>
      <c r="O79">
        <v>128</v>
      </c>
      <c r="P79">
        <v>6.1</v>
      </c>
      <c r="Q79">
        <v>3</v>
      </c>
      <c r="R79">
        <v>4.9000000000000004</v>
      </c>
      <c r="S79">
        <v>1.8</v>
      </c>
      <c r="T79">
        <v>2</v>
      </c>
      <c r="V79">
        <v>98</v>
      </c>
      <c r="W79">
        <v>6.2</v>
      </c>
      <c r="X79">
        <v>2.9</v>
      </c>
      <c r="Y79">
        <v>4.3</v>
      </c>
      <c r="Z79">
        <v>1.3</v>
      </c>
      <c r="AA79">
        <v>1</v>
      </c>
    </row>
    <row r="80" spans="1:27" x14ac:dyDescent="0.35">
      <c r="A80">
        <v>88</v>
      </c>
      <c r="B80">
        <v>6.3</v>
      </c>
      <c r="C80">
        <v>2.2999999999999998</v>
      </c>
      <c r="D80">
        <v>4.4000000000000004</v>
      </c>
      <c r="E80">
        <v>1.3</v>
      </c>
      <c r="F80">
        <v>1</v>
      </c>
      <c r="H80">
        <v>102</v>
      </c>
      <c r="I80">
        <v>5.8</v>
      </c>
      <c r="J80">
        <v>2.7</v>
      </c>
      <c r="K80">
        <v>5.0999999999999996</v>
      </c>
      <c r="L80">
        <v>1.9</v>
      </c>
      <c r="M80">
        <v>2</v>
      </c>
      <c r="O80">
        <v>130</v>
      </c>
      <c r="P80">
        <v>7.2</v>
      </c>
      <c r="Q80">
        <v>3</v>
      </c>
      <c r="R80">
        <v>5.8</v>
      </c>
      <c r="S80">
        <v>1.6</v>
      </c>
      <c r="T80">
        <v>2</v>
      </c>
      <c r="V80">
        <v>89</v>
      </c>
      <c r="W80">
        <v>5.6</v>
      </c>
      <c r="X80">
        <v>3</v>
      </c>
      <c r="Y80">
        <v>4.0999999999999996</v>
      </c>
      <c r="Z80">
        <v>1.3</v>
      </c>
      <c r="AA80">
        <v>1</v>
      </c>
    </row>
    <row r="81" spans="1:27" x14ac:dyDescent="0.35">
      <c r="A81">
        <v>91</v>
      </c>
      <c r="B81">
        <v>5.5</v>
      </c>
      <c r="C81">
        <v>2.6</v>
      </c>
      <c r="D81">
        <v>4.4000000000000004</v>
      </c>
      <c r="E81">
        <v>1.2</v>
      </c>
      <c r="F81">
        <v>1</v>
      </c>
      <c r="H81">
        <v>115</v>
      </c>
      <c r="I81">
        <v>5.8</v>
      </c>
      <c r="J81">
        <v>2.8</v>
      </c>
      <c r="K81">
        <v>5.0999999999999996</v>
      </c>
      <c r="L81">
        <v>2.4</v>
      </c>
      <c r="M81">
        <v>2</v>
      </c>
      <c r="O81">
        <v>136</v>
      </c>
      <c r="P81">
        <v>7.7</v>
      </c>
      <c r="Q81">
        <v>3</v>
      </c>
      <c r="R81">
        <v>6.1</v>
      </c>
      <c r="S81">
        <v>2.2999999999999998</v>
      </c>
      <c r="T81">
        <v>2</v>
      </c>
      <c r="V81">
        <v>135</v>
      </c>
      <c r="W81">
        <v>6.1</v>
      </c>
      <c r="X81">
        <v>2.6</v>
      </c>
      <c r="Y81">
        <v>5.6</v>
      </c>
      <c r="Z81">
        <v>1.4</v>
      </c>
      <c r="AA81">
        <v>2</v>
      </c>
    </row>
    <row r="82" spans="1:27" x14ac:dyDescent="0.35">
      <c r="A82">
        <v>52</v>
      </c>
      <c r="B82">
        <v>6.4</v>
      </c>
      <c r="C82">
        <v>3.2</v>
      </c>
      <c r="D82">
        <v>4.5</v>
      </c>
      <c r="E82">
        <v>1.5</v>
      </c>
      <c r="F82">
        <v>1</v>
      </c>
      <c r="H82">
        <v>143</v>
      </c>
      <c r="I82">
        <v>5.8</v>
      </c>
      <c r="J82">
        <v>2.7</v>
      </c>
      <c r="K82">
        <v>5.0999999999999996</v>
      </c>
      <c r="L82">
        <v>1.9</v>
      </c>
      <c r="M82">
        <v>2</v>
      </c>
      <c r="O82">
        <v>139</v>
      </c>
      <c r="P82">
        <v>6</v>
      </c>
      <c r="Q82">
        <v>3</v>
      </c>
      <c r="R82">
        <v>4.8</v>
      </c>
      <c r="S82">
        <v>1.8</v>
      </c>
      <c r="T82">
        <v>2</v>
      </c>
      <c r="V82">
        <v>60</v>
      </c>
      <c r="W82">
        <v>5.2</v>
      </c>
      <c r="X82">
        <v>2.7</v>
      </c>
      <c r="Y82">
        <v>3.9</v>
      </c>
      <c r="Z82">
        <v>1.4</v>
      </c>
      <c r="AA82">
        <v>1</v>
      </c>
    </row>
    <row r="83" spans="1:27" x14ac:dyDescent="0.35">
      <c r="A83">
        <v>56</v>
      </c>
      <c r="B83">
        <v>5.7</v>
      </c>
      <c r="C83">
        <v>2.8</v>
      </c>
      <c r="D83">
        <v>4.5</v>
      </c>
      <c r="E83">
        <v>1.3</v>
      </c>
      <c r="F83">
        <v>1</v>
      </c>
      <c r="H83">
        <v>62</v>
      </c>
      <c r="I83">
        <v>5.9</v>
      </c>
      <c r="J83">
        <v>3</v>
      </c>
      <c r="K83">
        <v>4.2</v>
      </c>
      <c r="L83">
        <v>1.5</v>
      </c>
      <c r="M83">
        <v>1</v>
      </c>
      <c r="O83">
        <v>146</v>
      </c>
      <c r="P83">
        <v>6.7</v>
      </c>
      <c r="Q83">
        <v>3</v>
      </c>
      <c r="R83">
        <v>5.2</v>
      </c>
      <c r="S83">
        <v>2.2999999999999998</v>
      </c>
      <c r="T83">
        <v>2</v>
      </c>
      <c r="V83">
        <v>77</v>
      </c>
      <c r="W83">
        <v>6.8</v>
      </c>
      <c r="X83">
        <v>2.8</v>
      </c>
      <c r="Y83">
        <v>4.8</v>
      </c>
      <c r="Z83">
        <v>1.4</v>
      </c>
      <c r="AA83">
        <v>1</v>
      </c>
    </row>
    <row r="84" spans="1:27" x14ac:dyDescent="0.35">
      <c r="A84">
        <v>67</v>
      </c>
      <c r="B84">
        <v>5.6</v>
      </c>
      <c r="C84">
        <v>3</v>
      </c>
      <c r="D84">
        <v>4.5</v>
      </c>
      <c r="E84">
        <v>1.5</v>
      </c>
      <c r="F84">
        <v>1</v>
      </c>
      <c r="H84">
        <v>71</v>
      </c>
      <c r="I84">
        <v>5.9</v>
      </c>
      <c r="J84">
        <v>3.2</v>
      </c>
      <c r="K84">
        <v>4.8</v>
      </c>
      <c r="L84">
        <v>1.8</v>
      </c>
      <c r="M84">
        <v>1</v>
      </c>
      <c r="O84">
        <v>148</v>
      </c>
      <c r="P84">
        <v>6.5</v>
      </c>
      <c r="Q84">
        <v>3</v>
      </c>
      <c r="R84">
        <v>5.2</v>
      </c>
      <c r="S84">
        <v>2</v>
      </c>
      <c r="T84">
        <v>2</v>
      </c>
      <c r="V84">
        <v>64</v>
      </c>
      <c r="W84">
        <v>6.1</v>
      </c>
      <c r="X84">
        <v>2.9</v>
      </c>
      <c r="Y84">
        <v>4.7</v>
      </c>
      <c r="Z84">
        <v>1.4</v>
      </c>
      <c r="AA84">
        <v>1</v>
      </c>
    </row>
    <row r="85" spans="1:27" x14ac:dyDescent="0.35">
      <c r="A85">
        <v>69</v>
      </c>
      <c r="B85">
        <v>6.2</v>
      </c>
      <c r="C85">
        <v>2.2000000000000002</v>
      </c>
      <c r="D85">
        <v>4.5</v>
      </c>
      <c r="E85">
        <v>1.5</v>
      </c>
      <c r="F85">
        <v>1</v>
      </c>
      <c r="H85">
        <v>150</v>
      </c>
      <c r="I85">
        <v>5.9</v>
      </c>
      <c r="J85">
        <v>3</v>
      </c>
      <c r="K85">
        <v>5.0999999999999996</v>
      </c>
      <c r="L85">
        <v>1.8</v>
      </c>
      <c r="M85">
        <v>2</v>
      </c>
      <c r="O85">
        <v>150</v>
      </c>
      <c r="P85">
        <v>5.9</v>
      </c>
      <c r="Q85">
        <v>3</v>
      </c>
      <c r="R85">
        <v>5.0999999999999996</v>
      </c>
      <c r="S85">
        <v>1.8</v>
      </c>
      <c r="T85">
        <v>2</v>
      </c>
      <c r="V85">
        <v>76</v>
      </c>
      <c r="W85">
        <v>6.6</v>
      </c>
      <c r="X85">
        <v>3</v>
      </c>
      <c r="Y85">
        <v>4.4000000000000004</v>
      </c>
      <c r="Z85">
        <v>1.4</v>
      </c>
      <c r="AA85">
        <v>1</v>
      </c>
    </row>
    <row r="86" spans="1:27" x14ac:dyDescent="0.35">
      <c r="A86">
        <v>79</v>
      </c>
      <c r="B86">
        <v>6</v>
      </c>
      <c r="C86">
        <v>2.9</v>
      </c>
      <c r="D86">
        <v>4.5</v>
      </c>
      <c r="E86">
        <v>1.5</v>
      </c>
      <c r="F86">
        <v>1</v>
      </c>
      <c r="H86">
        <v>63</v>
      </c>
      <c r="I86">
        <v>6</v>
      </c>
      <c r="J86">
        <v>2.2000000000000002</v>
      </c>
      <c r="K86">
        <v>4</v>
      </c>
      <c r="L86">
        <v>1</v>
      </c>
      <c r="M86">
        <v>1</v>
      </c>
      <c r="O86">
        <v>4</v>
      </c>
      <c r="P86">
        <v>4.5999999999999996</v>
      </c>
      <c r="Q86">
        <v>3.1</v>
      </c>
      <c r="R86">
        <v>1.5</v>
      </c>
      <c r="S86">
        <v>0.2</v>
      </c>
      <c r="T86">
        <v>0</v>
      </c>
      <c r="V86">
        <v>92</v>
      </c>
      <c r="W86">
        <v>6.1</v>
      </c>
      <c r="X86">
        <v>3</v>
      </c>
      <c r="Y86">
        <v>4.5999999999999996</v>
      </c>
      <c r="Z86">
        <v>1.4</v>
      </c>
      <c r="AA86">
        <v>1</v>
      </c>
    </row>
    <row r="87" spans="1:27" x14ac:dyDescent="0.35">
      <c r="A87">
        <v>85</v>
      </c>
      <c r="B87">
        <v>5.4</v>
      </c>
      <c r="C87">
        <v>3</v>
      </c>
      <c r="D87">
        <v>4.5</v>
      </c>
      <c r="E87">
        <v>1.5</v>
      </c>
      <c r="F87">
        <v>1</v>
      </c>
      <c r="H87">
        <v>79</v>
      </c>
      <c r="I87">
        <v>6</v>
      </c>
      <c r="J87">
        <v>2.9</v>
      </c>
      <c r="K87">
        <v>4.5</v>
      </c>
      <c r="L87">
        <v>1.5</v>
      </c>
      <c r="M87">
        <v>1</v>
      </c>
      <c r="O87">
        <v>10</v>
      </c>
      <c r="P87">
        <v>4.9000000000000004</v>
      </c>
      <c r="Q87">
        <v>3.1</v>
      </c>
      <c r="R87">
        <v>1.5</v>
      </c>
      <c r="S87">
        <v>0.1</v>
      </c>
      <c r="T87">
        <v>0</v>
      </c>
      <c r="V87">
        <v>66</v>
      </c>
      <c r="W87">
        <v>6.7</v>
      </c>
      <c r="X87">
        <v>3.1</v>
      </c>
      <c r="Y87">
        <v>4.4000000000000004</v>
      </c>
      <c r="Z87">
        <v>1.4</v>
      </c>
      <c r="AA87">
        <v>1</v>
      </c>
    </row>
    <row r="88" spans="1:27" x14ac:dyDescent="0.35">
      <c r="A88">
        <v>86</v>
      </c>
      <c r="B88">
        <v>6</v>
      </c>
      <c r="C88">
        <v>3.4</v>
      </c>
      <c r="D88">
        <v>4.5</v>
      </c>
      <c r="E88">
        <v>1.6</v>
      </c>
      <c r="F88">
        <v>1</v>
      </c>
      <c r="H88">
        <v>84</v>
      </c>
      <c r="I88">
        <v>6</v>
      </c>
      <c r="J88">
        <v>2.7</v>
      </c>
      <c r="K88">
        <v>5.0999999999999996</v>
      </c>
      <c r="L88">
        <v>1.6</v>
      </c>
      <c r="M88">
        <v>1</v>
      </c>
      <c r="O88">
        <v>31</v>
      </c>
      <c r="P88">
        <v>4.8</v>
      </c>
      <c r="Q88">
        <v>3.1</v>
      </c>
      <c r="R88">
        <v>1.6</v>
      </c>
      <c r="S88">
        <v>0.2</v>
      </c>
      <c r="T88">
        <v>0</v>
      </c>
      <c r="V88">
        <v>51</v>
      </c>
      <c r="W88">
        <v>7</v>
      </c>
      <c r="X88">
        <v>3.2</v>
      </c>
      <c r="Y88">
        <v>4.7</v>
      </c>
      <c r="Z88">
        <v>1.4</v>
      </c>
      <c r="AA88">
        <v>1</v>
      </c>
    </row>
    <row r="89" spans="1:27" x14ac:dyDescent="0.35">
      <c r="A89">
        <v>107</v>
      </c>
      <c r="B89">
        <v>4.9000000000000004</v>
      </c>
      <c r="C89">
        <v>2.5</v>
      </c>
      <c r="D89">
        <v>4.5</v>
      </c>
      <c r="E89">
        <v>1.7</v>
      </c>
      <c r="F89">
        <v>2</v>
      </c>
      <c r="H89">
        <v>86</v>
      </c>
      <c r="I89">
        <v>6</v>
      </c>
      <c r="J89">
        <v>3.4</v>
      </c>
      <c r="K89">
        <v>4.5</v>
      </c>
      <c r="L89">
        <v>1.6</v>
      </c>
      <c r="M89">
        <v>1</v>
      </c>
      <c r="O89">
        <v>35</v>
      </c>
      <c r="P89">
        <v>4.9000000000000004</v>
      </c>
      <c r="Q89">
        <v>3.1</v>
      </c>
      <c r="R89">
        <v>1.5</v>
      </c>
      <c r="S89">
        <v>0.1</v>
      </c>
      <c r="T89">
        <v>0</v>
      </c>
      <c r="V89">
        <v>69</v>
      </c>
      <c r="W89">
        <v>6.2</v>
      </c>
      <c r="X89">
        <v>2.2000000000000002</v>
      </c>
      <c r="Y89">
        <v>4.5</v>
      </c>
      <c r="Z89">
        <v>1.5</v>
      </c>
      <c r="AA89">
        <v>1</v>
      </c>
    </row>
    <row r="90" spans="1:27" x14ac:dyDescent="0.35">
      <c r="A90">
        <v>55</v>
      </c>
      <c r="B90">
        <v>6.5</v>
      </c>
      <c r="C90">
        <v>2.8</v>
      </c>
      <c r="D90">
        <v>4.5999999999999996</v>
      </c>
      <c r="E90">
        <v>1.5</v>
      </c>
      <c r="F90">
        <v>1</v>
      </c>
      <c r="H90">
        <v>120</v>
      </c>
      <c r="I90">
        <v>6</v>
      </c>
      <c r="J90">
        <v>2.2000000000000002</v>
      </c>
      <c r="K90">
        <v>5</v>
      </c>
      <c r="L90">
        <v>1.5</v>
      </c>
      <c r="M90">
        <v>2</v>
      </c>
      <c r="O90">
        <v>38</v>
      </c>
      <c r="P90">
        <v>4.9000000000000004</v>
      </c>
      <c r="Q90">
        <v>3.1</v>
      </c>
      <c r="R90">
        <v>1.5</v>
      </c>
      <c r="S90">
        <v>0.1</v>
      </c>
      <c r="T90">
        <v>0</v>
      </c>
      <c r="V90">
        <v>120</v>
      </c>
      <c r="W90">
        <v>6</v>
      </c>
      <c r="X90">
        <v>2.2000000000000002</v>
      </c>
      <c r="Y90">
        <v>5</v>
      </c>
      <c r="Z90">
        <v>1.5</v>
      </c>
      <c r="AA90">
        <v>2</v>
      </c>
    </row>
    <row r="91" spans="1:27" x14ac:dyDescent="0.35">
      <c r="A91">
        <v>59</v>
      </c>
      <c r="B91">
        <v>6.6</v>
      </c>
      <c r="C91">
        <v>2.9</v>
      </c>
      <c r="D91">
        <v>4.5999999999999996</v>
      </c>
      <c r="E91">
        <v>1.3</v>
      </c>
      <c r="F91">
        <v>1</v>
      </c>
      <c r="H91">
        <v>139</v>
      </c>
      <c r="I91">
        <v>6</v>
      </c>
      <c r="J91">
        <v>3</v>
      </c>
      <c r="K91">
        <v>4.8</v>
      </c>
      <c r="L91">
        <v>1.8</v>
      </c>
      <c r="M91">
        <v>2</v>
      </c>
      <c r="O91">
        <v>53</v>
      </c>
      <c r="P91">
        <v>6.9</v>
      </c>
      <c r="Q91">
        <v>3.1</v>
      </c>
      <c r="R91">
        <v>4.9000000000000004</v>
      </c>
      <c r="S91">
        <v>1.5</v>
      </c>
      <c r="T91">
        <v>1</v>
      </c>
      <c r="V91">
        <v>73</v>
      </c>
      <c r="W91">
        <v>6.3</v>
      </c>
      <c r="X91">
        <v>2.5</v>
      </c>
      <c r="Y91">
        <v>4.9000000000000004</v>
      </c>
      <c r="Z91">
        <v>1.5</v>
      </c>
      <c r="AA91">
        <v>1</v>
      </c>
    </row>
    <row r="92" spans="1:27" x14ac:dyDescent="0.35">
      <c r="A92">
        <v>92</v>
      </c>
      <c r="B92">
        <v>6.1</v>
      </c>
      <c r="C92">
        <v>3</v>
      </c>
      <c r="D92">
        <v>4.5999999999999996</v>
      </c>
      <c r="E92">
        <v>1.4</v>
      </c>
      <c r="F92">
        <v>1</v>
      </c>
      <c r="H92">
        <v>64</v>
      </c>
      <c r="I92">
        <v>6.1</v>
      </c>
      <c r="J92">
        <v>2.9</v>
      </c>
      <c r="K92">
        <v>4.7</v>
      </c>
      <c r="L92">
        <v>1.4</v>
      </c>
      <c r="M92">
        <v>1</v>
      </c>
      <c r="O92">
        <v>66</v>
      </c>
      <c r="P92">
        <v>6.7</v>
      </c>
      <c r="Q92">
        <v>3.1</v>
      </c>
      <c r="R92">
        <v>4.4000000000000004</v>
      </c>
      <c r="S92">
        <v>1.4</v>
      </c>
      <c r="T92">
        <v>1</v>
      </c>
      <c r="V92">
        <v>55</v>
      </c>
      <c r="W92">
        <v>6.5</v>
      </c>
      <c r="X92">
        <v>2.8</v>
      </c>
      <c r="Y92">
        <v>4.5999999999999996</v>
      </c>
      <c r="Z92">
        <v>1.5</v>
      </c>
      <c r="AA92">
        <v>1</v>
      </c>
    </row>
    <row r="93" spans="1:27" x14ac:dyDescent="0.35">
      <c r="A93">
        <v>51</v>
      </c>
      <c r="B93">
        <v>7</v>
      </c>
      <c r="C93">
        <v>3.2</v>
      </c>
      <c r="D93">
        <v>4.7</v>
      </c>
      <c r="E93">
        <v>1.4</v>
      </c>
      <c r="F93">
        <v>1</v>
      </c>
      <c r="H93">
        <v>72</v>
      </c>
      <c r="I93">
        <v>6.1</v>
      </c>
      <c r="J93">
        <v>2.8</v>
      </c>
      <c r="K93">
        <v>4</v>
      </c>
      <c r="L93">
        <v>1.3</v>
      </c>
      <c r="M93">
        <v>1</v>
      </c>
      <c r="O93">
        <v>87</v>
      </c>
      <c r="P93">
        <v>6.7</v>
      </c>
      <c r="Q93">
        <v>3.1</v>
      </c>
      <c r="R93">
        <v>4.7</v>
      </c>
      <c r="S93">
        <v>1.5</v>
      </c>
      <c r="T93">
        <v>1</v>
      </c>
      <c r="V93">
        <v>134</v>
      </c>
      <c r="W93">
        <v>6.3</v>
      </c>
      <c r="X93">
        <v>2.8</v>
      </c>
      <c r="Y93">
        <v>5.0999999999999996</v>
      </c>
      <c r="Z93">
        <v>1.5</v>
      </c>
      <c r="AA93">
        <v>2</v>
      </c>
    </row>
    <row r="94" spans="1:27" x14ac:dyDescent="0.35">
      <c r="A94">
        <v>57</v>
      </c>
      <c r="B94">
        <v>6.3</v>
      </c>
      <c r="C94">
        <v>3.3</v>
      </c>
      <c r="D94">
        <v>4.7</v>
      </c>
      <c r="E94">
        <v>1.6</v>
      </c>
      <c r="F94">
        <v>1</v>
      </c>
      <c r="H94">
        <v>74</v>
      </c>
      <c r="I94">
        <v>6.1</v>
      </c>
      <c r="J94">
        <v>2.8</v>
      </c>
      <c r="K94">
        <v>4.7</v>
      </c>
      <c r="L94">
        <v>1.2</v>
      </c>
      <c r="M94">
        <v>1</v>
      </c>
      <c r="O94">
        <v>138</v>
      </c>
      <c r="P94">
        <v>6.4</v>
      </c>
      <c r="Q94">
        <v>3.1</v>
      </c>
      <c r="R94">
        <v>5.5</v>
      </c>
      <c r="S94">
        <v>1.8</v>
      </c>
      <c r="T94">
        <v>2</v>
      </c>
      <c r="V94">
        <v>79</v>
      </c>
      <c r="W94">
        <v>6</v>
      </c>
      <c r="X94">
        <v>2.9</v>
      </c>
      <c r="Y94">
        <v>4.5</v>
      </c>
      <c r="Z94">
        <v>1.5</v>
      </c>
      <c r="AA94">
        <v>1</v>
      </c>
    </row>
    <row r="95" spans="1:27" x14ac:dyDescent="0.35">
      <c r="A95">
        <v>64</v>
      </c>
      <c r="B95">
        <v>6.1</v>
      </c>
      <c r="C95">
        <v>2.9</v>
      </c>
      <c r="D95">
        <v>4.7</v>
      </c>
      <c r="E95">
        <v>1.4</v>
      </c>
      <c r="F95">
        <v>1</v>
      </c>
      <c r="H95">
        <v>92</v>
      </c>
      <c r="I95">
        <v>6.1</v>
      </c>
      <c r="J95">
        <v>3</v>
      </c>
      <c r="K95">
        <v>4.5999999999999996</v>
      </c>
      <c r="L95">
        <v>1.4</v>
      </c>
      <c r="M95">
        <v>1</v>
      </c>
      <c r="O95">
        <v>140</v>
      </c>
      <c r="P95">
        <v>6.9</v>
      </c>
      <c r="Q95">
        <v>3.1</v>
      </c>
      <c r="R95">
        <v>5.4</v>
      </c>
      <c r="S95">
        <v>2.1</v>
      </c>
      <c r="T95">
        <v>2</v>
      </c>
      <c r="V95">
        <v>62</v>
      </c>
      <c r="W95">
        <v>5.9</v>
      </c>
      <c r="X95">
        <v>3</v>
      </c>
      <c r="Y95">
        <v>4.2</v>
      </c>
      <c r="Z95">
        <v>1.5</v>
      </c>
      <c r="AA95">
        <v>1</v>
      </c>
    </row>
    <row r="96" spans="1:27" x14ac:dyDescent="0.35">
      <c r="A96">
        <v>74</v>
      </c>
      <c r="B96">
        <v>6.1</v>
      </c>
      <c r="C96">
        <v>2.8</v>
      </c>
      <c r="D96">
        <v>4.7</v>
      </c>
      <c r="E96">
        <v>1.2</v>
      </c>
      <c r="F96">
        <v>1</v>
      </c>
      <c r="H96">
        <v>128</v>
      </c>
      <c r="I96">
        <v>6.1</v>
      </c>
      <c r="J96">
        <v>3</v>
      </c>
      <c r="K96">
        <v>4.9000000000000004</v>
      </c>
      <c r="L96">
        <v>1.8</v>
      </c>
      <c r="M96">
        <v>2</v>
      </c>
      <c r="O96">
        <v>141</v>
      </c>
      <c r="P96">
        <v>6.7</v>
      </c>
      <c r="Q96">
        <v>3.1</v>
      </c>
      <c r="R96">
        <v>5.6</v>
      </c>
      <c r="S96">
        <v>2.4</v>
      </c>
      <c r="T96">
        <v>2</v>
      </c>
      <c r="V96">
        <v>67</v>
      </c>
      <c r="W96">
        <v>5.6</v>
      </c>
      <c r="X96">
        <v>3</v>
      </c>
      <c r="Y96">
        <v>4.5</v>
      </c>
      <c r="Z96">
        <v>1.5</v>
      </c>
      <c r="AA96">
        <v>1</v>
      </c>
    </row>
    <row r="97" spans="1:27" x14ac:dyDescent="0.35">
      <c r="A97">
        <v>87</v>
      </c>
      <c r="B97">
        <v>6.7</v>
      </c>
      <c r="C97">
        <v>3.1</v>
      </c>
      <c r="D97">
        <v>4.7</v>
      </c>
      <c r="E97">
        <v>1.5</v>
      </c>
      <c r="F97">
        <v>1</v>
      </c>
      <c r="H97">
        <v>135</v>
      </c>
      <c r="I97">
        <v>6.1</v>
      </c>
      <c r="J97">
        <v>2.6</v>
      </c>
      <c r="K97">
        <v>5.6</v>
      </c>
      <c r="L97">
        <v>1.4</v>
      </c>
      <c r="M97">
        <v>2</v>
      </c>
      <c r="O97">
        <v>142</v>
      </c>
      <c r="P97">
        <v>6.9</v>
      </c>
      <c r="Q97">
        <v>3.1</v>
      </c>
      <c r="R97">
        <v>5.0999999999999996</v>
      </c>
      <c r="S97">
        <v>2.2999999999999998</v>
      </c>
      <c r="T97">
        <v>2</v>
      </c>
      <c r="V97">
        <v>85</v>
      </c>
      <c r="W97">
        <v>5.4</v>
      </c>
      <c r="X97">
        <v>3</v>
      </c>
      <c r="Y97">
        <v>4.5</v>
      </c>
      <c r="Z97">
        <v>1.5</v>
      </c>
      <c r="AA97">
        <v>1</v>
      </c>
    </row>
    <row r="98" spans="1:27" x14ac:dyDescent="0.35">
      <c r="A98">
        <v>71</v>
      </c>
      <c r="B98">
        <v>5.9</v>
      </c>
      <c r="C98">
        <v>3.2</v>
      </c>
      <c r="D98">
        <v>4.8</v>
      </c>
      <c r="E98">
        <v>1.8</v>
      </c>
      <c r="F98">
        <v>1</v>
      </c>
      <c r="H98">
        <v>69</v>
      </c>
      <c r="I98">
        <v>6.2</v>
      </c>
      <c r="J98">
        <v>2.2000000000000002</v>
      </c>
      <c r="K98">
        <v>4.5</v>
      </c>
      <c r="L98">
        <v>1.5</v>
      </c>
      <c r="M98">
        <v>1</v>
      </c>
      <c r="O98">
        <v>3</v>
      </c>
      <c r="P98">
        <v>4.7</v>
      </c>
      <c r="Q98">
        <v>3.2</v>
      </c>
      <c r="R98">
        <v>1.3</v>
      </c>
      <c r="S98">
        <v>0.2</v>
      </c>
      <c r="T98">
        <v>0</v>
      </c>
      <c r="V98">
        <v>53</v>
      </c>
      <c r="W98">
        <v>6.9</v>
      </c>
      <c r="X98">
        <v>3.1</v>
      </c>
      <c r="Y98">
        <v>4.9000000000000004</v>
      </c>
      <c r="Z98">
        <v>1.5</v>
      </c>
      <c r="AA98">
        <v>1</v>
      </c>
    </row>
    <row r="99" spans="1:27" x14ac:dyDescent="0.35">
      <c r="A99">
        <v>77</v>
      </c>
      <c r="B99">
        <v>6.8</v>
      </c>
      <c r="C99">
        <v>2.8</v>
      </c>
      <c r="D99">
        <v>4.8</v>
      </c>
      <c r="E99">
        <v>1.4</v>
      </c>
      <c r="F99">
        <v>1</v>
      </c>
      <c r="H99">
        <v>98</v>
      </c>
      <c r="I99">
        <v>6.2</v>
      </c>
      <c r="J99">
        <v>2.9</v>
      </c>
      <c r="K99">
        <v>4.3</v>
      </c>
      <c r="L99">
        <v>1.3</v>
      </c>
      <c r="M99">
        <v>1</v>
      </c>
      <c r="O99">
        <v>30</v>
      </c>
      <c r="P99">
        <v>4.7</v>
      </c>
      <c r="Q99">
        <v>3.2</v>
      </c>
      <c r="R99">
        <v>1.6</v>
      </c>
      <c r="S99">
        <v>0.2</v>
      </c>
      <c r="T99">
        <v>0</v>
      </c>
      <c r="V99">
        <v>87</v>
      </c>
      <c r="W99">
        <v>6.7</v>
      </c>
      <c r="X99">
        <v>3.1</v>
      </c>
      <c r="Y99">
        <v>4.7</v>
      </c>
      <c r="Z99">
        <v>1.5</v>
      </c>
      <c r="AA99">
        <v>1</v>
      </c>
    </row>
    <row r="100" spans="1:27" x14ac:dyDescent="0.35">
      <c r="A100">
        <v>127</v>
      </c>
      <c r="B100">
        <v>6.2</v>
      </c>
      <c r="C100">
        <v>2.8</v>
      </c>
      <c r="D100">
        <v>4.8</v>
      </c>
      <c r="E100">
        <v>1.8</v>
      </c>
      <c r="F100">
        <v>2</v>
      </c>
      <c r="H100">
        <v>127</v>
      </c>
      <c r="I100">
        <v>6.2</v>
      </c>
      <c r="J100">
        <v>2.8</v>
      </c>
      <c r="K100">
        <v>4.8</v>
      </c>
      <c r="L100">
        <v>1.8</v>
      </c>
      <c r="M100">
        <v>2</v>
      </c>
      <c r="O100">
        <v>36</v>
      </c>
      <c r="P100">
        <v>5</v>
      </c>
      <c r="Q100">
        <v>3.2</v>
      </c>
      <c r="R100">
        <v>1.2</v>
      </c>
      <c r="S100">
        <v>0.2</v>
      </c>
      <c r="T100">
        <v>0</v>
      </c>
      <c r="V100">
        <v>52</v>
      </c>
      <c r="W100">
        <v>6.4</v>
      </c>
      <c r="X100">
        <v>3.2</v>
      </c>
      <c r="Y100">
        <v>4.5</v>
      </c>
      <c r="Z100">
        <v>1.5</v>
      </c>
      <c r="AA100">
        <v>1</v>
      </c>
    </row>
    <row r="101" spans="1:27" x14ac:dyDescent="0.35">
      <c r="A101">
        <v>139</v>
      </c>
      <c r="B101">
        <v>6</v>
      </c>
      <c r="C101">
        <v>3</v>
      </c>
      <c r="D101">
        <v>4.8</v>
      </c>
      <c r="E101">
        <v>1.8</v>
      </c>
      <c r="F101">
        <v>2</v>
      </c>
      <c r="H101">
        <v>149</v>
      </c>
      <c r="I101">
        <v>6.2</v>
      </c>
      <c r="J101">
        <v>3.4</v>
      </c>
      <c r="K101">
        <v>5.4</v>
      </c>
      <c r="L101">
        <v>2.2999999999999998</v>
      </c>
      <c r="M101">
        <v>2</v>
      </c>
      <c r="O101">
        <v>43</v>
      </c>
      <c r="P101">
        <v>4.4000000000000004</v>
      </c>
      <c r="Q101">
        <v>3.2</v>
      </c>
      <c r="R101">
        <v>1.3</v>
      </c>
      <c r="S101">
        <v>0.2</v>
      </c>
      <c r="T101">
        <v>0</v>
      </c>
      <c r="V101">
        <v>84</v>
      </c>
      <c r="W101">
        <v>6</v>
      </c>
      <c r="X101">
        <v>2.7</v>
      </c>
      <c r="Y101">
        <v>5.0999999999999996</v>
      </c>
      <c r="Z101">
        <v>1.6</v>
      </c>
      <c r="AA101">
        <v>1</v>
      </c>
    </row>
    <row r="102" spans="1:27" x14ac:dyDescent="0.35">
      <c r="A102">
        <v>53</v>
      </c>
      <c r="B102">
        <v>6.9</v>
      </c>
      <c r="C102">
        <v>3.1</v>
      </c>
      <c r="D102">
        <v>4.9000000000000004</v>
      </c>
      <c r="E102">
        <v>1.5</v>
      </c>
      <c r="F102">
        <v>1</v>
      </c>
      <c r="H102">
        <v>57</v>
      </c>
      <c r="I102">
        <v>6.3</v>
      </c>
      <c r="J102">
        <v>3.3</v>
      </c>
      <c r="K102">
        <v>4.7</v>
      </c>
      <c r="L102">
        <v>1.6</v>
      </c>
      <c r="M102">
        <v>1</v>
      </c>
      <c r="O102">
        <v>48</v>
      </c>
      <c r="P102">
        <v>4.5999999999999996</v>
      </c>
      <c r="Q102">
        <v>3.2</v>
      </c>
      <c r="R102">
        <v>1.4</v>
      </c>
      <c r="S102">
        <v>0.2</v>
      </c>
      <c r="T102">
        <v>0</v>
      </c>
      <c r="V102">
        <v>130</v>
      </c>
      <c r="W102">
        <v>7.2</v>
      </c>
      <c r="X102">
        <v>3</v>
      </c>
      <c r="Y102">
        <v>5.8</v>
      </c>
      <c r="Z102">
        <v>1.6</v>
      </c>
      <c r="AA102">
        <v>2</v>
      </c>
    </row>
    <row r="103" spans="1:27" x14ac:dyDescent="0.35">
      <c r="A103">
        <v>73</v>
      </c>
      <c r="B103">
        <v>6.3</v>
      </c>
      <c r="C103">
        <v>2.5</v>
      </c>
      <c r="D103">
        <v>4.9000000000000004</v>
      </c>
      <c r="E103">
        <v>1.5</v>
      </c>
      <c r="F103">
        <v>1</v>
      </c>
      <c r="H103">
        <v>73</v>
      </c>
      <c r="I103">
        <v>6.3</v>
      </c>
      <c r="J103">
        <v>2.5</v>
      </c>
      <c r="K103">
        <v>4.9000000000000004</v>
      </c>
      <c r="L103">
        <v>1.5</v>
      </c>
      <c r="M103">
        <v>1</v>
      </c>
      <c r="O103">
        <v>51</v>
      </c>
      <c r="P103">
        <v>7</v>
      </c>
      <c r="Q103">
        <v>3.2</v>
      </c>
      <c r="R103">
        <v>4.7</v>
      </c>
      <c r="S103">
        <v>1.4</v>
      </c>
      <c r="T103">
        <v>1</v>
      </c>
      <c r="V103">
        <v>57</v>
      </c>
      <c r="W103">
        <v>6.3</v>
      </c>
      <c r="X103">
        <v>3.3</v>
      </c>
      <c r="Y103">
        <v>4.7</v>
      </c>
      <c r="Z103">
        <v>1.6</v>
      </c>
      <c r="AA103">
        <v>1</v>
      </c>
    </row>
    <row r="104" spans="1:27" x14ac:dyDescent="0.35">
      <c r="A104">
        <v>122</v>
      </c>
      <c r="B104">
        <v>5.6</v>
      </c>
      <c r="C104">
        <v>2.8</v>
      </c>
      <c r="D104">
        <v>4.9000000000000004</v>
      </c>
      <c r="E104">
        <v>2</v>
      </c>
      <c r="F104">
        <v>2</v>
      </c>
      <c r="H104">
        <v>88</v>
      </c>
      <c r="I104">
        <v>6.3</v>
      </c>
      <c r="J104">
        <v>2.2999999999999998</v>
      </c>
      <c r="K104">
        <v>4.4000000000000004</v>
      </c>
      <c r="L104">
        <v>1.3</v>
      </c>
      <c r="M104">
        <v>1</v>
      </c>
      <c r="O104">
        <v>52</v>
      </c>
      <c r="P104">
        <v>6.4</v>
      </c>
      <c r="Q104">
        <v>3.2</v>
      </c>
      <c r="R104">
        <v>4.5</v>
      </c>
      <c r="S104">
        <v>1.5</v>
      </c>
      <c r="T104">
        <v>1</v>
      </c>
      <c r="V104">
        <v>86</v>
      </c>
      <c r="W104">
        <v>6</v>
      </c>
      <c r="X104">
        <v>3.4</v>
      </c>
      <c r="Y104">
        <v>4.5</v>
      </c>
      <c r="Z104">
        <v>1.6</v>
      </c>
      <c r="AA104">
        <v>1</v>
      </c>
    </row>
    <row r="105" spans="1:27" x14ac:dyDescent="0.35">
      <c r="A105">
        <v>124</v>
      </c>
      <c r="B105">
        <v>6.3</v>
      </c>
      <c r="C105">
        <v>2.7</v>
      </c>
      <c r="D105">
        <v>4.9000000000000004</v>
      </c>
      <c r="E105">
        <v>1.8</v>
      </c>
      <c r="F105">
        <v>2</v>
      </c>
      <c r="H105">
        <v>101</v>
      </c>
      <c r="I105">
        <v>6.3</v>
      </c>
      <c r="J105">
        <v>3.3</v>
      </c>
      <c r="K105">
        <v>6</v>
      </c>
      <c r="L105">
        <v>2.5</v>
      </c>
      <c r="M105">
        <v>2</v>
      </c>
      <c r="O105">
        <v>71</v>
      </c>
      <c r="P105">
        <v>5.9</v>
      </c>
      <c r="Q105">
        <v>3.2</v>
      </c>
      <c r="R105">
        <v>4.8</v>
      </c>
      <c r="S105">
        <v>1.8</v>
      </c>
      <c r="T105">
        <v>1</v>
      </c>
      <c r="V105">
        <v>107</v>
      </c>
      <c r="W105">
        <v>4.9000000000000004</v>
      </c>
      <c r="X105">
        <v>2.5</v>
      </c>
      <c r="Y105">
        <v>4.5</v>
      </c>
      <c r="Z105">
        <v>1.7</v>
      </c>
      <c r="AA105">
        <v>2</v>
      </c>
    </row>
    <row r="106" spans="1:27" x14ac:dyDescent="0.35">
      <c r="A106">
        <v>128</v>
      </c>
      <c r="B106">
        <v>6.1</v>
      </c>
      <c r="C106">
        <v>3</v>
      </c>
      <c r="D106">
        <v>4.9000000000000004</v>
      </c>
      <c r="E106">
        <v>1.8</v>
      </c>
      <c r="F106">
        <v>2</v>
      </c>
      <c r="H106">
        <v>104</v>
      </c>
      <c r="I106">
        <v>6.3</v>
      </c>
      <c r="J106">
        <v>2.9</v>
      </c>
      <c r="K106">
        <v>5.6</v>
      </c>
      <c r="L106">
        <v>1.8</v>
      </c>
      <c r="M106">
        <v>2</v>
      </c>
      <c r="O106">
        <v>111</v>
      </c>
      <c r="P106">
        <v>6.5</v>
      </c>
      <c r="Q106">
        <v>3.2</v>
      </c>
      <c r="R106">
        <v>5.0999999999999996</v>
      </c>
      <c r="S106">
        <v>2</v>
      </c>
      <c r="T106">
        <v>2</v>
      </c>
      <c r="V106">
        <v>78</v>
      </c>
      <c r="W106">
        <v>6.7</v>
      </c>
      <c r="X106">
        <v>3</v>
      </c>
      <c r="Y106">
        <v>5</v>
      </c>
      <c r="Z106">
        <v>1.7</v>
      </c>
      <c r="AA106">
        <v>1</v>
      </c>
    </row>
    <row r="107" spans="1:27" x14ac:dyDescent="0.35">
      <c r="A107">
        <v>78</v>
      </c>
      <c r="B107">
        <v>6.7</v>
      </c>
      <c r="C107">
        <v>3</v>
      </c>
      <c r="D107">
        <v>5</v>
      </c>
      <c r="E107">
        <v>1.7</v>
      </c>
      <c r="F107">
        <v>1</v>
      </c>
      <c r="H107">
        <v>124</v>
      </c>
      <c r="I107">
        <v>6.3</v>
      </c>
      <c r="J107">
        <v>2.7</v>
      </c>
      <c r="K107">
        <v>4.9000000000000004</v>
      </c>
      <c r="L107">
        <v>1.8</v>
      </c>
      <c r="M107">
        <v>2</v>
      </c>
      <c r="O107">
        <v>116</v>
      </c>
      <c r="P107">
        <v>6.4</v>
      </c>
      <c r="Q107">
        <v>3.2</v>
      </c>
      <c r="R107">
        <v>5.3</v>
      </c>
      <c r="S107">
        <v>2.2999999999999998</v>
      </c>
      <c r="T107">
        <v>2</v>
      </c>
      <c r="V107">
        <v>109</v>
      </c>
      <c r="W107">
        <v>6.7</v>
      </c>
      <c r="X107">
        <v>2.5</v>
      </c>
      <c r="Y107">
        <v>5.8</v>
      </c>
      <c r="Z107">
        <v>1.8</v>
      </c>
      <c r="AA107">
        <v>2</v>
      </c>
    </row>
    <row r="108" spans="1:27" x14ac:dyDescent="0.35">
      <c r="A108">
        <v>114</v>
      </c>
      <c r="B108">
        <v>5.7</v>
      </c>
      <c r="C108">
        <v>2.5</v>
      </c>
      <c r="D108">
        <v>5</v>
      </c>
      <c r="E108">
        <v>2</v>
      </c>
      <c r="F108">
        <v>2</v>
      </c>
      <c r="H108">
        <v>134</v>
      </c>
      <c r="I108">
        <v>6.3</v>
      </c>
      <c r="J108">
        <v>2.8</v>
      </c>
      <c r="K108">
        <v>5.0999999999999996</v>
      </c>
      <c r="L108">
        <v>1.5</v>
      </c>
      <c r="M108">
        <v>2</v>
      </c>
      <c r="O108">
        <v>121</v>
      </c>
      <c r="P108">
        <v>6.9</v>
      </c>
      <c r="Q108">
        <v>3.2</v>
      </c>
      <c r="R108">
        <v>5.7</v>
      </c>
      <c r="S108">
        <v>2.2999999999999998</v>
      </c>
      <c r="T108">
        <v>2</v>
      </c>
      <c r="V108">
        <v>124</v>
      </c>
      <c r="W108">
        <v>6.3</v>
      </c>
      <c r="X108">
        <v>2.7</v>
      </c>
      <c r="Y108">
        <v>4.9000000000000004</v>
      </c>
      <c r="Z108">
        <v>1.8</v>
      </c>
      <c r="AA108">
        <v>2</v>
      </c>
    </row>
    <row r="109" spans="1:27" x14ac:dyDescent="0.35">
      <c r="A109">
        <v>120</v>
      </c>
      <c r="B109">
        <v>6</v>
      </c>
      <c r="C109">
        <v>2.2000000000000002</v>
      </c>
      <c r="D109">
        <v>5</v>
      </c>
      <c r="E109">
        <v>1.5</v>
      </c>
      <c r="F109">
        <v>2</v>
      </c>
      <c r="H109">
        <v>137</v>
      </c>
      <c r="I109">
        <v>6.3</v>
      </c>
      <c r="J109">
        <v>3.4</v>
      </c>
      <c r="K109">
        <v>5.6</v>
      </c>
      <c r="L109">
        <v>2.4</v>
      </c>
      <c r="M109">
        <v>2</v>
      </c>
      <c r="O109">
        <v>126</v>
      </c>
      <c r="P109">
        <v>7.2</v>
      </c>
      <c r="Q109">
        <v>3.2</v>
      </c>
      <c r="R109">
        <v>6</v>
      </c>
      <c r="S109">
        <v>1.8</v>
      </c>
      <c r="T109">
        <v>2</v>
      </c>
      <c r="V109">
        <v>127</v>
      </c>
      <c r="W109">
        <v>6.2</v>
      </c>
      <c r="X109">
        <v>2.8</v>
      </c>
      <c r="Y109">
        <v>4.8</v>
      </c>
      <c r="Z109">
        <v>1.8</v>
      </c>
      <c r="AA109">
        <v>2</v>
      </c>
    </row>
    <row r="110" spans="1:27" x14ac:dyDescent="0.35">
      <c r="A110">
        <v>147</v>
      </c>
      <c r="B110">
        <v>6.3</v>
      </c>
      <c r="C110">
        <v>2.5</v>
      </c>
      <c r="D110">
        <v>5</v>
      </c>
      <c r="E110">
        <v>1.9</v>
      </c>
      <c r="F110">
        <v>2</v>
      </c>
      <c r="H110">
        <v>147</v>
      </c>
      <c r="I110">
        <v>6.3</v>
      </c>
      <c r="J110">
        <v>2.5</v>
      </c>
      <c r="K110">
        <v>5</v>
      </c>
      <c r="L110">
        <v>1.9</v>
      </c>
      <c r="M110">
        <v>2</v>
      </c>
      <c r="O110">
        <v>144</v>
      </c>
      <c r="P110">
        <v>6.8</v>
      </c>
      <c r="Q110">
        <v>3.2</v>
      </c>
      <c r="R110">
        <v>5.9</v>
      </c>
      <c r="S110">
        <v>2.2999999999999998</v>
      </c>
      <c r="T110">
        <v>2</v>
      </c>
      <c r="V110">
        <v>104</v>
      </c>
      <c r="W110">
        <v>6.3</v>
      </c>
      <c r="X110">
        <v>2.9</v>
      </c>
      <c r="Y110">
        <v>5.6</v>
      </c>
      <c r="Z110">
        <v>1.8</v>
      </c>
      <c r="AA110">
        <v>2</v>
      </c>
    </row>
    <row r="111" spans="1:27" x14ac:dyDescent="0.35">
      <c r="A111">
        <v>84</v>
      </c>
      <c r="B111">
        <v>6</v>
      </c>
      <c r="C111">
        <v>2.7</v>
      </c>
      <c r="D111">
        <v>5.0999999999999996</v>
      </c>
      <c r="E111">
        <v>1.6</v>
      </c>
      <c r="F111">
        <v>1</v>
      </c>
      <c r="H111">
        <v>52</v>
      </c>
      <c r="I111">
        <v>6.4</v>
      </c>
      <c r="J111">
        <v>3.2</v>
      </c>
      <c r="K111">
        <v>4.5</v>
      </c>
      <c r="L111">
        <v>1.5</v>
      </c>
      <c r="M111">
        <v>1</v>
      </c>
      <c r="O111">
        <v>24</v>
      </c>
      <c r="P111">
        <v>5.0999999999999996</v>
      </c>
      <c r="Q111">
        <v>3.3</v>
      </c>
      <c r="R111">
        <v>1.7</v>
      </c>
      <c r="S111">
        <v>0.5</v>
      </c>
      <c r="T111">
        <v>0</v>
      </c>
      <c r="V111">
        <v>108</v>
      </c>
      <c r="W111">
        <v>7.3</v>
      </c>
      <c r="X111">
        <v>2.9</v>
      </c>
      <c r="Y111">
        <v>6.3</v>
      </c>
      <c r="Z111">
        <v>1.8</v>
      </c>
      <c r="AA111">
        <v>2</v>
      </c>
    </row>
    <row r="112" spans="1:27" x14ac:dyDescent="0.35">
      <c r="A112">
        <v>102</v>
      </c>
      <c r="B112">
        <v>5.8</v>
      </c>
      <c r="C112">
        <v>2.7</v>
      </c>
      <c r="D112">
        <v>5.0999999999999996</v>
      </c>
      <c r="E112">
        <v>1.9</v>
      </c>
      <c r="F112">
        <v>2</v>
      </c>
      <c r="H112">
        <v>75</v>
      </c>
      <c r="I112">
        <v>6.4</v>
      </c>
      <c r="J112">
        <v>2.9</v>
      </c>
      <c r="K112">
        <v>4.3</v>
      </c>
      <c r="L112">
        <v>1.3</v>
      </c>
      <c r="M112">
        <v>1</v>
      </c>
      <c r="O112">
        <v>50</v>
      </c>
      <c r="P112">
        <v>5</v>
      </c>
      <c r="Q112">
        <v>3.3</v>
      </c>
      <c r="R112">
        <v>1.4</v>
      </c>
      <c r="S112">
        <v>0.2</v>
      </c>
      <c r="T112">
        <v>0</v>
      </c>
      <c r="V112">
        <v>117</v>
      </c>
      <c r="W112">
        <v>6.5</v>
      </c>
      <c r="X112">
        <v>3</v>
      </c>
      <c r="Y112">
        <v>5.5</v>
      </c>
      <c r="Z112">
        <v>1.8</v>
      </c>
      <c r="AA112">
        <v>2</v>
      </c>
    </row>
    <row r="113" spans="1:27" x14ac:dyDescent="0.35">
      <c r="A113">
        <v>111</v>
      </c>
      <c r="B113">
        <v>6.5</v>
      </c>
      <c r="C113">
        <v>3.2</v>
      </c>
      <c r="D113">
        <v>5.0999999999999996</v>
      </c>
      <c r="E113">
        <v>2</v>
      </c>
      <c r="F113">
        <v>2</v>
      </c>
      <c r="H113">
        <v>112</v>
      </c>
      <c r="I113">
        <v>6.4</v>
      </c>
      <c r="J113">
        <v>2.7</v>
      </c>
      <c r="K113">
        <v>5.3</v>
      </c>
      <c r="L113">
        <v>1.9</v>
      </c>
      <c r="M113">
        <v>2</v>
      </c>
      <c r="O113">
        <v>57</v>
      </c>
      <c r="P113">
        <v>6.3</v>
      </c>
      <c r="Q113">
        <v>3.3</v>
      </c>
      <c r="R113">
        <v>4.7</v>
      </c>
      <c r="S113">
        <v>1.6</v>
      </c>
      <c r="T113">
        <v>1</v>
      </c>
      <c r="V113">
        <v>128</v>
      </c>
      <c r="W113">
        <v>6.1</v>
      </c>
      <c r="X113">
        <v>3</v>
      </c>
      <c r="Y113">
        <v>4.9000000000000004</v>
      </c>
      <c r="Z113">
        <v>1.8</v>
      </c>
      <c r="AA113">
        <v>2</v>
      </c>
    </row>
    <row r="114" spans="1:27" x14ac:dyDescent="0.35">
      <c r="A114">
        <v>115</v>
      </c>
      <c r="B114">
        <v>5.8</v>
      </c>
      <c r="C114">
        <v>2.8</v>
      </c>
      <c r="D114">
        <v>5.0999999999999996</v>
      </c>
      <c r="E114">
        <v>2.4</v>
      </c>
      <c r="F114">
        <v>2</v>
      </c>
      <c r="H114">
        <v>116</v>
      </c>
      <c r="I114">
        <v>6.4</v>
      </c>
      <c r="J114">
        <v>3.2</v>
      </c>
      <c r="K114">
        <v>5.3</v>
      </c>
      <c r="L114">
        <v>2.2999999999999998</v>
      </c>
      <c r="M114">
        <v>2</v>
      </c>
      <c r="O114">
        <v>101</v>
      </c>
      <c r="P114">
        <v>6.3</v>
      </c>
      <c r="Q114">
        <v>3.3</v>
      </c>
      <c r="R114">
        <v>6</v>
      </c>
      <c r="S114">
        <v>2.5</v>
      </c>
      <c r="T114">
        <v>2</v>
      </c>
      <c r="V114">
        <v>139</v>
      </c>
      <c r="W114">
        <v>6</v>
      </c>
      <c r="X114">
        <v>3</v>
      </c>
      <c r="Y114">
        <v>4.8</v>
      </c>
      <c r="Z114">
        <v>1.8</v>
      </c>
      <c r="AA114">
        <v>2</v>
      </c>
    </row>
    <row r="115" spans="1:27" x14ac:dyDescent="0.35">
      <c r="A115">
        <v>134</v>
      </c>
      <c r="B115">
        <v>6.3</v>
      </c>
      <c r="C115">
        <v>2.8</v>
      </c>
      <c r="D115">
        <v>5.0999999999999996</v>
      </c>
      <c r="E115">
        <v>1.5</v>
      </c>
      <c r="F115">
        <v>2</v>
      </c>
      <c r="H115">
        <v>129</v>
      </c>
      <c r="I115">
        <v>6.4</v>
      </c>
      <c r="J115">
        <v>2.8</v>
      </c>
      <c r="K115">
        <v>5.6</v>
      </c>
      <c r="L115">
        <v>2.1</v>
      </c>
      <c r="M115">
        <v>2</v>
      </c>
      <c r="O115">
        <v>125</v>
      </c>
      <c r="P115">
        <v>6.7</v>
      </c>
      <c r="Q115">
        <v>3.3</v>
      </c>
      <c r="R115">
        <v>5.7</v>
      </c>
      <c r="S115">
        <v>2.1</v>
      </c>
      <c r="T115">
        <v>2</v>
      </c>
      <c r="V115">
        <v>150</v>
      </c>
      <c r="W115">
        <v>5.9</v>
      </c>
      <c r="X115">
        <v>3</v>
      </c>
      <c r="Y115">
        <v>5.0999999999999996</v>
      </c>
      <c r="Z115">
        <v>1.8</v>
      </c>
      <c r="AA115">
        <v>2</v>
      </c>
    </row>
    <row r="116" spans="1:27" x14ac:dyDescent="0.35">
      <c r="A116">
        <v>142</v>
      </c>
      <c r="B116">
        <v>6.9</v>
      </c>
      <c r="C116">
        <v>3.1</v>
      </c>
      <c r="D116">
        <v>5.0999999999999996</v>
      </c>
      <c r="E116">
        <v>2.2999999999999998</v>
      </c>
      <c r="F116">
        <v>2</v>
      </c>
      <c r="H116">
        <v>133</v>
      </c>
      <c r="I116">
        <v>6.4</v>
      </c>
      <c r="J116">
        <v>2.8</v>
      </c>
      <c r="K116">
        <v>5.6</v>
      </c>
      <c r="L116">
        <v>2.2000000000000002</v>
      </c>
      <c r="M116">
        <v>2</v>
      </c>
      <c r="O116">
        <v>145</v>
      </c>
      <c r="P116">
        <v>6.7</v>
      </c>
      <c r="Q116">
        <v>3.3</v>
      </c>
      <c r="R116">
        <v>5.7</v>
      </c>
      <c r="S116">
        <v>2.5</v>
      </c>
      <c r="T116">
        <v>2</v>
      </c>
      <c r="V116">
        <v>138</v>
      </c>
      <c r="W116">
        <v>6.4</v>
      </c>
      <c r="X116">
        <v>3.1</v>
      </c>
      <c r="Y116">
        <v>5.5</v>
      </c>
      <c r="Z116">
        <v>1.8</v>
      </c>
      <c r="AA116">
        <v>2</v>
      </c>
    </row>
    <row r="117" spans="1:27" x14ac:dyDescent="0.35">
      <c r="A117">
        <v>143</v>
      </c>
      <c r="B117">
        <v>5.8</v>
      </c>
      <c r="C117">
        <v>2.7</v>
      </c>
      <c r="D117">
        <v>5.0999999999999996</v>
      </c>
      <c r="E117">
        <v>1.9</v>
      </c>
      <c r="F117">
        <v>2</v>
      </c>
      <c r="H117">
        <v>138</v>
      </c>
      <c r="I117">
        <v>6.4</v>
      </c>
      <c r="J117">
        <v>3.1</v>
      </c>
      <c r="K117">
        <v>5.5</v>
      </c>
      <c r="L117">
        <v>1.8</v>
      </c>
      <c r="M117">
        <v>2</v>
      </c>
      <c r="O117">
        <v>7</v>
      </c>
      <c r="P117">
        <v>4.5999999999999996</v>
      </c>
      <c r="Q117">
        <v>3.4</v>
      </c>
      <c r="R117">
        <v>1.4</v>
      </c>
      <c r="S117">
        <v>0.3</v>
      </c>
      <c r="T117">
        <v>0</v>
      </c>
      <c r="V117">
        <v>71</v>
      </c>
      <c r="W117">
        <v>5.9</v>
      </c>
      <c r="X117">
        <v>3.2</v>
      </c>
      <c r="Y117">
        <v>4.8</v>
      </c>
      <c r="Z117">
        <v>1.8</v>
      </c>
      <c r="AA117">
        <v>1</v>
      </c>
    </row>
    <row r="118" spans="1:27" x14ac:dyDescent="0.35">
      <c r="A118">
        <v>150</v>
      </c>
      <c r="B118">
        <v>5.9</v>
      </c>
      <c r="C118">
        <v>3</v>
      </c>
      <c r="D118">
        <v>5.0999999999999996</v>
      </c>
      <c r="E118">
        <v>1.8</v>
      </c>
      <c r="F118">
        <v>2</v>
      </c>
      <c r="H118">
        <v>55</v>
      </c>
      <c r="I118">
        <v>6.5</v>
      </c>
      <c r="J118">
        <v>2.8</v>
      </c>
      <c r="K118">
        <v>4.5999999999999996</v>
      </c>
      <c r="L118">
        <v>1.5</v>
      </c>
      <c r="M118">
        <v>1</v>
      </c>
      <c r="O118">
        <v>8</v>
      </c>
      <c r="P118">
        <v>5</v>
      </c>
      <c r="Q118">
        <v>3.4</v>
      </c>
      <c r="R118">
        <v>1.5</v>
      </c>
      <c r="S118">
        <v>0.2</v>
      </c>
      <c r="T118">
        <v>0</v>
      </c>
      <c r="V118">
        <v>126</v>
      </c>
      <c r="W118">
        <v>7.2</v>
      </c>
      <c r="X118">
        <v>3.2</v>
      </c>
      <c r="Y118">
        <v>6</v>
      </c>
      <c r="Z118">
        <v>1.8</v>
      </c>
      <c r="AA118">
        <v>2</v>
      </c>
    </row>
    <row r="119" spans="1:27" x14ac:dyDescent="0.35">
      <c r="A119">
        <v>146</v>
      </c>
      <c r="B119">
        <v>6.7</v>
      </c>
      <c r="C119">
        <v>3</v>
      </c>
      <c r="D119">
        <v>5.2</v>
      </c>
      <c r="E119">
        <v>2.2999999999999998</v>
      </c>
      <c r="F119">
        <v>2</v>
      </c>
      <c r="H119">
        <v>105</v>
      </c>
      <c r="I119">
        <v>6.5</v>
      </c>
      <c r="J119">
        <v>3</v>
      </c>
      <c r="K119">
        <v>5.8</v>
      </c>
      <c r="L119">
        <v>2.2000000000000002</v>
      </c>
      <c r="M119">
        <v>2</v>
      </c>
      <c r="O119">
        <v>12</v>
      </c>
      <c r="P119">
        <v>4.8</v>
      </c>
      <c r="Q119">
        <v>3.4</v>
      </c>
      <c r="R119">
        <v>1.6</v>
      </c>
      <c r="S119">
        <v>0.2</v>
      </c>
      <c r="T119">
        <v>0</v>
      </c>
      <c r="V119">
        <v>147</v>
      </c>
      <c r="W119">
        <v>6.3</v>
      </c>
      <c r="X119">
        <v>2.5</v>
      </c>
      <c r="Y119">
        <v>5</v>
      </c>
      <c r="Z119">
        <v>1.9</v>
      </c>
      <c r="AA119">
        <v>2</v>
      </c>
    </row>
    <row r="120" spans="1:27" x14ac:dyDescent="0.35">
      <c r="A120">
        <v>148</v>
      </c>
      <c r="B120">
        <v>6.5</v>
      </c>
      <c r="C120">
        <v>3</v>
      </c>
      <c r="D120">
        <v>5.2</v>
      </c>
      <c r="E120">
        <v>2</v>
      </c>
      <c r="F120">
        <v>2</v>
      </c>
      <c r="H120">
        <v>111</v>
      </c>
      <c r="I120">
        <v>6.5</v>
      </c>
      <c r="J120">
        <v>3.2</v>
      </c>
      <c r="K120">
        <v>5.0999999999999996</v>
      </c>
      <c r="L120">
        <v>2</v>
      </c>
      <c r="M120">
        <v>2</v>
      </c>
      <c r="O120">
        <v>21</v>
      </c>
      <c r="P120">
        <v>5.4</v>
      </c>
      <c r="Q120">
        <v>3.4</v>
      </c>
      <c r="R120">
        <v>1.7</v>
      </c>
      <c r="S120">
        <v>0.2</v>
      </c>
      <c r="T120">
        <v>0</v>
      </c>
      <c r="V120">
        <v>102</v>
      </c>
      <c r="W120">
        <v>5.8</v>
      </c>
      <c r="X120">
        <v>2.7</v>
      </c>
      <c r="Y120">
        <v>5.0999999999999996</v>
      </c>
      <c r="Z120">
        <v>1.9</v>
      </c>
      <c r="AA120">
        <v>2</v>
      </c>
    </row>
    <row r="121" spans="1:27" x14ac:dyDescent="0.35">
      <c r="A121">
        <v>112</v>
      </c>
      <c r="B121">
        <v>6.4</v>
      </c>
      <c r="C121">
        <v>2.7</v>
      </c>
      <c r="D121">
        <v>5.3</v>
      </c>
      <c r="E121">
        <v>1.9</v>
      </c>
      <c r="F121">
        <v>2</v>
      </c>
      <c r="H121">
        <v>117</v>
      </c>
      <c r="I121">
        <v>6.5</v>
      </c>
      <c r="J121">
        <v>3</v>
      </c>
      <c r="K121">
        <v>5.5</v>
      </c>
      <c r="L121">
        <v>1.8</v>
      </c>
      <c r="M121">
        <v>2</v>
      </c>
      <c r="O121">
        <v>25</v>
      </c>
      <c r="P121">
        <v>4.8</v>
      </c>
      <c r="Q121">
        <v>3.4</v>
      </c>
      <c r="R121">
        <v>1.9</v>
      </c>
      <c r="S121">
        <v>0.2</v>
      </c>
      <c r="T121">
        <v>0</v>
      </c>
      <c r="V121">
        <v>112</v>
      </c>
      <c r="W121">
        <v>6.4</v>
      </c>
      <c r="X121">
        <v>2.7</v>
      </c>
      <c r="Y121">
        <v>5.3</v>
      </c>
      <c r="Z121">
        <v>1.9</v>
      </c>
      <c r="AA121">
        <v>2</v>
      </c>
    </row>
    <row r="122" spans="1:27" x14ac:dyDescent="0.35">
      <c r="A122">
        <v>116</v>
      </c>
      <c r="B122">
        <v>6.4</v>
      </c>
      <c r="C122">
        <v>3.2</v>
      </c>
      <c r="D122">
        <v>5.3</v>
      </c>
      <c r="E122">
        <v>2.2999999999999998</v>
      </c>
      <c r="F122">
        <v>2</v>
      </c>
      <c r="H122">
        <v>148</v>
      </c>
      <c r="I122">
        <v>6.5</v>
      </c>
      <c r="J122">
        <v>3</v>
      </c>
      <c r="K122">
        <v>5.2</v>
      </c>
      <c r="L122">
        <v>2</v>
      </c>
      <c r="M122">
        <v>2</v>
      </c>
      <c r="O122">
        <v>27</v>
      </c>
      <c r="P122">
        <v>5</v>
      </c>
      <c r="Q122">
        <v>3.4</v>
      </c>
      <c r="R122">
        <v>1.6</v>
      </c>
      <c r="S122">
        <v>0.4</v>
      </c>
      <c r="T122">
        <v>0</v>
      </c>
      <c r="V122">
        <v>143</v>
      </c>
      <c r="W122">
        <v>5.8</v>
      </c>
      <c r="X122">
        <v>2.7</v>
      </c>
      <c r="Y122">
        <v>5.0999999999999996</v>
      </c>
      <c r="Z122">
        <v>1.9</v>
      </c>
      <c r="AA122">
        <v>2</v>
      </c>
    </row>
    <row r="123" spans="1:27" x14ac:dyDescent="0.35">
      <c r="A123">
        <v>140</v>
      </c>
      <c r="B123">
        <v>6.9</v>
      </c>
      <c r="C123">
        <v>3.1</v>
      </c>
      <c r="D123">
        <v>5.4</v>
      </c>
      <c r="E123">
        <v>2.1</v>
      </c>
      <c r="F123">
        <v>2</v>
      </c>
      <c r="H123">
        <v>59</v>
      </c>
      <c r="I123">
        <v>6.6</v>
      </c>
      <c r="J123">
        <v>2.9</v>
      </c>
      <c r="K123">
        <v>4.5999999999999996</v>
      </c>
      <c r="L123">
        <v>1.3</v>
      </c>
      <c r="M123">
        <v>1</v>
      </c>
      <c r="O123">
        <v>29</v>
      </c>
      <c r="P123">
        <v>5.2</v>
      </c>
      <c r="Q123">
        <v>3.4</v>
      </c>
      <c r="R123">
        <v>1.4</v>
      </c>
      <c r="S123">
        <v>0.2</v>
      </c>
      <c r="T123">
        <v>0</v>
      </c>
      <c r="V123">
        <v>131</v>
      </c>
      <c r="W123">
        <v>7.4</v>
      </c>
      <c r="X123">
        <v>2.8</v>
      </c>
      <c r="Y123">
        <v>6.1</v>
      </c>
      <c r="Z123">
        <v>1.9</v>
      </c>
      <c r="AA123">
        <v>2</v>
      </c>
    </row>
    <row r="124" spans="1:27" x14ac:dyDescent="0.35">
      <c r="A124">
        <v>149</v>
      </c>
      <c r="B124">
        <v>6.2</v>
      </c>
      <c r="C124">
        <v>3.4</v>
      </c>
      <c r="D124">
        <v>5.4</v>
      </c>
      <c r="E124">
        <v>2.2999999999999998</v>
      </c>
      <c r="F124">
        <v>2</v>
      </c>
      <c r="H124">
        <v>76</v>
      </c>
      <c r="I124">
        <v>6.6</v>
      </c>
      <c r="J124">
        <v>3</v>
      </c>
      <c r="K124">
        <v>4.4000000000000004</v>
      </c>
      <c r="L124">
        <v>1.4</v>
      </c>
      <c r="M124">
        <v>1</v>
      </c>
      <c r="O124">
        <v>32</v>
      </c>
      <c r="P124">
        <v>5.4</v>
      </c>
      <c r="Q124">
        <v>3.4</v>
      </c>
      <c r="R124">
        <v>1.5</v>
      </c>
      <c r="S124">
        <v>0.4</v>
      </c>
      <c r="T124">
        <v>0</v>
      </c>
      <c r="V124">
        <v>114</v>
      </c>
      <c r="W124">
        <v>5.7</v>
      </c>
      <c r="X124">
        <v>2.5</v>
      </c>
      <c r="Y124">
        <v>5</v>
      </c>
      <c r="Z124">
        <v>2</v>
      </c>
      <c r="AA124">
        <v>2</v>
      </c>
    </row>
    <row r="125" spans="1:27" x14ac:dyDescent="0.35">
      <c r="A125">
        <v>113</v>
      </c>
      <c r="B125">
        <v>6.8</v>
      </c>
      <c r="C125">
        <v>3</v>
      </c>
      <c r="D125">
        <v>5.5</v>
      </c>
      <c r="E125">
        <v>2.1</v>
      </c>
      <c r="F125">
        <v>2</v>
      </c>
      <c r="H125">
        <v>66</v>
      </c>
      <c r="I125">
        <v>6.7</v>
      </c>
      <c r="J125">
        <v>3.1</v>
      </c>
      <c r="K125">
        <v>4.4000000000000004</v>
      </c>
      <c r="L125">
        <v>1.4</v>
      </c>
      <c r="M125">
        <v>1</v>
      </c>
      <c r="O125">
        <v>40</v>
      </c>
      <c r="P125">
        <v>5.0999999999999996</v>
      </c>
      <c r="Q125">
        <v>3.4</v>
      </c>
      <c r="R125">
        <v>1.5</v>
      </c>
      <c r="S125">
        <v>0.2</v>
      </c>
      <c r="T125">
        <v>0</v>
      </c>
      <c r="V125">
        <v>122</v>
      </c>
      <c r="W125">
        <v>5.6</v>
      </c>
      <c r="X125">
        <v>2.8</v>
      </c>
      <c r="Y125">
        <v>4.9000000000000004</v>
      </c>
      <c r="Z125">
        <v>2</v>
      </c>
      <c r="AA125">
        <v>2</v>
      </c>
    </row>
    <row r="126" spans="1:27" x14ac:dyDescent="0.35">
      <c r="A126">
        <v>117</v>
      </c>
      <c r="B126">
        <v>6.5</v>
      </c>
      <c r="C126">
        <v>3</v>
      </c>
      <c r="D126">
        <v>5.5</v>
      </c>
      <c r="E126">
        <v>1.8</v>
      </c>
      <c r="F126">
        <v>2</v>
      </c>
      <c r="H126">
        <v>78</v>
      </c>
      <c r="I126">
        <v>6.7</v>
      </c>
      <c r="J126">
        <v>3</v>
      </c>
      <c r="K126">
        <v>5</v>
      </c>
      <c r="L126">
        <v>1.7</v>
      </c>
      <c r="M126">
        <v>1</v>
      </c>
      <c r="O126">
        <v>86</v>
      </c>
      <c r="P126">
        <v>6</v>
      </c>
      <c r="Q126">
        <v>3.4</v>
      </c>
      <c r="R126">
        <v>4.5</v>
      </c>
      <c r="S126">
        <v>1.6</v>
      </c>
      <c r="T126">
        <v>1</v>
      </c>
      <c r="V126">
        <v>123</v>
      </c>
      <c r="W126">
        <v>7.7</v>
      </c>
      <c r="X126">
        <v>2.8</v>
      </c>
      <c r="Y126">
        <v>6.7</v>
      </c>
      <c r="Z126">
        <v>2</v>
      </c>
      <c r="AA126">
        <v>2</v>
      </c>
    </row>
    <row r="127" spans="1:27" x14ac:dyDescent="0.35">
      <c r="A127">
        <v>138</v>
      </c>
      <c r="B127">
        <v>6.4</v>
      </c>
      <c r="C127">
        <v>3.1</v>
      </c>
      <c r="D127">
        <v>5.5</v>
      </c>
      <c r="E127">
        <v>1.8</v>
      </c>
      <c r="F127">
        <v>2</v>
      </c>
      <c r="H127">
        <v>87</v>
      </c>
      <c r="I127">
        <v>6.7</v>
      </c>
      <c r="J127">
        <v>3.1</v>
      </c>
      <c r="K127">
        <v>4.7</v>
      </c>
      <c r="L127">
        <v>1.5</v>
      </c>
      <c r="M127">
        <v>1</v>
      </c>
      <c r="O127">
        <v>137</v>
      </c>
      <c r="P127">
        <v>6.3</v>
      </c>
      <c r="Q127">
        <v>3.4</v>
      </c>
      <c r="R127">
        <v>5.6</v>
      </c>
      <c r="S127">
        <v>2.4</v>
      </c>
      <c r="T127">
        <v>2</v>
      </c>
      <c r="V127">
        <v>148</v>
      </c>
      <c r="W127">
        <v>6.5</v>
      </c>
      <c r="X127">
        <v>3</v>
      </c>
      <c r="Y127">
        <v>5.2</v>
      </c>
      <c r="Z127">
        <v>2</v>
      </c>
      <c r="AA127">
        <v>2</v>
      </c>
    </row>
    <row r="128" spans="1:27" x14ac:dyDescent="0.35">
      <c r="A128">
        <v>104</v>
      </c>
      <c r="B128">
        <v>6.3</v>
      </c>
      <c r="C128">
        <v>2.9</v>
      </c>
      <c r="D128">
        <v>5.6</v>
      </c>
      <c r="E128">
        <v>1.8</v>
      </c>
      <c r="F128">
        <v>2</v>
      </c>
      <c r="H128">
        <v>109</v>
      </c>
      <c r="I128">
        <v>6.7</v>
      </c>
      <c r="J128">
        <v>2.5</v>
      </c>
      <c r="K128">
        <v>5.8</v>
      </c>
      <c r="L128">
        <v>1.8</v>
      </c>
      <c r="M128">
        <v>2</v>
      </c>
      <c r="O128">
        <v>149</v>
      </c>
      <c r="P128">
        <v>6.2</v>
      </c>
      <c r="Q128">
        <v>3.4</v>
      </c>
      <c r="R128">
        <v>5.4</v>
      </c>
      <c r="S128">
        <v>2.2999999999999998</v>
      </c>
      <c r="T128">
        <v>2</v>
      </c>
      <c r="V128">
        <v>111</v>
      </c>
      <c r="W128">
        <v>6.5</v>
      </c>
      <c r="X128">
        <v>3.2</v>
      </c>
      <c r="Y128">
        <v>5.0999999999999996</v>
      </c>
      <c r="Z128">
        <v>2</v>
      </c>
      <c r="AA128">
        <v>2</v>
      </c>
    </row>
    <row r="129" spans="1:27" x14ac:dyDescent="0.35">
      <c r="A129">
        <v>129</v>
      </c>
      <c r="B129">
        <v>6.4</v>
      </c>
      <c r="C129">
        <v>2.8</v>
      </c>
      <c r="D129">
        <v>5.6</v>
      </c>
      <c r="E129">
        <v>2.1</v>
      </c>
      <c r="F129">
        <v>2</v>
      </c>
      <c r="H129">
        <v>125</v>
      </c>
      <c r="I129">
        <v>6.7</v>
      </c>
      <c r="J129">
        <v>3.3</v>
      </c>
      <c r="K129">
        <v>5.7</v>
      </c>
      <c r="L129">
        <v>2.1</v>
      </c>
      <c r="M129">
        <v>2</v>
      </c>
      <c r="O129">
        <v>1</v>
      </c>
      <c r="P129">
        <v>5.0999999999999996</v>
      </c>
      <c r="Q129">
        <v>3.5</v>
      </c>
      <c r="R129">
        <v>1.4</v>
      </c>
      <c r="S129">
        <v>0.2</v>
      </c>
      <c r="T129">
        <v>0</v>
      </c>
      <c r="V129">
        <v>132</v>
      </c>
      <c r="W129">
        <v>7.9</v>
      </c>
      <c r="X129">
        <v>3.8</v>
      </c>
      <c r="Y129">
        <v>6.4</v>
      </c>
      <c r="Z129">
        <v>2</v>
      </c>
      <c r="AA129">
        <v>2</v>
      </c>
    </row>
    <row r="130" spans="1:27" x14ac:dyDescent="0.35">
      <c r="A130">
        <v>133</v>
      </c>
      <c r="B130">
        <v>6.4</v>
      </c>
      <c r="C130">
        <v>2.8</v>
      </c>
      <c r="D130">
        <v>5.6</v>
      </c>
      <c r="E130">
        <v>2.2000000000000002</v>
      </c>
      <c r="F130">
        <v>2</v>
      </c>
      <c r="H130">
        <v>141</v>
      </c>
      <c r="I130">
        <v>6.7</v>
      </c>
      <c r="J130">
        <v>3.1</v>
      </c>
      <c r="K130">
        <v>5.6</v>
      </c>
      <c r="L130">
        <v>2.4</v>
      </c>
      <c r="M130">
        <v>2</v>
      </c>
      <c r="O130">
        <v>18</v>
      </c>
      <c r="P130">
        <v>5.0999999999999996</v>
      </c>
      <c r="Q130">
        <v>3.5</v>
      </c>
      <c r="R130">
        <v>1.4</v>
      </c>
      <c r="S130">
        <v>0.3</v>
      </c>
      <c r="T130">
        <v>0</v>
      </c>
      <c r="V130">
        <v>129</v>
      </c>
      <c r="W130">
        <v>6.4</v>
      </c>
      <c r="X130">
        <v>2.8</v>
      </c>
      <c r="Y130">
        <v>5.6</v>
      </c>
      <c r="Z130">
        <v>2.1</v>
      </c>
      <c r="AA130">
        <v>2</v>
      </c>
    </row>
    <row r="131" spans="1:27" x14ac:dyDescent="0.35">
      <c r="A131">
        <v>135</v>
      </c>
      <c r="B131">
        <v>6.1</v>
      </c>
      <c r="C131">
        <v>2.6</v>
      </c>
      <c r="D131">
        <v>5.6</v>
      </c>
      <c r="E131">
        <v>1.4</v>
      </c>
      <c r="F131">
        <v>2</v>
      </c>
      <c r="H131">
        <v>145</v>
      </c>
      <c r="I131">
        <v>6.7</v>
      </c>
      <c r="J131">
        <v>3.3</v>
      </c>
      <c r="K131">
        <v>5.7</v>
      </c>
      <c r="L131">
        <v>2.5</v>
      </c>
      <c r="M131">
        <v>2</v>
      </c>
      <c r="O131">
        <v>28</v>
      </c>
      <c r="P131">
        <v>5.2</v>
      </c>
      <c r="Q131">
        <v>3.5</v>
      </c>
      <c r="R131">
        <v>1.5</v>
      </c>
      <c r="S131">
        <v>0.2</v>
      </c>
      <c r="T131">
        <v>0</v>
      </c>
      <c r="V131">
        <v>103</v>
      </c>
      <c r="W131">
        <v>7.1</v>
      </c>
      <c r="X131">
        <v>3</v>
      </c>
      <c r="Y131">
        <v>5.9</v>
      </c>
      <c r="Z131">
        <v>2.1</v>
      </c>
      <c r="AA131">
        <v>2</v>
      </c>
    </row>
    <row r="132" spans="1:27" x14ac:dyDescent="0.35">
      <c r="A132">
        <v>137</v>
      </c>
      <c r="B132">
        <v>6.3</v>
      </c>
      <c r="C132">
        <v>3.4</v>
      </c>
      <c r="D132">
        <v>5.6</v>
      </c>
      <c r="E132">
        <v>2.4</v>
      </c>
      <c r="F132">
        <v>2</v>
      </c>
      <c r="H132">
        <v>146</v>
      </c>
      <c r="I132">
        <v>6.7</v>
      </c>
      <c r="J132">
        <v>3</v>
      </c>
      <c r="K132">
        <v>5.2</v>
      </c>
      <c r="L132">
        <v>2.2999999999999998</v>
      </c>
      <c r="M132">
        <v>2</v>
      </c>
      <c r="O132">
        <v>37</v>
      </c>
      <c r="P132">
        <v>5.5</v>
      </c>
      <c r="Q132">
        <v>3.5</v>
      </c>
      <c r="R132">
        <v>1.3</v>
      </c>
      <c r="S132">
        <v>0.2</v>
      </c>
      <c r="T132">
        <v>0</v>
      </c>
      <c r="V132">
        <v>106</v>
      </c>
      <c r="W132">
        <v>7.6</v>
      </c>
      <c r="X132">
        <v>3</v>
      </c>
      <c r="Y132">
        <v>6.6</v>
      </c>
      <c r="Z132">
        <v>2.1</v>
      </c>
      <c r="AA132">
        <v>2</v>
      </c>
    </row>
    <row r="133" spans="1:27" x14ac:dyDescent="0.35">
      <c r="A133">
        <v>141</v>
      </c>
      <c r="B133">
        <v>6.7</v>
      </c>
      <c r="C133">
        <v>3.1</v>
      </c>
      <c r="D133">
        <v>5.6</v>
      </c>
      <c r="E133">
        <v>2.4</v>
      </c>
      <c r="F133">
        <v>2</v>
      </c>
      <c r="H133">
        <v>77</v>
      </c>
      <c r="I133">
        <v>6.8</v>
      </c>
      <c r="J133">
        <v>2.8</v>
      </c>
      <c r="K133">
        <v>4.8</v>
      </c>
      <c r="L133">
        <v>1.4</v>
      </c>
      <c r="M133">
        <v>1</v>
      </c>
      <c r="O133">
        <v>41</v>
      </c>
      <c r="P133">
        <v>5</v>
      </c>
      <c r="Q133">
        <v>3.5</v>
      </c>
      <c r="R133">
        <v>1.3</v>
      </c>
      <c r="S133">
        <v>0.3</v>
      </c>
      <c r="T133">
        <v>0</v>
      </c>
      <c r="V133">
        <v>113</v>
      </c>
      <c r="W133">
        <v>6.8</v>
      </c>
      <c r="X133">
        <v>3</v>
      </c>
      <c r="Y133">
        <v>5.5</v>
      </c>
      <c r="Z133">
        <v>2.1</v>
      </c>
      <c r="AA133">
        <v>2</v>
      </c>
    </row>
    <row r="134" spans="1:27" x14ac:dyDescent="0.35">
      <c r="A134">
        <v>121</v>
      </c>
      <c r="B134">
        <v>6.9</v>
      </c>
      <c r="C134">
        <v>3.2</v>
      </c>
      <c r="D134">
        <v>5.7</v>
      </c>
      <c r="E134">
        <v>2.2999999999999998</v>
      </c>
      <c r="F134">
        <v>2</v>
      </c>
      <c r="H134">
        <v>113</v>
      </c>
      <c r="I134">
        <v>6.8</v>
      </c>
      <c r="J134">
        <v>3</v>
      </c>
      <c r="K134">
        <v>5.5</v>
      </c>
      <c r="L134">
        <v>2.1</v>
      </c>
      <c r="M134">
        <v>2</v>
      </c>
      <c r="O134">
        <v>44</v>
      </c>
      <c r="P134">
        <v>5</v>
      </c>
      <c r="Q134">
        <v>3.5</v>
      </c>
      <c r="R134">
        <v>1.6</v>
      </c>
      <c r="S134">
        <v>0.6</v>
      </c>
      <c r="T134">
        <v>0</v>
      </c>
      <c r="V134">
        <v>140</v>
      </c>
      <c r="W134">
        <v>6.9</v>
      </c>
      <c r="X134">
        <v>3.1</v>
      </c>
      <c r="Y134">
        <v>5.4</v>
      </c>
      <c r="Z134">
        <v>2.1</v>
      </c>
      <c r="AA134">
        <v>2</v>
      </c>
    </row>
    <row r="135" spans="1:27" x14ac:dyDescent="0.35">
      <c r="A135">
        <v>125</v>
      </c>
      <c r="B135">
        <v>6.7</v>
      </c>
      <c r="C135">
        <v>3.3</v>
      </c>
      <c r="D135">
        <v>5.7</v>
      </c>
      <c r="E135">
        <v>2.1</v>
      </c>
      <c r="F135">
        <v>2</v>
      </c>
      <c r="H135">
        <v>144</v>
      </c>
      <c r="I135">
        <v>6.8</v>
      </c>
      <c r="J135">
        <v>3.2</v>
      </c>
      <c r="K135">
        <v>5.9</v>
      </c>
      <c r="L135">
        <v>2.2999999999999998</v>
      </c>
      <c r="M135">
        <v>2</v>
      </c>
      <c r="O135">
        <v>5</v>
      </c>
      <c r="P135">
        <v>5</v>
      </c>
      <c r="Q135">
        <v>3.6</v>
      </c>
      <c r="R135">
        <v>1.4</v>
      </c>
      <c r="S135">
        <v>0.2</v>
      </c>
      <c r="T135">
        <v>0</v>
      </c>
      <c r="V135">
        <v>125</v>
      </c>
      <c r="W135">
        <v>6.7</v>
      </c>
      <c r="X135">
        <v>3.3</v>
      </c>
      <c r="Y135">
        <v>5.7</v>
      </c>
      <c r="Z135">
        <v>2.1</v>
      </c>
      <c r="AA135">
        <v>2</v>
      </c>
    </row>
    <row r="136" spans="1:27" x14ac:dyDescent="0.35">
      <c r="A136">
        <v>145</v>
      </c>
      <c r="B136">
        <v>6.7</v>
      </c>
      <c r="C136">
        <v>3.3</v>
      </c>
      <c r="D136">
        <v>5.7</v>
      </c>
      <c r="E136">
        <v>2.5</v>
      </c>
      <c r="F136">
        <v>2</v>
      </c>
      <c r="H136">
        <v>53</v>
      </c>
      <c r="I136">
        <v>6.9</v>
      </c>
      <c r="J136">
        <v>3.1</v>
      </c>
      <c r="K136">
        <v>4.9000000000000004</v>
      </c>
      <c r="L136">
        <v>1.5</v>
      </c>
      <c r="M136">
        <v>1</v>
      </c>
      <c r="O136">
        <v>23</v>
      </c>
      <c r="P136">
        <v>4.5999999999999996</v>
      </c>
      <c r="Q136">
        <v>3.6</v>
      </c>
      <c r="R136">
        <v>1</v>
      </c>
      <c r="S136">
        <v>0.2</v>
      </c>
      <c r="T136">
        <v>0</v>
      </c>
      <c r="V136">
        <v>133</v>
      </c>
      <c r="W136">
        <v>6.4</v>
      </c>
      <c r="X136">
        <v>2.8</v>
      </c>
      <c r="Y136">
        <v>5.6</v>
      </c>
      <c r="Z136">
        <v>2.2000000000000002</v>
      </c>
      <c r="AA136">
        <v>2</v>
      </c>
    </row>
    <row r="137" spans="1:27" x14ac:dyDescent="0.35">
      <c r="A137">
        <v>105</v>
      </c>
      <c r="B137">
        <v>6.5</v>
      </c>
      <c r="C137">
        <v>3</v>
      </c>
      <c r="D137">
        <v>5.8</v>
      </c>
      <c r="E137">
        <v>2.2000000000000002</v>
      </c>
      <c r="F137">
        <v>2</v>
      </c>
      <c r="H137">
        <v>121</v>
      </c>
      <c r="I137">
        <v>6.9</v>
      </c>
      <c r="J137">
        <v>3.2</v>
      </c>
      <c r="K137">
        <v>5.7</v>
      </c>
      <c r="L137">
        <v>2.2999999999999998</v>
      </c>
      <c r="M137">
        <v>2</v>
      </c>
      <c r="O137">
        <v>110</v>
      </c>
      <c r="P137">
        <v>7.2</v>
      </c>
      <c r="Q137">
        <v>3.6</v>
      </c>
      <c r="R137">
        <v>6.1</v>
      </c>
      <c r="S137">
        <v>2.5</v>
      </c>
      <c r="T137">
        <v>2</v>
      </c>
      <c r="V137">
        <v>105</v>
      </c>
      <c r="W137">
        <v>6.5</v>
      </c>
      <c r="X137">
        <v>3</v>
      </c>
      <c r="Y137">
        <v>5.8</v>
      </c>
      <c r="Z137">
        <v>2.2000000000000002</v>
      </c>
      <c r="AA137">
        <v>2</v>
      </c>
    </row>
    <row r="138" spans="1:27" x14ac:dyDescent="0.35">
      <c r="A138">
        <v>109</v>
      </c>
      <c r="B138">
        <v>6.7</v>
      </c>
      <c r="C138">
        <v>2.5</v>
      </c>
      <c r="D138">
        <v>5.8</v>
      </c>
      <c r="E138">
        <v>1.8</v>
      </c>
      <c r="F138">
        <v>2</v>
      </c>
      <c r="H138">
        <v>140</v>
      </c>
      <c r="I138">
        <v>6.9</v>
      </c>
      <c r="J138">
        <v>3.1</v>
      </c>
      <c r="K138">
        <v>5.4</v>
      </c>
      <c r="L138">
        <v>2.1</v>
      </c>
      <c r="M138">
        <v>2</v>
      </c>
      <c r="O138">
        <v>11</v>
      </c>
      <c r="P138">
        <v>5.4</v>
      </c>
      <c r="Q138">
        <v>3.7</v>
      </c>
      <c r="R138">
        <v>1.5</v>
      </c>
      <c r="S138">
        <v>0.2</v>
      </c>
      <c r="T138">
        <v>0</v>
      </c>
      <c r="V138">
        <v>118</v>
      </c>
      <c r="W138">
        <v>7.7</v>
      </c>
      <c r="X138">
        <v>3.8</v>
      </c>
      <c r="Y138">
        <v>6.7</v>
      </c>
      <c r="Z138">
        <v>2.2000000000000002</v>
      </c>
      <c r="AA138">
        <v>2</v>
      </c>
    </row>
    <row r="139" spans="1:27" x14ac:dyDescent="0.35">
      <c r="A139">
        <v>130</v>
      </c>
      <c r="B139">
        <v>7.2</v>
      </c>
      <c r="C139">
        <v>3</v>
      </c>
      <c r="D139">
        <v>5.8</v>
      </c>
      <c r="E139">
        <v>1.6</v>
      </c>
      <c r="F139">
        <v>2</v>
      </c>
      <c r="H139">
        <v>142</v>
      </c>
      <c r="I139">
        <v>6.9</v>
      </c>
      <c r="J139">
        <v>3.1</v>
      </c>
      <c r="K139">
        <v>5.0999999999999996</v>
      </c>
      <c r="L139">
        <v>2.2999999999999998</v>
      </c>
      <c r="M139">
        <v>2</v>
      </c>
      <c r="O139">
        <v>22</v>
      </c>
      <c r="P139">
        <v>5.0999999999999996</v>
      </c>
      <c r="Q139">
        <v>3.7</v>
      </c>
      <c r="R139">
        <v>1.5</v>
      </c>
      <c r="S139">
        <v>0.4</v>
      </c>
      <c r="T139">
        <v>0</v>
      </c>
      <c r="V139">
        <v>119</v>
      </c>
      <c r="W139">
        <v>7.7</v>
      </c>
      <c r="X139">
        <v>2.6</v>
      </c>
      <c r="Y139">
        <v>6.9</v>
      </c>
      <c r="Z139">
        <v>2.2999999999999998</v>
      </c>
      <c r="AA139">
        <v>2</v>
      </c>
    </row>
    <row r="140" spans="1:27" x14ac:dyDescent="0.35">
      <c r="A140">
        <v>103</v>
      </c>
      <c r="B140">
        <v>7.1</v>
      </c>
      <c r="C140">
        <v>3</v>
      </c>
      <c r="D140">
        <v>5.9</v>
      </c>
      <c r="E140">
        <v>2.1</v>
      </c>
      <c r="F140">
        <v>2</v>
      </c>
      <c r="H140">
        <v>51</v>
      </c>
      <c r="I140">
        <v>7</v>
      </c>
      <c r="J140">
        <v>3.2</v>
      </c>
      <c r="K140">
        <v>4.7</v>
      </c>
      <c r="L140">
        <v>1.4</v>
      </c>
      <c r="M140">
        <v>1</v>
      </c>
      <c r="O140">
        <v>49</v>
      </c>
      <c r="P140">
        <v>5.3</v>
      </c>
      <c r="Q140">
        <v>3.7</v>
      </c>
      <c r="R140">
        <v>1.5</v>
      </c>
      <c r="S140">
        <v>0.2</v>
      </c>
      <c r="T140">
        <v>0</v>
      </c>
      <c r="V140">
        <v>136</v>
      </c>
      <c r="W140">
        <v>7.7</v>
      </c>
      <c r="X140">
        <v>3</v>
      </c>
      <c r="Y140">
        <v>6.1</v>
      </c>
      <c r="Z140">
        <v>2.2999999999999998</v>
      </c>
      <c r="AA140">
        <v>2</v>
      </c>
    </row>
    <row r="141" spans="1:27" x14ac:dyDescent="0.35">
      <c r="A141">
        <v>144</v>
      </c>
      <c r="B141">
        <v>6.8</v>
      </c>
      <c r="C141">
        <v>3.2</v>
      </c>
      <c r="D141">
        <v>5.9</v>
      </c>
      <c r="E141">
        <v>2.2999999999999998</v>
      </c>
      <c r="F141">
        <v>2</v>
      </c>
      <c r="H141">
        <v>103</v>
      </c>
      <c r="I141">
        <v>7.1</v>
      </c>
      <c r="J141">
        <v>3</v>
      </c>
      <c r="K141">
        <v>5.9</v>
      </c>
      <c r="L141">
        <v>2.1</v>
      </c>
      <c r="M141">
        <v>2</v>
      </c>
      <c r="O141">
        <v>19</v>
      </c>
      <c r="P141">
        <v>5.7</v>
      </c>
      <c r="Q141">
        <v>3.8</v>
      </c>
      <c r="R141">
        <v>1.7</v>
      </c>
      <c r="S141">
        <v>0.3</v>
      </c>
      <c r="T141">
        <v>0</v>
      </c>
      <c r="V141">
        <v>146</v>
      </c>
      <c r="W141">
        <v>6.7</v>
      </c>
      <c r="X141">
        <v>3</v>
      </c>
      <c r="Y141">
        <v>5.2</v>
      </c>
      <c r="Z141">
        <v>2.2999999999999998</v>
      </c>
      <c r="AA141">
        <v>2</v>
      </c>
    </row>
    <row r="142" spans="1:27" x14ac:dyDescent="0.35">
      <c r="A142">
        <v>101</v>
      </c>
      <c r="B142">
        <v>6.3</v>
      </c>
      <c r="C142">
        <v>3.3</v>
      </c>
      <c r="D142">
        <v>6</v>
      </c>
      <c r="E142">
        <v>2.5</v>
      </c>
      <c r="F142">
        <v>2</v>
      </c>
      <c r="H142">
        <v>110</v>
      </c>
      <c r="I142">
        <v>7.2</v>
      </c>
      <c r="J142">
        <v>3.6</v>
      </c>
      <c r="K142">
        <v>6.1</v>
      </c>
      <c r="L142">
        <v>2.5</v>
      </c>
      <c r="M142">
        <v>2</v>
      </c>
      <c r="O142">
        <v>20</v>
      </c>
      <c r="P142">
        <v>5.0999999999999996</v>
      </c>
      <c r="Q142">
        <v>3.8</v>
      </c>
      <c r="R142">
        <v>1.5</v>
      </c>
      <c r="S142">
        <v>0.3</v>
      </c>
      <c r="T142">
        <v>0</v>
      </c>
      <c r="V142">
        <v>142</v>
      </c>
      <c r="W142">
        <v>6.9</v>
      </c>
      <c r="X142">
        <v>3.1</v>
      </c>
      <c r="Y142">
        <v>5.0999999999999996</v>
      </c>
      <c r="Z142">
        <v>2.2999999999999998</v>
      </c>
      <c r="AA142">
        <v>2</v>
      </c>
    </row>
    <row r="143" spans="1:27" x14ac:dyDescent="0.35">
      <c r="A143">
        <v>126</v>
      </c>
      <c r="B143">
        <v>7.2</v>
      </c>
      <c r="C143">
        <v>3.2</v>
      </c>
      <c r="D143">
        <v>6</v>
      </c>
      <c r="E143">
        <v>1.8</v>
      </c>
      <c r="F143">
        <v>2</v>
      </c>
      <c r="H143">
        <v>126</v>
      </c>
      <c r="I143">
        <v>7.2</v>
      </c>
      <c r="J143">
        <v>3.2</v>
      </c>
      <c r="K143">
        <v>6</v>
      </c>
      <c r="L143">
        <v>1.8</v>
      </c>
      <c r="M143">
        <v>2</v>
      </c>
      <c r="O143">
        <v>45</v>
      </c>
      <c r="P143">
        <v>5.0999999999999996</v>
      </c>
      <c r="Q143">
        <v>3.8</v>
      </c>
      <c r="R143">
        <v>1.9</v>
      </c>
      <c r="S143">
        <v>0.4</v>
      </c>
      <c r="T143">
        <v>0</v>
      </c>
      <c r="V143">
        <v>116</v>
      </c>
      <c r="W143">
        <v>6.4</v>
      </c>
      <c r="X143">
        <v>3.2</v>
      </c>
      <c r="Y143">
        <v>5.3</v>
      </c>
      <c r="Z143">
        <v>2.2999999999999998</v>
      </c>
      <c r="AA143">
        <v>2</v>
      </c>
    </row>
    <row r="144" spans="1:27" x14ac:dyDescent="0.35">
      <c r="A144">
        <v>110</v>
      </c>
      <c r="B144">
        <v>7.2</v>
      </c>
      <c r="C144">
        <v>3.6</v>
      </c>
      <c r="D144">
        <v>6.1</v>
      </c>
      <c r="E144">
        <v>2.5</v>
      </c>
      <c r="F144">
        <v>2</v>
      </c>
      <c r="H144">
        <v>130</v>
      </c>
      <c r="I144">
        <v>7.2</v>
      </c>
      <c r="J144">
        <v>3</v>
      </c>
      <c r="K144">
        <v>5.8</v>
      </c>
      <c r="L144">
        <v>1.6</v>
      </c>
      <c r="M144">
        <v>2</v>
      </c>
      <c r="O144">
        <v>47</v>
      </c>
      <c r="P144">
        <v>5.0999999999999996</v>
      </c>
      <c r="Q144">
        <v>3.8</v>
      </c>
      <c r="R144">
        <v>1.6</v>
      </c>
      <c r="S144">
        <v>0.2</v>
      </c>
      <c r="T144">
        <v>0</v>
      </c>
      <c r="V144">
        <v>121</v>
      </c>
      <c r="W144">
        <v>6.9</v>
      </c>
      <c r="X144">
        <v>3.2</v>
      </c>
      <c r="Y144">
        <v>5.7</v>
      </c>
      <c r="Z144">
        <v>2.2999999999999998</v>
      </c>
      <c r="AA144">
        <v>2</v>
      </c>
    </row>
    <row r="145" spans="1:27" x14ac:dyDescent="0.35">
      <c r="A145">
        <v>131</v>
      </c>
      <c r="B145">
        <v>7.4</v>
      </c>
      <c r="C145">
        <v>2.8</v>
      </c>
      <c r="D145">
        <v>6.1</v>
      </c>
      <c r="E145">
        <v>1.9</v>
      </c>
      <c r="F145">
        <v>2</v>
      </c>
      <c r="H145">
        <v>108</v>
      </c>
      <c r="I145">
        <v>7.3</v>
      </c>
      <c r="J145">
        <v>2.9</v>
      </c>
      <c r="K145">
        <v>6.3</v>
      </c>
      <c r="L145">
        <v>1.8</v>
      </c>
      <c r="M145">
        <v>2</v>
      </c>
      <c r="O145">
        <v>118</v>
      </c>
      <c r="P145">
        <v>7.7</v>
      </c>
      <c r="Q145">
        <v>3.8</v>
      </c>
      <c r="R145">
        <v>6.7</v>
      </c>
      <c r="S145">
        <v>2.2000000000000002</v>
      </c>
      <c r="T145">
        <v>2</v>
      </c>
      <c r="V145">
        <v>144</v>
      </c>
      <c r="W145">
        <v>6.8</v>
      </c>
      <c r="X145">
        <v>3.2</v>
      </c>
      <c r="Y145">
        <v>5.9</v>
      </c>
      <c r="Z145">
        <v>2.2999999999999998</v>
      </c>
      <c r="AA145">
        <v>2</v>
      </c>
    </row>
    <row r="146" spans="1:27" x14ac:dyDescent="0.35">
      <c r="A146">
        <v>136</v>
      </c>
      <c r="B146">
        <v>7.7</v>
      </c>
      <c r="C146">
        <v>3</v>
      </c>
      <c r="D146">
        <v>6.1</v>
      </c>
      <c r="E146">
        <v>2.2999999999999998</v>
      </c>
      <c r="F146">
        <v>2</v>
      </c>
      <c r="H146">
        <v>131</v>
      </c>
      <c r="I146">
        <v>7.4</v>
      </c>
      <c r="J146">
        <v>2.8</v>
      </c>
      <c r="K146">
        <v>6.1</v>
      </c>
      <c r="L146">
        <v>1.9</v>
      </c>
      <c r="M146">
        <v>2</v>
      </c>
      <c r="O146">
        <v>132</v>
      </c>
      <c r="P146">
        <v>7.9</v>
      </c>
      <c r="Q146">
        <v>3.8</v>
      </c>
      <c r="R146">
        <v>6.4</v>
      </c>
      <c r="S146">
        <v>2</v>
      </c>
      <c r="T146">
        <v>2</v>
      </c>
      <c r="V146">
        <v>149</v>
      </c>
      <c r="W146">
        <v>6.2</v>
      </c>
      <c r="X146">
        <v>3.4</v>
      </c>
      <c r="Y146">
        <v>5.4</v>
      </c>
      <c r="Z146">
        <v>2.2999999999999998</v>
      </c>
      <c r="AA146">
        <v>2</v>
      </c>
    </row>
    <row r="147" spans="1:27" x14ac:dyDescent="0.35">
      <c r="A147">
        <v>108</v>
      </c>
      <c r="B147">
        <v>7.3</v>
      </c>
      <c r="C147">
        <v>2.9</v>
      </c>
      <c r="D147">
        <v>6.3</v>
      </c>
      <c r="E147">
        <v>1.8</v>
      </c>
      <c r="F147">
        <v>2</v>
      </c>
      <c r="H147">
        <v>106</v>
      </c>
      <c r="I147">
        <v>7.6</v>
      </c>
      <c r="J147">
        <v>3</v>
      </c>
      <c r="K147">
        <v>6.6</v>
      </c>
      <c r="L147">
        <v>2.1</v>
      </c>
      <c r="M147">
        <v>2</v>
      </c>
      <c r="O147">
        <v>6</v>
      </c>
      <c r="P147">
        <v>5.4</v>
      </c>
      <c r="Q147">
        <v>3.9</v>
      </c>
      <c r="R147">
        <v>1.7</v>
      </c>
      <c r="S147">
        <v>0.4</v>
      </c>
      <c r="T147">
        <v>0</v>
      </c>
      <c r="V147">
        <v>115</v>
      </c>
      <c r="W147">
        <v>5.8</v>
      </c>
      <c r="X147">
        <v>2.8</v>
      </c>
      <c r="Y147">
        <v>5.0999999999999996</v>
      </c>
      <c r="Z147">
        <v>2.4</v>
      </c>
      <c r="AA147">
        <v>2</v>
      </c>
    </row>
    <row r="148" spans="1:27" x14ac:dyDescent="0.35">
      <c r="A148">
        <v>132</v>
      </c>
      <c r="B148">
        <v>7.9</v>
      </c>
      <c r="C148">
        <v>3.8</v>
      </c>
      <c r="D148">
        <v>6.4</v>
      </c>
      <c r="E148">
        <v>2</v>
      </c>
      <c r="F148">
        <v>2</v>
      </c>
      <c r="H148">
        <v>118</v>
      </c>
      <c r="I148">
        <v>7.7</v>
      </c>
      <c r="J148">
        <v>3.8</v>
      </c>
      <c r="K148">
        <v>6.7</v>
      </c>
      <c r="L148">
        <v>2.2000000000000002</v>
      </c>
      <c r="M148">
        <v>2</v>
      </c>
      <c r="O148">
        <v>17</v>
      </c>
      <c r="P148">
        <v>5.4</v>
      </c>
      <c r="Q148">
        <v>3.9</v>
      </c>
      <c r="R148">
        <v>1.3</v>
      </c>
      <c r="S148">
        <v>0.4</v>
      </c>
      <c r="T148">
        <v>0</v>
      </c>
      <c r="V148">
        <v>141</v>
      </c>
      <c r="W148">
        <v>6.7</v>
      </c>
      <c r="X148">
        <v>3.1</v>
      </c>
      <c r="Y148">
        <v>5.6</v>
      </c>
      <c r="Z148">
        <v>2.4</v>
      </c>
      <c r="AA148">
        <v>2</v>
      </c>
    </row>
    <row r="149" spans="1:27" x14ac:dyDescent="0.35">
      <c r="A149">
        <v>106</v>
      </c>
      <c r="B149">
        <v>7.6</v>
      </c>
      <c r="C149">
        <v>3</v>
      </c>
      <c r="D149">
        <v>6.6</v>
      </c>
      <c r="E149">
        <v>2.1</v>
      </c>
      <c r="F149">
        <v>2</v>
      </c>
      <c r="H149">
        <v>119</v>
      </c>
      <c r="I149">
        <v>7.7</v>
      </c>
      <c r="J149">
        <v>2.6</v>
      </c>
      <c r="K149">
        <v>6.9</v>
      </c>
      <c r="L149">
        <v>2.2999999999999998</v>
      </c>
      <c r="M149">
        <v>2</v>
      </c>
      <c r="O149">
        <v>15</v>
      </c>
      <c r="P149">
        <v>5.8</v>
      </c>
      <c r="Q149">
        <v>4</v>
      </c>
      <c r="R149">
        <v>1.2</v>
      </c>
      <c r="S149">
        <v>0.2</v>
      </c>
      <c r="T149">
        <v>0</v>
      </c>
      <c r="V149">
        <v>137</v>
      </c>
      <c r="W149">
        <v>6.3</v>
      </c>
      <c r="X149">
        <v>3.4</v>
      </c>
      <c r="Y149">
        <v>5.6</v>
      </c>
      <c r="Z149">
        <v>2.4</v>
      </c>
      <c r="AA149">
        <v>2</v>
      </c>
    </row>
    <row r="150" spans="1:27" x14ac:dyDescent="0.35">
      <c r="A150">
        <v>118</v>
      </c>
      <c r="B150">
        <v>7.7</v>
      </c>
      <c r="C150">
        <v>3.8</v>
      </c>
      <c r="D150">
        <v>6.7</v>
      </c>
      <c r="E150">
        <v>2.2000000000000002</v>
      </c>
      <c r="F150">
        <v>2</v>
      </c>
      <c r="H150">
        <v>123</v>
      </c>
      <c r="I150">
        <v>7.7</v>
      </c>
      <c r="J150">
        <v>2.8</v>
      </c>
      <c r="K150">
        <v>6.7</v>
      </c>
      <c r="L150">
        <v>2</v>
      </c>
      <c r="M150">
        <v>2</v>
      </c>
      <c r="O150">
        <v>33</v>
      </c>
      <c r="P150">
        <v>5.2</v>
      </c>
      <c r="Q150">
        <v>4.0999999999999996</v>
      </c>
      <c r="R150">
        <v>1.5</v>
      </c>
      <c r="S150">
        <v>0.1</v>
      </c>
      <c r="T150">
        <v>0</v>
      </c>
      <c r="V150">
        <v>101</v>
      </c>
      <c r="W150">
        <v>6.3</v>
      </c>
      <c r="X150">
        <v>3.3</v>
      </c>
      <c r="Y150">
        <v>6</v>
      </c>
      <c r="Z150">
        <v>2.5</v>
      </c>
      <c r="AA150">
        <v>2</v>
      </c>
    </row>
    <row r="151" spans="1:27" x14ac:dyDescent="0.35">
      <c r="A151">
        <v>123</v>
      </c>
      <c r="B151">
        <v>7.7</v>
      </c>
      <c r="C151">
        <v>2.8</v>
      </c>
      <c r="D151">
        <v>6.7</v>
      </c>
      <c r="E151">
        <v>2</v>
      </c>
      <c r="F151">
        <v>2</v>
      </c>
      <c r="H151">
        <v>136</v>
      </c>
      <c r="I151">
        <v>7.7</v>
      </c>
      <c r="J151">
        <v>3</v>
      </c>
      <c r="K151">
        <v>6.1</v>
      </c>
      <c r="L151">
        <v>2.2999999999999998</v>
      </c>
      <c r="M151">
        <v>2</v>
      </c>
      <c r="O151">
        <v>34</v>
      </c>
      <c r="P151">
        <v>5.5</v>
      </c>
      <c r="Q151">
        <v>4.2</v>
      </c>
      <c r="R151">
        <v>1.4</v>
      </c>
      <c r="S151">
        <v>0.2</v>
      </c>
      <c r="T151">
        <v>0</v>
      </c>
      <c r="V151">
        <v>145</v>
      </c>
      <c r="W151">
        <v>6.7</v>
      </c>
      <c r="X151">
        <v>3.3</v>
      </c>
      <c r="Y151">
        <v>5.7</v>
      </c>
      <c r="Z151">
        <v>2.5</v>
      </c>
      <c r="AA151">
        <v>2</v>
      </c>
    </row>
    <row r="152" spans="1:27" x14ac:dyDescent="0.35">
      <c r="A152">
        <v>119</v>
      </c>
      <c r="B152">
        <v>7.7</v>
      </c>
      <c r="C152">
        <v>2.6</v>
      </c>
      <c r="D152">
        <v>6.9</v>
      </c>
      <c r="E152">
        <v>2.2999999999999998</v>
      </c>
      <c r="F152">
        <v>2</v>
      </c>
      <c r="H152">
        <v>132</v>
      </c>
      <c r="I152">
        <v>7.9</v>
      </c>
      <c r="J152">
        <v>3.8</v>
      </c>
      <c r="K152">
        <v>6.4</v>
      </c>
      <c r="L152">
        <v>2</v>
      </c>
      <c r="M152">
        <v>2</v>
      </c>
      <c r="O152">
        <v>16</v>
      </c>
      <c r="P152">
        <v>5.7</v>
      </c>
      <c r="Q152">
        <v>4.4000000000000004</v>
      </c>
      <c r="R152">
        <v>1.5</v>
      </c>
      <c r="S152">
        <v>0.4</v>
      </c>
      <c r="T152">
        <v>0</v>
      </c>
      <c r="V152">
        <v>110</v>
      </c>
      <c r="W152">
        <v>7.2</v>
      </c>
      <c r="X152">
        <v>3.6</v>
      </c>
      <c r="Y152">
        <v>6.1</v>
      </c>
      <c r="Z152">
        <v>2.5</v>
      </c>
      <c r="AA152">
        <v>2</v>
      </c>
    </row>
    <row r="154" spans="1:27" ht="15" thickBot="1" x14ac:dyDescent="0.4">
      <c r="A154" s="1" t="s">
        <v>28</v>
      </c>
      <c r="B154" s="1"/>
      <c r="C154" s="1"/>
      <c r="D154" s="1"/>
      <c r="E154" s="1"/>
      <c r="F154" s="1"/>
      <c r="J154" s="3" t="s">
        <v>39</v>
      </c>
      <c r="K154" s="3"/>
      <c r="L154" s="3"/>
      <c r="M154" s="3"/>
    </row>
    <row r="155" spans="1:27" x14ac:dyDescent="0.35">
      <c r="J155" s="22" t="s">
        <v>14</v>
      </c>
      <c r="K155" s="23" t="s">
        <v>42</v>
      </c>
      <c r="L155" s="23" t="s">
        <v>40</v>
      </c>
      <c r="M155" s="24" t="s">
        <v>24</v>
      </c>
    </row>
    <row r="156" spans="1:27" x14ac:dyDescent="0.35">
      <c r="J156" s="8">
        <v>0</v>
      </c>
      <c r="K156" s="9">
        <v>50</v>
      </c>
      <c r="L156" s="9">
        <f>K156/K$159</f>
        <v>0.33333333333333331</v>
      </c>
      <c r="M156" s="10">
        <f>LOG(L156,2)</f>
        <v>-1.5849625007211563</v>
      </c>
    </row>
    <row r="157" spans="1:27" x14ac:dyDescent="0.35">
      <c r="J157" s="8">
        <v>1</v>
      </c>
      <c r="K157" s="9">
        <v>50</v>
      </c>
      <c r="L157" s="9">
        <f t="shared" ref="L157:L158" si="0">K157/K$159</f>
        <v>0.33333333333333331</v>
      </c>
      <c r="M157" s="10">
        <f t="shared" ref="M157:M158" si="1">LOG(L157,2)</f>
        <v>-1.5849625007211563</v>
      </c>
    </row>
    <row r="158" spans="1:27" x14ac:dyDescent="0.35">
      <c r="J158" s="8">
        <v>2</v>
      </c>
      <c r="K158" s="9">
        <v>50</v>
      </c>
      <c r="L158" s="9">
        <f t="shared" si="0"/>
        <v>0.33333333333333331</v>
      </c>
      <c r="M158" s="10">
        <f t="shared" si="1"/>
        <v>-1.5849625007211563</v>
      </c>
    </row>
    <row r="159" spans="1:27" x14ac:dyDescent="0.35">
      <c r="J159" s="8" t="s">
        <v>18</v>
      </c>
      <c r="K159" s="9">
        <f>SUM(K156,K157,K158)</f>
        <v>150</v>
      </c>
      <c r="L159" s="9"/>
      <c r="M159" s="10"/>
    </row>
    <row r="160" spans="1:27" ht="15" thickBot="1" x14ac:dyDescent="0.4">
      <c r="J160" s="11" t="s">
        <v>41</v>
      </c>
      <c r="K160" s="12">
        <f>-SUM(L156*M156,L157*M157,L158*M158)</f>
        <v>1.5849625007211561</v>
      </c>
      <c r="L160" s="12"/>
      <c r="M160" s="13"/>
    </row>
    <row r="163" spans="10:18" ht="15" thickBot="1" x14ac:dyDescent="0.4">
      <c r="J163" s="3"/>
      <c r="K163" s="3"/>
      <c r="L163" s="3"/>
      <c r="M163" s="3"/>
      <c r="O163" s="3" t="s">
        <v>39</v>
      </c>
      <c r="P163" s="3"/>
      <c r="Q163" s="3"/>
      <c r="R163" s="3"/>
    </row>
    <row r="164" spans="10:18" x14ac:dyDescent="0.35">
      <c r="J164" s="22" t="s">
        <v>14</v>
      </c>
      <c r="K164" s="23" t="s">
        <v>42</v>
      </c>
      <c r="L164" s="23" t="s">
        <v>40</v>
      </c>
      <c r="M164" s="24" t="s">
        <v>24</v>
      </c>
      <c r="O164" s="22" t="s">
        <v>14</v>
      </c>
      <c r="P164" s="23" t="s">
        <v>42</v>
      </c>
      <c r="Q164" s="23" t="s">
        <v>40</v>
      </c>
      <c r="R164" s="24" t="s">
        <v>24</v>
      </c>
    </row>
    <row r="165" spans="10:18" x14ac:dyDescent="0.35">
      <c r="J165" s="8">
        <v>0</v>
      </c>
      <c r="K165" s="9">
        <v>50</v>
      </c>
      <c r="L165" s="9">
        <f>K165/K$159</f>
        <v>0.33333333333333331</v>
      </c>
      <c r="M165" s="10">
        <v>0</v>
      </c>
      <c r="O165" s="8">
        <v>0</v>
      </c>
      <c r="P165" s="9">
        <v>0</v>
      </c>
      <c r="Q165" s="9">
        <f>P165/P$168</f>
        <v>0</v>
      </c>
      <c r="R165" s="10">
        <v>0</v>
      </c>
    </row>
    <row r="166" spans="10:18" x14ac:dyDescent="0.35">
      <c r="J166" s="8">
        <v>1</v>
      </c>
      <c r="K166" s="9">
        <v>0</v>
      </c>
      <c r="L166" s="9">
        <f t="shared" ref="L166:L167" si="2">K166/K$159</f>
        <v>0</v>
      </c>
      <c r="M166" s="10">
        <v>0</v>
      </c>
      <c r="O166" s="8">
        <v>1</v>
      </c>
      <c r="P166" s="9">
        <v>50</v>
      </c>
      <c r="Q166" s="9">
        <f t="shared" ref="Q166:Q167" si="3">P166/P$168</f>
        <v>0.5</v>
      </c>
      <c r="R166" s="10">
        <f t="shared" ref="R166:R167" si="4">LOG(Q166,2)</f>
        <v>-1</v>
      </c>
    </row>
    <row r="167" spans="10:18" x14ac:dyDescent="0.35">
      <c r="J167" s="8">
        <v>2</v>
      </c>
      <c r="K167" s="9">
        <v>0</v>
      </c>
      <c r="L167" s="9">
        <f t="shared" si="2"/>
        <v>0</v>
      </c>
      <c r="M167" s="10">
        <v>0</v>
      </c>
      <c r="O167" s="8">
        <v>2</v>
      </c>
      <c r="P167" s="9">
        <v>50</v>
      </c>
      <c r="Q167" s="9">
        <f t="shared" si="3"/>
        <v>0.5</v>
      </c>
      <c r="R167" s="10">
        <f t="shared" si="4"/>
        <v>-1</v>
      </c>
    </row>
    <row r="168" spans="10:18" x14ac:dyDescent="0.35">
      <c r="J168" s="8" t="s">
        <v>18</v>
      </c>
      <c r="K168" s="9">
        <f>SUM(K165,K166,K167)</f>
        <v>50</v>
      </c>
      <c r="L168" s="9"/>
      <c r="M168" s="10"/>
      <c r="O168" s="8" t="s">
        <v>18</v>
      </c>
      <c r="P168" s="9">
        <f>SUM(P165,P166,P167)</f>
        <v>100</v>
      </c>
      <c r="Q168" s="9"/>
      <c r="R168" s="10"/>
    </row>
    <row r="169" spans="10:18" ht="15" thickBot="1" x14ac:dyDescent="0.4">
      <c r="J169" s="11" t="s">
        <v>41</v>
      </c>
      <c r="K169" s="12">
        <f>-SUM(L165*M165,L166*M166,L167*M167)</f>
        <v>0</v>
      </c>
      <c r="L169" s="12"/>
      <c r="M169" s="13"/>
      <c r="O169" s="11" t="s">
        <v>41</v>
      </c>
      <c r="P169" s="12">
        <f>-SUM(Q165*R165,Q166*R166,Q167*R167)</f>
        <v>1</v>
      </c>
      <c r="Q169" s="12"/>
      <c r="R169" s="13"/>
    </row>
    <row r="171" spans="10:18" ht="15" thickBot="1" x14ac:dyDescent="0.4">
      <c r="J171" s="3" t="s">
        <v>43</v>
      </c>
      <c r="K171" s="3"/>
      <c r="L171" s="3"/>
      <c r="M171" s="3"/>
    </row>
    <row r="172" spans="10:18" x14ac:dyDescent="0.35">
      <c r="J172" s="22" t="s">
        <v>14</v>
      </c>
      <c r="K172" s="23" t="s">
        <v>42</v>
      </c>
      <c r="L172" s="23" t="s">
        <v>40</v>
      </c>
      <c r="M172" s="24" t="s">
        <v>24</v>
      </c>
      <c r="O172" s="22" t="s">
        <v>14</v>
      </c>
      <c r="P172" s="23" t="s">
        <v>42</v>
      </c>
      <c r="Q172" s="23" t="s">
        <v>40</v>
      </c>
      <c r="R172" s="24" t="s">
        <v>24</v>
      </c>
    </row>
    <row r="173" spans="10:18" x14ac:dyDescent="0.35">
      <c r="J173" s="8">
        <v>0</v>
      </c>
      <c r="K173" s="9">
        <v>0</v>
      </c>
      <c r="L173" s="9">
        <f>K173/K$159</f>
        <v>0</v>
      </c>
      <c r="M173" s="10">
        <v>0</v>
      </c>
      <c r="O173" s="8">
        <v>0</v>
      </c>
      <c r="P173" s="9">
        <v>0</v>
      </c>
      <c r="Q173" s="9">
        <f>P173/P$176</f>
        <v>0</v>
      </c>
      <c r="R173" s="10">
        <v>0</v>
      </c>
    </row>
    <row r="174" spans="10:18" x14ac:dyDescent="0.35">
      <c r="J174" s="8">
        <v>1</v>
      </c>
      <c r="K174" s="9">
        <v>49</v>
      </c>
      <c r="L174" s="9">
        <f>K174/K$176</f>
        <v>0.90740740740740744</v>
      </c>
      <c r="M174" s="10">
        <f>LOG(L174,2)</f>
        <v>-0.1401776580482603</v>
      </c>
      <c r="O174" s="8">
        <v>1</v>
      </c>
      <c r="P174" s="9">
        <v>1</v>
      </c>
      <c r="Q174" s="9">
        <f t="shared" ref="Q174:Q175" si="5">P174/P$176</f>
        <v>2.1739130434782608E-2</v>
      </c>
      <c r="R174" s="10">
        <f>LOG(Q174,2)</f>
        <v>-5.5235619560570131</v>
      </c>
    </row>
    <row r="175" spans="10:18" x14ac:dyDescent="0.35">
      <c r="J175" s="8">
        <v>2</v>
      </c>
      <c r="K175" s="9">
        <v>5</v>
      </c>
      <c r="L175" s="9">
        <f>K175/K$176</f>
        <v>9.2592592592592587E-2</v>
      </c>
      <c r="M175" s="10">
        <f>LOG(L175,2)</f>
        <v>-3.4329594072761065</v>
      </c>
      <c r="O175" s="8">
        <v>2</v>
      </c>
      <c r="P175" s="9">
        <v>45</v>
      </c>
      <c r="Q175" s="9">
        <f t="shared" si="5"/>
        <v>0.97826086956521741</v>
      </c>
      <c r="R175" s="10">
        <f>LOG(Q175,2)</f>
        <v>-3.1708859727338147E-2</v>
      </c>
    </row>
    <row r="176" spans="10:18" x14ac:dyDescent="0.35">
      <c r="J176" s="8" t="s">
        <v>18</v>
      </c>
      <c r="K176" s="9">
        <f>SUM(K173,K174,K175)</f>
        <v>54</v>
      </c>
      <c r="L176" s="9"/>
      <c r="M176" s="10"/>
      <c r="O176" s="8" t="s">
        <v>18</v>
      </c>
      <c r="P176" s="9">
        <f>SUM(P173,P174,P175)</f>
        <v>46</v>
      </c>
      <c r="Q176" s="9"/>
      <c r="R176" s="10"/>
    </row>
    <row r="177" spans="10:18" ht="15" thickBot="1" x14ac:dyDescent="0.4">
      <c r="J177" s="11" t="s">
        <v>41</v>
      </c>
      <c r="K177" s="12">
        <f>-SUM(L173*M173,L174*M174,L175*M175)</f>
        <v>0.44506485705083865</v>
      </c>
      <c r="L177" s="12"/>
      <c r="M177" s="13"/>
      <c r="O177" s="11" t="s">
        <v>41</v>
      </c>
      <c r="P177" s="12">
        <f>-SUM(Q173*R173,Q174*R174,Q175*R175)</f>
        <v>0.15109697051711368</v>
      </c>
      <c r="Q177" s="12"/>
      <c r="R177" s="13"/>
    </row>
    <row r="180" spans="10:18" ht="15" thickBot="1" x14ac:dyDescent="0.4">
      <c r="J180" s="3" t="s">
        <v>43</v>
      </c>
      <c r="K180" s="3"/>
      <c r="L180" s="3"/>
      <c r="M180" s="3"/>
    </row>
    <row r="181" spans="10:18" x14ac:dyDescent="0.35">
      <c r="J181" s="22" t="s">
        <v>14</v>
      </c>
      <c r="K181" s="23" t="s">
        <v>42</v>
      </c>
      <c r="L181" s="23" t="s">
        <v>40</v>
      </c>
      <c r="M181" s="24" t="s">
        <v>44</v>
      </c>
    </row>
    <row r="182" spans="10:18" x14ac:dyDescent="0.35">
      <c r="J182" s="8">
        <v>0</v>
      </c>
      <c r="K182" s="9">
        <v>50</v>
      </c>
      <c r="L182" s="9">
        <f>K182/K$185</f>
        <v>0.33333333333333331</v>
      </c>
      <c r="M182" s="10">
        <f>1-L182</f>
        <v>0.66666666666666674</v>
      </c>
    </row>
    <row r="183" spans="10:18" x14ac:dyDescent="0.35">
      <c r="J183" s="8">
        <v>1</v>
      </c>
      <c r="K183" s="9">
        <v>50</v>
      </c>
      <c r="L183" s="9">
        <f t="shared" ref="L183:L184" si="6">K183/K$185</f>
        <v>0.33333333333333331</v>
      </c>
      <c r="M183" s="10">
        <f t="shared" ref="M183:M184" si="7">1-L183</f>
        <v>0.66666666666666674</v>
      </c>
    </row>
    <row r="184" spans="10:18" x14ac:dyDescent="0.35">
      <c r="J184" s="8">
        <v>2</v>
      </c>
      <c r="K184" s="9">
        <v>50</v>
      </c>
      <c r="L184" s="9">
        <f t="shared" si="6"/>
        <v>0.33333333333333331</v>
      </c>
      <c r="M184" s="10">
        <f t="shared" si="7"/>
        <v>0.66666666666666674</v>
      </c>
    </row>
    <row r="185" spans="10:18" x14ac:dyDescent="0.35">
      <c r="J185" s="8" t="s">
        <v>18</v>
      </c>
      <c r="K185" s="9">
        <f>SUM(K182,K183,K184)</f>
        <v>150</v>
      </c>
      <c r="L185" s="9"/>
      <c r="M185" s="10"/>
    </row>
    <row r="186" spans="10:18" ht="15" thickBot="1" x14ac:dyDescent="0.4">
      <c r="J186" s="11" t="s">
        <v>45</v>
      </c>
      <c r="K186" s="12">
        <f>SUM(L182*M182,L183*M183,L184*M184)</f>
        <v>0.66666666666666674</v>
      </c>
      <c r="L186" s="12"/>
      <c r="M186" s="13"/>
    </row>
    <row r="187" spans="10:18" ht="15" thickBot="1" x14ac:dyDescent="0.4">
      <c r="O187" s="3" t="s">
        <v>46</v>
      </c>
      <c r="P187" s="3"/>
      <c r="Q187" s="3"/>
      <c r="R187" s="3"/>
    </row>
    <row r="188" spans="10:18" x14ac:dyDescent="0.35">
      <c r="J188" s="22" t="s">
        <v>14</v>
      </c>
      <c r="K188" s="23" t="s">
        <v>42</v>
      </c>
      <c r="L188" s="23" t="s">
        <v>40</v>
      </c>
      <c r="M188" s="24" t="s">
        <v>44</v>
      </c>
      <c r="O188" s="22" t="s">
        <v>14</v>
      </c>
      <c r="P188" s="23" t="s">
        <v>42</v>
      </c>
      <c r="Q188" s="23" t="s">
        <v>40</v>
      </c>
      <c r="R188" s="24" t="s">
        <v>44</v>
      </c>
    </row>
    <row r="189" spans="10:18" x14ac:dyDescent="0.35">
      <c r="J189" s="8">
        <v>0</v>
      </c>
      <c r="K189" s="9">
        <v>50</v>
      </c>
      <c r="L189" s="9">
        <f>K189/K192</f>
        <v>1</v>
      </c>
      <c r="M189" s="10">
        <f>1-L189</f>
        <v>0</v>
      </c>
      <c r="O189" s="8">
        <v>0</v>
      </c>
      <c r="P189" s="9">
        <v>0</v>
      </c>
      <c r="Q189" s="9">
        <f>0/P$192</f>
        <v>0</v>
      </c>
      <c r="R189" s="10">
        <f>1-Q189</f>
        <v>1</v>
      </c>
    </row>
    <row r="190" spans="10:18" x14ac:dyDescent="0.35">
      <c r="J190" s="8">
        <v>1</v>
      </c>
      <c r="K190" s="9">
        <v>0</v>
      </c>
      <c r="L190" s="9">
        <f t="shared" ref="L190:L191" si="8">K190/K$185</f>
        <v>0</v>
      </c>
      <c r="M190" s="10">
        <f t="shared" ref="M190:M191" si="9">1-L190</f>
        <v>1</v>
      </c>
      <c r="O190" s="8">
        <v>1</v>
      </c>
      <c r="P190" s="9">
        <v>50</v>
      </c>
      <c r="Q190" s="9">
        <f>P190/P$192</f>
        <v>0.5</v>
      </c>
      <c r="R190" s="10">
        <f t="shared" ref="R190:R191" si="10">1-Q190</f>
        <v>0.5</v>
      </c>
    </row>
    <row r="191" spans="10:18" x14ac:dyDescent="0.35">
      <c r="J191" s="8">
        <v>2</v>
      </c>
      <c r="K191" s="9">
        <v>0</v>
      </c>
      <c r="L191" s="9">
        <f t="shared" si="8"/>
        <v>0</v>
      </c>
      <c r="M191" s="10">
        <f t="shared" si="9"/>
        <v>1</v>
      </c>
      <c r="O191" s="8">
        <v>2</v>
      </c>
      <c r="P191" s="9">
        <v>50</v>
      </c>
      <c r="Q191" s="9">
        <f>P191/P$192</f>
        <v>0.5</v>
      </c>
      <c r="R191" s="10">
        <f t="shared" si="10"/>
        <v>0.5</v>
      </c>
    </row>
    <row r="192" spans="10:18" x14ac:dyDescent="0.35">
      <c r="J192" s="8" t="s">
        <v>18</v>
      </c>
      <c r="K192" s="9">
        <f>SUM(K189,K190,K191)</f>
        <v>50</v>
      </c>
      <c r="L192" s="9"/>
      <c r="M192" s="10"/>
      <c r="O192" s="8" t="s">
        <v>18</v>
      </c>
      <c r="P192" s="9">
        <f>SUM(P189,P190,P191)</f>
        <v>100</v>
      </c>
      <c r="Q192" s="9"/>
      <c r="R192" s="10"/>
    </row>
    <row r="193" spans="10:18" ht="15" thickBot="1" x14ac:dyDescent="0.4">
      <c r="J193" s="11" t="s">
        <v>45</v>
      </c>
      <c r="K193" s="12">
        <f>SUM(L189*M189,L190*M190,L191*M191)</f>
        <v>0</v>
      </c>
      <c r="L193" s="12"/>
      <c r="M193" s="13"/>
      <c r="O193" s="11" t="s">
        <v>45</v>
      </c>
      <c r="P193" s="12">
        <f>SUM(Q189*R189,Q190*R190,Q191*R191)</f>
        <v>0.5</v>
      </c>
      <c r="Q193" s="12"/>
      <c r="R193" s="13"/>
    </row>
    <row r="194" spans="10:18" ht="15" thickBot="1" x14ac:dyDescent="0.4"/>
    <row r="195" spans="10:18" ht="15" thickBot="1" x14ac:dyDescent="0.4">
      <c r="J195" s="22" t="s">
        <v>14</v>
      </c>
      <c r="K195" s="23" t="s">
        <v>42</v>
      </c>
      <c r="L195" s="23" t="s">
        <v>40</v>
      </c>
      <c r="M195" s="24" t="s">
        <v>44</v>
      </c>
      <c r="O195" s="3" t="s">
        <v>46</v>
      </c>
      <c r="P195" s="3"/>
      <c r="Q195" s="3"/>
      <c r="R195" s="3"/>
    </row>
    <row r="196" spans="10:18" x14ac:dyDescent="0.35">
      <c r="J196" s="8">
        <v>0</v>
      </c>
      <c r="K196" s="9">
        <v>0</v>
      </c>
      <c r="L196" s="9">
        <f>K196/K199</f>
        <v>0</v>
      </c>
      <c r="M196" s="10">
        <f>1-L196</f>
        <v>1</v>
      </c>
      <c r="O196" s="22" t="s">
        <v>14</v>
      </c>
      <c r="P196" s="23" t="s">
        <v>42</v>
      </c>
      <c r="Q196" s="23" t="s">
        <v>40</v>
      </c>
      <c r="R196" s="24" t="s">
        <v>44</v>
      </c>
    </row>
    <row r="197" spans="10:18" x14ac:dyDescent="0.35">
      <c r="J197" s="8">
        <v>1</v>
      </c>
      <c r="K197" s="9">
        <v>49</v>
      </c>
      <c r="L197" s="9">
        <f>K197/K$199</f>
        <v>0.90740740740740744</v>
      </c>
      <c r="M197" s="10">
        <f t="shared" ref="M197:M198" si="11">1-L197</f>
        <v>9.259259259259256E-2</v>
      </c>
      <c r="O197" s="8">
        <v>0</v>
      </c>
      <c r="P197" s="9">
        <v>0</v>
      </c>
      <c r="Q197" s="9">
        <f>P197/P$200</f>
        <v>0</v>
      </c>
      <c r="R197" s="10">
        <f>1-Q197</f>
        <v>1</v>
      </c>
    </row>
    <row r="198" spans="10:18" x14ac:dyDescent="0.35">
      <c r="J198" s="8">
        <v>2</v>
      </c>
      <c r="K198" s="9">
        <v>5</v>
      </c>
      <c r="L198" s="9">
        <f>K198/K$199</f>
        <v>9.2592592592592587E-2</v>
      </c>
      <c r="M198" s="10">
        <f t="shared" si="11"/>
        <v>0.90740740740740744</v>
      </c>
      <c r="O198" s="8">
        <v>1</v>
      </c>
      <c r="P198" s="9">
        <v>1</v>
      </c>
      <c r="Q198" s="9">
        <f t="shared" ref="Q198:Q199" si="12">P198/P$200</f>
        <v>2.1739130434782608E-2</v>
      </c>
      <c r="R198" s="10">
        <f t="shared" ref="R198:R199" si="13">1-Q198</f>
        <v>0.97826086956521741</v>
      </c>
    </row>
    <row r="199" spans="10:18" x14ac:dyDescent="0.35">
      <c r="J199" s="8" t="s">
        <v>18</v>
      </c>
      <c r="K199" s="9">
        <f>SUM(K196,K197,K198)</f>
        <v>54</v>
      </c>
      <c r="L199" s="9"/>
      <c r="M199" s="10"/>
      <c r="O199" s="8">
        <v>2</v>
      </c>
      <c r="P199" s="9">
        <v>45</v>
      </c>
      <c r="Q199" s="9">
        <f t="shared" si="12"/>
        <v>0.97826086956521741</v>
      </c>
      <c r="R199" s="10">
        <f t="shared" si="13"/>
        <v>2.1739130434782594E-2</v>
      </c>
    </row>
    <row r="200" spans="10:18" ht="15" thickBot="1" x14ac:dyDescent="0.4">
      <c r="J200" s="11" t="s">
        <v>45</v>
      </c>
      <c r="K200" s="12">
        <f>SUM(L196*M196,L197*M197,L198*M198)</f>
        <v>0.1680384087791495</v>
      </c>
      <c r="L200" s="12"/>
      <c r="M200" s="13"/>
      <c r="O200" s="8" t="s">
        <v>18</v>
      </c>
      <c r="P200" s="9">
        <f>SUM(P197,P198,P199)</f>
        <v>46</v>
      </c>
      <c r="Q200" s="9"/>
      <c r="R200" s="10"/>
    </row>
    <row r="201" spans="10:18" ht="15" thickBot="1" x14ac:dyDescent="0.4">
      <c r="O201" s="11" t="s">
        <v>45</v>
      </c>
      <c r="P201" s="12">
        <f>SUM(Q197*R197,Q198*R198,Q199*R199)</f>
        <v>4.2533081285444217E-2</v>
      </c>
      <c r="Q201" s="12"/>
      <c r="R201" s="13"/>
    </row>
  </sheetData>
  <sortState ref="A3:F152">
    <sortCondition ref="D3:D152"/>
  </sortState>
  <mergeCells count="12">
    <mergeCell ref="J163:M163"/>
    <mergeCell ref="O163:R163"/>
    <mergeCell ref="J171:M171"/>
    <mergeCell ref="J180:M180"/>
    <mergeCell ref="O187:R187"/>
    <mergeCell ref="O195:R195"/>
    <mergeCell ref="A1:F1"/>
    <mergeCell ref="H1:M1"/>
    <mergeCell ref="O1:T1"/>
    <mergeCell ref="V1:AA1"/>
    <mergeCell ref="A154:F154"/>
    <mergeCell ref="J154:M154"/>
  </mergeCells>
  <conditionalFormatting sqref="F2:F153 F155:F1048576">
    <cfRule type="colorScale" priority="4">
      <colorScale>
        <cfvo type="min"/>
        <cfvo type="max"/>
        <color rgb="FF63BE7B"/>
        <color rgb="FFFFEF9C"/>
      </colorScale>
    </cfRule>
  </conditionalFormatting>
  <conditionalFormatting sqref="M2:M152">
    <cfRule type="colorScale" priority="3">
      <colorScale>
        <cfvo type="min"/>
        <cfvo type="max"/>
        <color rgb="FF63BE7B"/>
        <color rgb="FFFFEF9C"/>
      </colorScale>
    </cfRule>
  </conditionalFormatting>
  <conditionalFormatting sqref="T2:T152">
    <cfRule type="colorScale" priority="2">
      <colorScale>
        <cfvo type="min"/>
        <cfvo type="max"/>
        <color rgb="FF63BE7B"/>
        <color rgb="FFFFEF9C"/>
      </colorScale>
    </cfRule>
  </conditionalFormatting>
  <conditionalFormatting sqref="AA2:AA152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dataTree1</vt:lpstr>
      <vt:lpstr>Iris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Ardra.ks</dc:creator>
  <cp:lastModifiedBy>Ardra.ks</cp:lastModifiedBy>
  <dcterms:created xsi:type="dcterms:W3CDTF">2024-03-09T14:08:49Z</dcterms:created>
  <dcterms:modified xsi:type="dcterms:W3CDTF">2024-03-09T18:50:17Z</dcterms:modified>
</cp:coreProperties>
</file>