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UN M\Trimester 3\ML\"/>
    </mc:Choice>
  </mc:AlternateContent>
  <xr:revisionPtr revIDLastSave="0" documentId="13_ncr:1_{35D172D4-E3E9-4D8B-83ED-07CE01FF39BE}" xr6:coauthVersionLast="47" xr6:coauthVersionMax="47" xr10:uidLastSave="{00000000-0000-0000-0000-000000000000}"/>
  <bookViews>
    <workbookView xWindow="-108" yWindow="-108" windowWidth="23256" windowHeight="12456" xr2:uid="{6FBBF4B4-D5F1-4177-A454-CF87A54331CA}"/>
  </bookViews>
  <sheets>
    <sheet name="Sheet1" sheetId="1" r:id="rId1"/>
  </sheets>
  <definedNames>
    <definedName name="solver_adj" localSheetId="0" hidden="1">Sheet1!$J$3:$J$5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2" i="1"/>
  <c r="D20" i="1"/>
  <c r="D18" i="1"/>
  <c r="D23" i="1"/>
  <c r="D21" i="1"/>
  <c r="D19" i="1"/>
  <c r="D17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F7" i="1" s="1"/>
  <c r="G7" i="1" s="1"/>
  <c r="D8" i="1"/>
  <c r="E8" i="1" s="1"/>
  <c r="D9" i="1"/>
  <c r="E9" i="1" s="1"/>
  <c r="H9" i="1" l="1"/>
  <c r="F9" i="1"/>
  <c r="G9" i="1" s="1"/>
  <c r="H8" i="1"/>
  <c r="F8" i="1"/>
  <c r="G8" i="1" s="1"/>
  <c r="F6" i="1"/>
  <c r="G6" i="1" s="1"/>
  <c r="H6" i="1"/>
  <c r="H5" i="1"/>
  <c r="F5" i="1"/>
  <c r="G5" i="1" s="1"/>
  <c r="H4" i="1"/>
  <c r="F4" i="1"/>
  <c r="G4" i="1" s="1"/>
  <c r="F3" i="1"/>
  <c r="G3" i="1" s="1"/>
  <c r="H3" i="1"/>
  <c r="H2" i="1"/>
  <c r="F2" i="1"/>
  <c r="G2" i="1" s="1"/>
  <c r="H7" i="1"/>
  <c r="H11" i="1" l="1"/>
  <c r="G12" i="1"/>
  <c r="G11" i="1"/>
  <c r="G14" i="1" l="1"/>
</calcChain>
</file>

<file path=xl/sharedStrings.xml><?xml version="1.0" encoding="utf-8"?>
<sst xmlns="http://schemas.openxmlformats.org/spreadsheetml/2006/main" count="17" uniqueCount="15">
  <si>
    <t>Length</t>
  </si>
  <si>
    <t>Width</t>
  </si>
  <si>
    <t>Actual</t>
  </si>
  <si>
    <t>Calculated</t>
  </si>
  <si>
    <t>sigmoid</t>
  </si>
  <si>
    <t>predicted</t>
  </si>
  <si>
    <t>T/F</t>
  </si>
  <si>
    <t>SError</t>
  </si>
  <si>
    <t>a</t>
  </si>
  <si>
    <t>b</t>
  </si>
  <si>
    <t>c</t>
  </si>
  <si>
    <t>ax+by+c=0</t>
  </si>
  <si>
    <t>Total</t>
  </si>
  <si>
    <t>Efficency</t>
  </si>
  <si>
    <t>y=ax+bx+c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</si>
</sst>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Width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Sheet1!$A$17:$A$24</c:f>
              <c:numCache>
                <c:formatCode>General</c:formatCode>
                <c:ptCount val="8"/>
                <c:pt idx="0">
                  <c:v>3.1</c:v>
                </c:pt>
                <c:pt idx="1">
                  <c:v>2.2000000000000002</c:v>
                </c:pt>
                <c:pt idx="2">
                  <c:v>4.5</c:v>
                </c:pt>
                <c:pt idx="3">
                  <c:v>3.4</c:v>
                </c:pt>
                <c:pt idx="4">
                  <c:v>3.4</c:v>
                </c:pt>
                <c:pt idx="5">
                  <c:v>2</c:v>
                </c:pt>
                <c:pt idx="6">
                  <c:v>4.2</c:v>
                </c:pt>
                <c:pt idx="7">
                  <c:v>1.3</c:v>
                </c:pt>
              </c:numCache>
            </c:numRef>
          </c:xVal>
          <c:yVal>
            <c:numRef>
              <c:f>Sheet1!$B$17:$B$24</c:f>
              <c:numCache>
                <c:formatCode>General</c:formatCode>
                <c:ptCount val="8"/>
                <c:pt idx="0">
                  <c:v>1.6</c:v>
                </c:pt>
                <c:pt idx="2">
                  <c:v>1.7</c:v>
                </c:pt>
                <c:pt idx="4">
                  <c:v>0.8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7-40C6-A030-736DB6D92A5A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Sheet1!$A$17:$A$24</c:f>
              <c:numCache>
                <c:formatCode>General</c:formatCode>
                <c:ptCount val="8"/>
                <c:pt idx="0">
                  <c:v>3.1</c:v>
                </c:pt>
                <c:pt idx="1">
                  <c:v>2.2000000000000002</c:v>
                </c:pt>
                <c:pt idx="2">
                  <c:v>4.5</c:v>
                </c:pt>
                <c:pt idx="3">
                  <c:v>3.4</c:v>
                </c:pt>
                <c:pt idx="4">
                  <c:v>3.4</c:v>
                </c:pt>
                <c:pt idx="5">
                  <c:v>2</c:v>
                </c:pt>
                <c:pt idx="6">
                  <c:v>4.2</c:v>
                </c:pt>
                <c:pt idx="7">
                  <c:v>1.3</c:v>
                </c:pt>
              </c:numCache>
            </c:numRef>
          </c:xVal>
          <c:yVal>
            <c:numRef>
              <c:f>Sheet1!$C$17:$C$24</c:f>
              <c:numCache>
                <c:formatCode>General</c:formatCode>
                <c:ptCount val="8"/>
                <c:pt idx="1">
                  <c:v>0.9</c:v>
                </c:pt>
                <c:pt idx="3">
                  <c:v>1.3</c:v>
                </c:pt>
                <c:pt idx="5">
                  <c:v>2</c:v>
                </c:pt>
                <c:pt idx="7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7-40C6-A030-736DB6D92A5A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y=ax+bx+c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Sheet1!$A$17:$A$24</c:f>
              <c:numCache>
                <c:formatCode>General</c:formatCode>
                <c:ptCount val="8"/>
                <c:pt idx="0">
                  <c:v>3.1</c:v>
                </c:pt>
                <c:pt idx="1">
                  <c:v>2.2000000000000002</c:v>
                </c:pt>
                <c:pt idx="2">
                  <c:v>4.5</c:v>
                </c:pt>
                <c:pt idx="3">
                  <c:v>3.4</c:v>
                </c:pt>
                <c:pt idx="4">
                  <c:v>3.4</c:v>
                </c:pt>
                <c:pt idx="5">
                  <c:v>2</c:v>
                </c:pt>
                <c:pt idx="6">
                  <c:v>4.2</c:v>
                </c:pt>
                <c:pt idx="7">
                  <c:v>1.3</c:v>
                </c:pt>
              </c:numCache>
            </c:numRef>
          </c:xVal>
          <c:yVal>
            <c:numRef>
              <c:f>Sheet1!$D$17:$D$24</c:f>
              <c:numCache>
                <c:formatCode>General</c:formatCode>
                <c:ptCount val="8"/>
                <c:pt idx="0">
                  <c:v>0.31383005937829278</c:v>
                </c:pt>
                <c:pt idx="1">
                  <c:v>-1.9637297029569325</c:v>
                </c:pt>
                <c:pt idx="2">
                  <c:v>3.6890052527797632</c:v>
                </c:pt>
                <c:pt idx="3">
                  <c:v>0.98257410407700441</c:v>
                </c:pt>
                <c:pt idx="4">
                  <c:v>0.89778422025229077</c:v>
                </c:pt>
                <c:pt idx="5">
                  <c:v>-2.2569372752049235</c:v>
                </c:pt>
                <c:pt idx="6">
                  <c:v>2.8506814404316234</c:v>
                </c:pt>
                <c:pt idx="7">
                  <c:v>-3.986919813818016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7-40C6-A030-736DB6D9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644592"/>
        <c:axId val="1838645552"/>
      </c:scatterChart>
      <c:valAx>
        <c:axId val="18386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45552"/>
        <c:crosses val="autoZero"/>
        <c:crossBetween val="midCat"/>
      </c:valAx>
      <c:valAx>
        <c:axId val="18386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9</xdr:row>
      <xdr:rowOff>95250</xdr:rowOff>
    </xdr:from>
    <xdr:to>
      <xdr:col>16</xdr:col>
      <xdr:colOff>251460</xdr:colOff>
      <xdr:row>24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39AEDA-133B-04EF-CBDA-9D6A57CAE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F88A-868F-45A7-8184-1D4A57E8C485}">
  <dimension ref="A1:K24"/>
  <sheetViews>
    <sheetView tabSelected="1" workbookViewId="0">
      <selection activeCell="S19" sqref="S19"/>
    </sheetView>
  </sheetViews>
  <sheetFormatPr defaultRowHeight="14.4" x14ac:dyDescent="0.3"/>
  <cols>
    <col min="4" max="4" width="10.109375" bestFit="1" customWidth="1"/>
    <col min="8" max="8" width="12" bestFit="1" customWidth="1"/>
    <col min="10" max="10" width="9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">
      <c r="A2">
        <v>3.1</v>
      </c>
      <c r="B2">
        <v>1.6</v>
      </c>
      <c r="C2">
        <v>1</v>
      </c>
      <c r="D2">
        <f>J$3*A2+J$4*B2+J$5</f>
        <v>0.31383005937829278</v>
      </c>
      <c r="E2">
        <f>1/(1+EXP(-D2))</f>
        <v>0.57781985882221332</v>
      </c>
      <c r="F2">
        <f>IF(E2&gt;0.5,1,0)</f>
        <v>1</v>
      </c>
      <c r="G2">
        <f>IF(F2=C2,1,0)</f>
        <v>1</v>
      </c>
      <c r="H2">
        <f>(E2-C2)^2</f>
        <v>0.17823607160489591</v>
      </c>
    </row>
    <row r="3" spans="1:11" x14ac:dyDescent="0.3">
      <c r="A3">
        <v>2.2000000000000002</v>
      </c>
      <c r="B3">
        <v>0.9</v>
      </c>
      <c r="C3">
        <v>0</v>
      </c>
      <c r="D3">
        <f t="shared" ref="D3:D9" si="0">J$3*A3+J$4*B3+J$5</f>
        <v>-1.9637297029569325</v>
      </c>
      <c r="E3">
        <f t="shared" ref="E3:E9" si="1">1/(1+EXP(-D3))</f>
        <v>0.12306397468691434</v>
      </c>
      <c r="F3">
        <f t="shared" ref="F3:F9" si="2">IF(E3&gt;0.5,1,0)</f>
        <v>0</v>
      </c>
      <c r="G3">
        <f t="shared" ref="G3:G9" si="3">IF(F3=C3,1,0)</f>
        <v>1</v>
      </c>
      <c r="H3">
        <f t="shared" ref="H3:H9" si="4">(E3-C3)^2</f>
        <v>1.5144741865741492E-2</v>
      </c>
      <c r="J3">
        <v>2.3987265833118063</v>
      </c>
      <c r="K3" t="s">
        <v>8</v>
      </c>
    </row>
    <row r="4" spans="1:11" x14ac:dyDescent="0.3">
      <c r="A4">
        <v>4.5</v>
      </c>
      <c r="B4">
        <v>1.7</v>
      </c>
      <c r="C4">
        <v>1</v>
      </c>
      <c r="D4">
        <f t="shared" si="0"/>
        <v>3.6890052527797632</v>
      </c>
      <c r="E4">
        <f t="shared" si="1"/>
        <v>0.9756127493429968</v>
      </c>
      <c r="F4">
        <f t="shared" si="2"/>
        <v>1</v>
      </c>
      <c r="G4">
        <f t="shared" si="3"/>
        <v>1</v>
      </c>
      <c r="H4">
        <f t="shared" si="4"/>
        <v>5.9473799460750304E-4</v>
      </c>
      <c r="J4">
        <v>0.16957976764942836</v>
      </c>
      <c r="K4" t="s">
        <v>9</v>
      </c>
    </row>
    <row r="5" spans="1:11" x14ac:dyDescent="0.3">
      <c r="A5">
        <v>3.4</v>
      </c>
      <c r="B5">
        <v>1.3</v>
      </c>
      <c r="C5">
        <v>0</v>
      </c>
      <c r="D5">
        <f t="shared" si="0"/>
        <v>0.98257410407700441</v>
      </c>
      <c r="E5">
        <f t="shared" si="1"/>
        <v>0.72761867615819209</v>
      </c>
      <c r="F5">
        <f t="shared" si="2"/>
        <v>1</v>
      </c>
      <c r="G5">
        <f t="shared" si="3"/>
        <v>0</v>
      </c>
      <c r="H5">
        <f t="shared" si="4"/>
        <v>0.52942893789419998</v>
      </c>
      <c r="J5">
        <v>-7.3935499771273925</v>
      </c>
      <c r="K5" t="s">
        <v>10</v>
      </c>
    </row>
    <row r="6" spans="1:11" x14ac:dyDescent="0.3">
      <c r="A6">
        <v>3.4</v>
      </c>
      <c r="B6">
        <v>0.8</v>
      </c>
      <c r="C6">
        <v>1</v>
      </c>
      <c r="D6">
        <f t="shared" si="0"/>
        <v>0.89778422025229077</v>
      </c>
      <c r="E6">
        <f t="shared" si="1"/>
        <v>0.71049394645724628</v>
      </c>
      <c r="F6">
        <f t="shared" si="2"/>
        <v>1</v>
      </c>
      <c r="G6">
        <f t="shared" si="3"/>
        <v>1</v>
      </c>
      <c r="H6">
        <f t="shared" si="4"/>
        <v>8.3813755037899784E-2</v>
      </c>
    </row>
    <row r="7" spans="1:11" x14ac:dyDescent="0.3">
      <c r="A7">
        <v>2</v>
      </c>
      <c r="B7">
        <v>2</v>
      </c>
      <c r="C7">
        <v>0</v>
      </c>
      <c r="D7">
        <f t="shared" si="0"/>
        <v>-2.2569372752049235</v>
      </c>
      <c r="E7">
        <f t="shared" si="1"/>
        <v>9.4752747282084243E-2</v>
      </c>
      <c r="F7">
        <f t="shared" si="2"/>
        <v>0</v>
      </c>
      <c r="G7">
        <f t="shared" si="3"/>
        <v>1</v>
      </c>
      <c r="H7">
        <f t="shared" si="4"/>
        <v>8.9780831175025229E-3</v>
      </c>
      <c r="J7" t="s">
        <v>11</v>
      </c>
    </row>
    <row r="8" spans="1:11" x14ac:dyDescent="0.3">
      <c r="A8">
        <v>4.2</v>
      </c>
      <c r="B8">
        <v>1</v>
      </c>
      <c r="C8">
        <v>1</v>
      </c>
      <c r="D8">
        <f t="shared" si="0"/>
        <v>2.8506814404316234</v>
      </c>
      <c r="E8">
        <f t="shared" si="1"/>
        <v>0.94535389661863145</v>
      </c>
      <c r="F8">
        <f t="shared" si="2"/>
        <v>1</v>
      </c>
      <c r="G8">
        <f t="shared" si="3"/>
        <v>1</v>
      </c>
      <c r="H8">
        <f t="shared" si="4"/>
        <v>2.9861966147672193E-3</v>
      </c>
    </row>
    <row r="9" spans="1:11" x14ac:dyDescent="0.3">
      <c r="A9">
        <v>1.3</v>
      </c>
      <c r="B9">
        <v>1.7</v>
      </c>
      <c r="C9">
        <v>0</v>
      </c>
      <c r="D9">
        <f t="shared" si="0"/>
        <v>-3.986919813818016</v>
      </c>
      <c r="E9">
        <f t="shared" si="1"/>
        <v>1.8218703968252464E-2</v>
      </c>
      <c r="F9">
        <f t="shared" si="2"/>
        <v>0</v>
      </c>
      <c r="G9">
        <f t="shared" si="3"/>
        <v>1</v>
      </c>
      <c r="H9">
        <f t="shared" si="4"/>
        <v>3.3192117428281804E-4</v>
      </c>
    </row>
    <row r="11" spans="1:11" x14ac:dyDescent="0.3">
      <c r="F11" t="s">
        <v>12</v>
      </c>
      <c r="G11">
        <f>SUM(G2:G9)</f>
        <v>7</v>
      </c>
      <c r="H11">
        <f>SUM(H2:H9)</f>
        <v>0.81951444530389717</v>
      </c>
    </row>
    <row r="12" spans="1:11" x14ac:dyDescent="0.3">
      <c r="G12">
        <f>COUNT(G2:G9)</f>
        <v>8</v>
      </c>
    </row>
    <row r="14" spans="1:11" x14ac:dyDescent="0.3">
      <c r="F14" t="s">
        <v>13</v>
      </c>
      <c r="G14">
        <f>G11/G12</f>
        <v>0.875</v>
      </c>
    </row>
    <row r="16" spans="1:11" x14ac:dyDescent="0.3">
      <c r="A16" s="1" t="s">
        <v>0</v>
      </c>
      <c r="B16" s="2" t="s">
        <v>1</v>
      </c>
      <c r="C16" s="2"/>
      <c r="D16" t="s">
        <v>14</v>
      </c>
    </row>
    <row r="17" spans="1:4" x14ac:dyDescent="0.3">
      <c r="A17">
        <v>3.1</v>
      </c>
      <c r="B17">
        <v>1.6</v>
      </c>
      <c r="D17">
        <f>J$3*A17+J$4*B17+J$5</f>
        <v>0.31383005937829278</v>
      </c>
    </row>
    <row r="18" spans="1:4" x14ac:dyDescent="0.3">
      <c r="A18">
        <v>2.2000000000000002</v>
      </c>
      <c r="C18">
        <v>0.9</v>
      </c>
      <c r="D18">
        <f>J$3*A18+J$4*C18+J$5</f>
        <v>-1.9637297029569325</v>
      </c>
    </row>
    <row r="19" spans="1:4" x14ac:dyDescent="0.3">
      <c r="A19">
        <v>4.5</v>
      </c>
      <c r="B19">
        <v>1.7</v>
      </c>
      <c r="D19">
        <f t="shared" ref="D18:D24" si="5">J$3*A19+J$4*B19+J$5</f>
        <v>3.6890052527797632</v>
      </c>
    </row>
    <row r="20" spans="1:4" x14ac:dyDescent="0.3">
      <c r="A20">
        <v>3.4</v>
      </c>
      <c r="C20">
        <v>1.3</v>
      </c>
      <c r="D20">
        <f>J$3*A20+J$4*C20+J$5</f>
        <v>0.98257410407700441</v>
      </c>
    </row>
    <row r="21" spans="1:4" x14ac:dyDescent="0.3">
      <c r="A21">
        <v>3.4</v>
      </c>
      <c r="B21">
        <v>0.8</v>
      </c>
      <c r="D21">
        <f t="shared" si="5"/>
        <v>0.89778422025229077</v>
      </c>
    </row>
    <row r="22" spans="1:4" x14ac:dyDescent="0.3">
      <c r="A22">
        <v>2</v>
      </c>
      <c r="C22">
        <v>2</v>
      </c>
      <c r="D22">
        <f>J$3*A22+J$4*C22+J$5</f>
        <v>-2.2569372752049235</v>
      </c>
    </row>
    <row r="23" spans="1:4" x14ac:dyDescent="0.3">
      <c r="A23">
        <v>4.2</v>
      </c>
      <c r="B23">
        <v>1</v>
      </c>
      <c r="D23">
        <f t="shared" si="5"/>
        <v>2.8506814404316234</v>
      </c>
    </row>
    <row r="24" spans="1:4" x14ac:dyDescent="0.3">
      <c r="A24">
        <v>1.3</v>
      </c>
      <c r="C24">
        <v>1.7</v>
      </c>
      <c r="D24">
        <f>J$3*A24+J$4*C24+J$5</f>
        <v>-3.986919813818016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</dc:creator>
  <cp:lastModifiedBy>Arun m</cp:lastModifiedBy>
  <dcterms:created xsi:type="dcterms:W3CDTF">2024-03-04T05:23:30Z</dcterms:created>
  <dcterms:modified xsi:type="dcterms:W3CDTF">2024-03-07T14:28:50Z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2024-03-07T14:16:46Z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9fbbafe1-b002-48c2-8dd9-2f6978599194</vt:lpwstr>
  </property>
  <property fmtid="{D5CDD505-2E9C-101B-9397-08002B2CF9AE}" pid="7" name="MSIP_Label_defa4170-0d19-0005-0004-bc88714345d2_ActionId">
    <vt:lpwstr>145023b9-76b5-4489-a2eb-e294c93c79c6</vt:lpwstr>
  </property>
  <property fmtid="{D5CDD505-2E9C-101B-9397-08002B2CF9AE}" pid="8" name="MSIP_Label_defa4170-0d19-0005-0004-bc88714345d2_ContentBits">
    <vt:lpwstr>0</vt:lpwstr>
  </property>
</Properties>
</file>