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une\Desktop\Upload_github\Excel\"/>
    </mc:Choice>
  </mc:AlternateContent>
  <bookViews>
    <workbookView xWindow="-15" yWindow="-15" windowWidth="10320" windowHeight="8175" tabRatio="531"/>
  </bookViews>
  <sheets>
    <sheet name="Instructions " sheetId="14" r:id="rId1"/>
    <sheet name="Instruction" sheetId="1" state="hidden" r:id="rId2"/>
    <sheet name="Students-database" sheetId="6" r:id="rId3"/>
    <sheet name="Lists" sheetId="13" r:id="rId4"/>
  </sheets>
  <definedNames>
    <definedName name="_xlnm._FilterDatabase" localSheetId="2" hidden="1">'Students-database'!$C$7:$Q$60</definedName>
    <definedName name="Attendance_Percentage__Current_Semester">'Students-database'!$I$8:$I$60</definedName>
    <definedName name="Average_Total_Marks_out_of_100">'Students-database'!$P$8:$P$60</definedName>
    <definedName name="Birth_Year">'Students-database'!$J$8:$J$60</definedName>
    <definedName name="Campus" localSheetId="3">Lists!$A$6:$A$8</definedName>
    <definedName name="Campus">'Students-database'!$E$8:$E$60</definedName>
    <definedName name="Campuses">Lists!$A$6:$A$8</definedName>
    <definedName name="Course" localSheetId="3">Lists!$C$6:$C$8</definedName>
    <definedName name="Course">'Students-database'!$G$8:$G$60</definedName>
    <definedName name="Courses">Lists!$C$6:$C$8</definedName>
    <definedName name="First_Enrolment_Date">'Students-database'!$K$8:$K$60</definedName>
    <definedName name="Gender">'Students-database'!$H$8:$H$60</definedName>
    <definedName name="Nationalities">Lists!$B$6:$B$18</definedName>
    <definedName name="Nationality" localSheetId="3">Lists!$B$6:$B$18</definedName>
    <definedName name="Nationality">'Students-database'!$F$8:$F$60</definedName>
    <definedName name="Number_of_Units_enrolled__Current_Semester">'Students-database'!$L$8:$L$60</definedName>
    <definedName name="Number_of_units_Failed__Current_Semester">'Students-database'!$M$8:$M$60</definedName>
    <definedName name="Student_name">'Students-database'!$D$8:$D$60</definedName>
    <definedName name="Student_number">'Students-database'!$C$8:$C$60</definedName>
    <definedName name="Total_Grade" localSheetId="3">Lists!$D$6:$D$10</definedName>
    <definedName name="Total_Grade">'Students-database'!$Q$8:$Q$60</definedName>
    <definedName name="Total_Grades">Lists!$D$6:$D$10</definedName>
    <definedName name="Total_Number_of_units_enrolled">'Students-database'!$N$8:$N$60</definedName>
    <definedName name="Total_payments">'Students-database'!$O$8:$O$60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0" i="6" l="1"/>
  <c r="T34" i="6"/>
  <c r="S34" i="6"/>
  <c r="U25" i="6"/>
  <c r="S25" i="6"/>
  <c r="T16" i="6"/>
  <c r="T9" i="6"/>
  <c r="O9" i="6" l="1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8" i="6"/>
  <c r="B1" i="1" l="1"/>
</calcChain>
</file>

<file path=xl/sharedStrings.xml><?xml version="1.0" encoding="utf-8"?>
<sst xmlns="http://schemas.openxmlformats.org/spreadsheetml/2006/main" count="503" uniqueCount="234">
  <si>
    <t>Student #</t>
  </si>
  <si>
    <t>Step 1:</t>
  </si>
  <si>
    <t xml:space="preserve">Enter your student number </t>
  </si>
  <si>
    <t>Have a look to Customer Database sheet</t>
  </si>
  <si>
    <t>Red sheets</t>
  </si>
  <si>
    <t>Complete and calculate the pink cells</t>
  </si>
  <si>
    <t>Step 2:</t>
  </si>
  <si>
    <t>Step 3:</t>
  </si>
  <si>
    <t xml:space="preserve">Read Yellow Cells Directions for </t>
  </si>
  <si>
    <t>Step 4: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</si>
  <si>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</si>
  <si>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</si>
  <si>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</si>
  <si>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</si>
  <si>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</si>
  <si>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</si>
  <si>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</si>
  <si>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</si>
  <si>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</si>
  <si>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</si>
  <si>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THAI</t>
  </si>
  <si>
    <t>South Korean</t>
  </si>
  <si>
    <t>Vietnamese</t>
  </si>
  <si>
    <t>Chinese</t>
  </si>
  <si>
    <t>Filipino</t>
  </si>
  <si>
    <t xml:space="preserve">ashkan  Mastaneh </t>
  </si>
  <si>
    <t xml:space="preserve">atash  Maziar </t>
  </si>
  <si>
    <t xml:space="preserve">atoosa  Mehrab </t>
  </si>
  <si>
    <t xml:space="preserve">aurang  Mehrak </t>
  </si>
  <si>
    <t xml:space="preserve">ava  Mehran </t>
  </si>
  <si>
    <t xml:space="preserve">avizeh  Mehrang </t>
  </si>
  <si>
    <t xml:space="preserve">avizheh  Mehrangiz </t>
  </si>
  <si>
    <t xml:space="preserve">azad  Mehrdad </t>
  </si>
  <si>
    <t xml:space="preserve">azadeh  Mehrnaz </t>
  </si>
  <si>
    <t xml:space="preserve">azar  Mehrnoosh </t>
  </si>
  <si>
    <t xml:space="preserve">azarafrooz  Mehry </t>
  </si>
  <si>
    <t xml:space="preserve">azarakhsh  Mehrzad </t>
  </si>
  <si>
    <t xml:space="preserve">azargoon  Meshia </t>
  </si>
  <si>
    <t xml:space="preserve">azarnoush  Milad </t>
  </si>
  <si>
    <t xml:space="preserve">azin  Mina </t>
  </si>
  <si>
    <t xml:space="preserve">azita  Minoo </t>
  </si>
  <si>
    <t xml:space="preserve">Babak  Mitra </t>
  </si>
  <si>
    <t xml:space="preserve">Bahamin  Mona </t>
  </si>
  <si>
    <t xml:space="preserve">Bahar  Morvareed </t>
  </si>
  <si>
    <t xml:space="preserve">Baharak  Mozhdeh </t>
  </si>
  <si>
    <t xml:space="preserve">Bahareh  Mozhgan </t>
  </si>
  <si>
    <t xml:space="preserve">Bahman  Naghmeh </t>
  </si>
  <si>
    <t xml:space="preserve">Bahram  Nahal </t>
  </si>
  <si>
    <t xml:space="preserve">Bamdad  Naheed </t>
  </si>
  <si>
    <t xml:space="preserve">Bameen  Namdar </t>
  </si>
  <si>
    <t xml:space="preserve">Bamshad  Namvar </t>
  </si>
  <si>
    <t xml:space="preserve">Banafsheh  Nargess </t>
  </si>
  <si>
    <t xml:space="preserve">Banou  Nariman </t>
  </si>
  <si>
    <t xml:space="preserve">Barbad  Nasreen </t>
  </si>
  <si>
    <t xml:space="preserve">Bardia  Nastaran </t>
  </si>
  <si>
    <t xml:space="preserve">Barsam  Nava </t>
  </si>
  <si>
    <t xml:space="preserve">Barzin  Navid </t>
  </si>
  <si>
    <t xml:space="preserve">Beeta  Nazafarin </t>
  </si>
  <si>
    <t xml:space="preserve">Beh ayin  Nazanin </t>
  </si>
  <si>
    <t xml:space="preserve">Behbaha  Nazgol </t>
  </si>
  <si>
    <t xml:space="preserve">Behbod  Nazhin </t>
  </si>
  <si>
    <t xml:space="preserve">Behmanesh  Nazilla </t>
  </si>
  <si>
    <t xml:space="preserve">Behnam  Nazy </t>
  </si>
  <si>
    <t xml:space="preserve">Behnaz  Neda </t>
  </si>
  <si>
    <t xml:space="preserve">Behnoud  Negah </t>
  </si>
  <si>
    <t xml:space="preserve">Behrad  Negar </t>
  </si>
  <si>
    <t xml:space="preserve">Behrang  Negeen </t>
  </si>
  <si>
    <t xml:space="preserve">Behrokh  Niki </t>
  </si>
  <si>
    <t xml:space="preserve">Behrouz  Nikoo </t>
  </si>
  <si>
    <t xml:space="preserve">Behzad  Niloufar </t>
  </si>
  <si>
    <t xml:space="preserve">Bizhan  Nima </t>
  </si>
  <si>
    <t xml:space="preserve">Bolour  Niyoosha </t>
  </si>
  <si>
    <t xml:space="preserve">Borna  Nouri </t>
  </si>
  <si>
    <t xml:space="preserve">Borzoo  Noushafarin </t>
  </si>
  <si>
    <t xml:space="preserve">Boubak  Noushin </t>
  </si>
  <si>
    <t xml:space="preserve">Bousseh  Noushzad </t>
  </si>
  <si>
    <t xml:space="preserve">Bozorgmehr  Omid </t>
  </si>
  <si>
    <t>M-144816</t>
  </si>
  <si>
    <t>M-144389</t>
  </si>
  <si>
    <t>B-143324</t>
  </si>
  <si>
    <t>M-141894</t>
  </si>
  <si>
    <t>M-142012</t>
  </si>
  <si>
    <t>M-143885</t>
  </si>
  <si>
    <t>M-141336</t>
  </si>
  <si>
    <t>B-141263</t>
  </si>
  <si>
    <t>M-143159</t>
  </si>
  <si>
    <t>M-140128</t>
  </si>
  <si>
    <t>B-141348</t>
  </si>
  <si>
    <t>M-143627</t>
  </si>
  <si>
    <t>M-142442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</si>
  <si>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</si>
  <si>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</si>
  <si>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</si>
  <si>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</si>
  <si>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</si>
  <si>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</si>
  <si>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</si>
  <si>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</si>
  <si>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 by Campus</t>
  </si>
  <si>
    <t>Number of students by Course</t>
  </si>
  <si>
    <t>Well done! Don't forget to save your workbook.</t>
  </si>
  <si>
    <t>* Find directions in the Yellow Cells</t>
  </si>
  <si>
    <t>Scenario</t>
  </si>
  <si>
    <t>Practice Challenge</t>
  </si>
  <si>
    <t>Excel Skills for Business: Intermediate II</t>
  </si>
  <si>
    <t>Gender</t>
  </si>
  <si>
    <t>Birth Year</t>
  </si>
  <si>
    <t xml:space="preserve"> Attendance Percentage (Current Semester)</t>
  </si>
  <si>
    <t>Male</t>
  </si>
  <si>
    <t>Female</t>
  </si>
  <si>
    <t>Average Total Marks out of 100</t>
  </si>
  <si>
    <t>Distinction</t>
  </si>
  <si>
    <t>Credit</t>
  </si>
  <si>
    <t>Pass</t>
  </si>
  <si>
    <t>High Distinction</t>
  </si>
  <si>
    <t>Fail</t>
  </si>
  <si>
    <t>First Enrolment Date</t>
  </si>
  <si>
    <t>Total Number of units enrolled</t>
  </si>
  <si>
    <t>Total payments</t>
  </si>
  <si>
    <t>Week 1: Data Validation</t>
  </si>
  <si>
    <t>Week 1: Learning Objectives</t>
  </si>
  <si>
    <t>S-149681</t>
  </si>
  <si>
    <t>S-144863</t>
  </si>
  <si>
    <t>S-141072</t>
  </si>
  <si>
    <t>M-141382</t>
  </si>
  <si>
    <t>S-147608</t>
  </si>
  <si>
    <t>B-149151</t>
  </si>
  <si>
    <t>S-142285</t>
  </si>
  <si>
    <t>S-144322</t>
  </si>
  <si>
    <t>M-147902</t>
  </si>
  <si>
    <t>M-144635</t>
  </si>
  <si>
    <t>S-142162</t>
  </si>
  <si>
    <t>B-144539</t>
  </si>
  <si>
    <t>S-147696</t>
  </si>
  <si>
    <t>S-147593</t>
  </si>
  <si>
    <t>M-143393</t>
  </si>
  <si>
    <t>S-146127</t>
  </si>
  <si>
    <t>B-143675</t>
  </si>
  <si>
    <t>S-148337</t>
  </si>
  <si>
    <t>S-145114</t>
  </si>
  <si>
    <t>S-148985</t>
  </si>
  <si>
    <t>S-146002</t>
  </si>
  <si>
    <t>S-146178</t>
  </si>
  <si>
    <t>S-144525</t>
  </si>
  <si>
    <t>S-148402</t>
  </si>
  <si>
    <t>S-147137</t>
  </si>
  <si>
    <t>M-143852</t>
  </si>
  <si>
    <t>S-141667</t>
  </si>
  <si>
    <t>B-140641</t>
  </si>
  <si>
    <t>S-144533</t>
  </si>
  <si>
    <t>S-141507</t>
  </si>
  <si>
    <t>M-141122</t>
  </si>
  <si>
    <t>M-145702</t>
  </si>
  <si>
    <t>S-144945</t>
  </si>
  <si>
    <t>B-148001</t>
  </si>
  <si>
    <t>S-149277</t>
  </si>
  <si>
    <t>S-148373</t>
  </si>
  <si>
    <t>M-146239</t>
  </si>
  <si>
    <t>S-146928</t>
  </si>
  <si>
    <t>B-140415</t>
  </si>
  <si>
    <t>Lookup Lists</t>
  </si>
  <si>
    <t xml:space="preserve">3- Make a drop-down list, using Name Ranges and lookup lists </t>
  </si>
  <si>
    <t xml:space="preserve">4- Make a drop-down list, using Name Ranges and lookup lists </t>
  </si>
  <si>
    <t>12- Validate to have average between zero and 100</t>
  </si>
  <si>
    <t xml:space="preserve">Set and configure data validation
Work with formulas in data validation
Create and use drop-down lists
Create and apply custom conditional formats
</t>
  </si>
  <si>
    <t>You have been asked to organise the faculty students-database file.</t>
  </si>
  <si>
    <t xml:space="preserve">2- Make a drop-down list, using Cell address and lookup lists </t>
  </si>
  <si>
    <r>
      <t xml:space="preserve">* 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create Named Ranges for the columns and convert it to a table.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</si>
  <si>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Total Number of units enrolled</t>
    </r>
    <r>
      <rPr>
        <sz val="11"/>
        <color theme="1"/>
        <rFont val="Calibri"/>
        <family val="2"/>
        <scheme val="minor"/>
      </rPr>
      <t xml:space="preserve"> to have less than 30 units 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</si>
  <si>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Number of Units Failed (Current Semester)</t>
    </r>
    <r>
      <rPr>
        <sz val="11"/>
        <color theme="1"/>
        <rFont val="Calibri"/>
        <family val="2"/>
        <scheme val="minor"/>
      </rPr>
      <t xml:space="preserve"> to have less than or equal to the </t>
    </r>
    <r>
      <rPr>
        <b/>
        <sz val="11"/>
        <color theme="1"/>
        <rFont val="Calibri"/>
        <family val="2"/>
        <scheme val="minor"/>
      </rPr>
      <t>number of units enrolled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</si>
  <si>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Number of Units Enrolled (Current Semester)</t>
    </r>
    <r>
      <rPr>
        <sz val="11"/>
        <color theme="1"/>
        <rFont val="Calibri"/>
        <family val="2"/>
        <scheme val="minor"/>
      </rPr>
      <t xml:space="preserve"> to have between numbers zero and 5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</si>
  <si>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sheets.</t>
    </r>
  </si>
  <si>
    <t>* Find the cells that already contain Data Validation. If there are any unwanted Data validated cell/cells, remove the data validation from the cell</t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</si>
  <si>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Average Total Marks out of 100</t>
    </r>
    <r>
      <rPr>
        <sz val="11"/>
        <color theme="1"/>
        <rFont val="Calibri"/>
        <family val="2"/>
        <scheme val="minor"/>
      </rPr>
      <t xml:space="preserve"> to be between 0 and 100</t>
    </r>
  </si>
  <si>
    <r>
      <t xml:space="preserve">* Create lookup lists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Lists</t>
    </r>
    <r>
      <rPr>
        <sz val="11"/>
        <color theme="1"/>
        <rFont val="Calibri"/>
        <family val="2"/>
        <scheme val="minor"/>
      </rPr>
      <t xml:space="preserve"> sheet, assign Named Ranges to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lists. Convert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lookup list to a table.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</si>
  <si>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Student number</t>
    </r>
    <r>
      <rPr>
        <sz val="11"/>
        <color theme="1"/>
        <rFont val="Calibri"/>
        <family val="2"/>
        <scheme val="minor"/>
      </rPr>
      <t xml:space="preserve"> column to avoid duplicated student numbers. Create a </t>
    </r>
    <r>
      <rPr>
        <b/>
        <sz val="11"/>
        <color theme="1"/>
        <rFont val="Calibri"/>
        <family val="2"/>
        <scheme val="minor"/>
      </rPr>
      <t>Stop</t>
    </r>
    <r>
      <rPr>
        <sz val="11"/>
        <color theme="1"/>
        <rFont val="Calibri"/>
        <family val="2"/>
        <scheme val="minor"/>
      </rPr>
      <t xml:space="preserve"> Error Alert with the message: </t>
    </r>
    <r>
      <rPr>
        <b/>
        <sz val="11"/>
        <color theme="1"/>
        <rFont val="Calibri"/>
        <family val="2"/>
        <scheme val="minor"/>
      </rPr>
      <t>Duplicate data is not valid</t>
    </r>
    <r>
      <rPr>
        <sz val="11"/>
        <color theme="1"/>
        <rFont val="Calibri"/>
        <family val="2"/>
        <scheme val="minor"/>
      </rPr>
      <t>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</si>
  <si>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birth year</t>
    </r>
    <r>
      <rPr>
        <sz val="11"/>
        <color theme="1"/>
        <rFont val="Calibri"/>
        <family val="2"/>
        <scheme val="minor"/>
      </rPr>
      <t>, making sure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to have the students </t>
    </r>
    <r>
      <rPr>
        <b/>
        <sz val="11"/>
        <color theme="1"/>
        <rFont val="Calibri"/>
        <family val="2"/>
        <scheme val="minor"/>
      </rPr>
      <t>less than 16 years</t>
    </r>
    <r>
      <rPr>
        <sz val="11"/>
        <color theme="1"/>
        <rFont val="Calibri"/>
        <family val="2"/>
        <scheme val="minor"/>
      </rPr>
      <t xml:space="preserve"> old (Hint: look at the functions YEAR and TODAY). Use a </t>
    </r>
    <r>
      <rPr>
        <b/>
        <sz val="11"/>
        <color theme="1"/>
        <rFont val="Calibri"/>
        <family val="2"/>
        <scheme val="minor"/>
      </rPr>
      <t>Warning</t>
    </r>
    <r>
      <rPr>
        <sz val="11"/>
        <color theme="1"/>
        <rFont val="Calibri"/>
        <family val="2"/>
        <scheme val="minor"/>
      </rPr>
      <t xml:space="preserve"> Error Alert</t>
    </r>
  </si>
  <si>
    <r>
      <rPr>
        <sz val="11"/>
        <color theme="1"/>
        <rFont val="Calibri"/>
        <family val="2"/>
        <scheme val="minor"/>
      </rPr>
      <t xml:space="preserve">Validate to have the </t>
    </r>
    <r>
      <rPr>
        <b/>
        <sz val="11"/>
        <color theme="1"/>
        <rFont val="Calibri"/>
        <family val="2"/>
        <scheme val="minor"/>
      </rPr>
      <t>first Enrolment Date</t>
    </r>
    <r>
      <rPr>
        <sz val="11"/>
        <color theme="1"/>
        <rFont val="Calibri"/>
        <family val="2"/>
        <scheme val="minor"/>
      </rPr>
      <t xml:space="preserve"> not to be more than </t>
    </r>
    <r>
      <rPr>
        <b/>
        <sz val="11"/>
        <color theme="1"/>
        <rFont val="Calibri"/>
        <family val="2"/>
        <scheme val="minor"/>
      </rPr>
      <t>Today</t>
    </r>
    <r>
      <rPr>
        <sz val="11"/>
        <color theme="1"/>
        <rFont val="Calibri"/>
        <family val="2"/>
        <scheme val="minor"/>
      </rPr>
      <t xml:space="preserve">. Using </t>
    </r>
    <r>
      <rPr>
        <b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highlight the first year students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</si>
  <si>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b/>
        <sz val="11"/>
        <color theme="1"/>
        <rFont val="Calibri"/>
        <family val="2"/>
        <scheme val="minor"/>
      </rPr>
      <t xml:space="preserve"> S9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</si>
  <si>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S16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</si>
  <si>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T9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</si>
  <si>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T16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course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</si>
  <si>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T24</t>
    </r>
  </si>
  <si>
    <r>
      <t xml:space="preserve">Add a new student to the end of the table with the details </t>
    </r>
    <r>
      <rPr>
        <b/>
        <sz val="11"/>
        <color theme="1"/>
        <rFont val="Calibri"/>
        <family val="2"/>
        <scheme val="minor"/>
      </rPr>
      <t>M-140713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Benita Soheil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Melbourne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Female</t>
    </r>
    <r>
      <rPr>
        <sz val="11"/>
        <color theme="1"/>
        <rFont val="Calibri"/>
        <family val="2"/>
        <scheme val="minor"/>
      </rPr>
      <t xml:space="preserve"> to check if all validations extended to the new row</t>
    </r>
  </si>
  <si>
    <r>
      <t xml:space="preserve">Using </t>
    </r>
    <r>
      <rPr>
        <b/>
        <sz val="11"/>
        <color theme="1"/>
        <rFont val="Calibri"/>
        <family val="2"/>
        <scheme val="minor"/>
      </rPr>
      <t>Advanced Conditional Formatting</t>
    </r>
    <r>
      <rPr>
        <sz val="11"/>
        <color theme="1"/>
        <rFont val="Calibri"/>
        <family val="2"/>
        <scheme val="minor"/>
      </rPr>
      <t xml:space="preserve"> and cell </t>
    </r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>, highlight the entire row of the students at the same Campus</t>
    </r>
  </si>
  <si>
    <r>
      <t xml:space="preserve">Add a new student to the end of the table with student number of </t>
    </r>
    <r>
      <rPr>
        <b/>
        <sz val="11"/>
        <color theme="1"/>
        <rFont val="Calibri"/>
        <family val="2"/>
        <scheme val="minor"/>
      </rPr>
      <t>S-140712</t>
    </r>
    <r>
      <rPr>
        <sz val="11"/>
        <color theme="1"/>
        <rFont val="Calibri"/>
        <family val="2"/>
        <scheme val="minor"/>
      </rPr>
      <t xml:space="preserve"> to check the cell validation </t>
    </r>
  </si>
  <si>
    <r>
      <t xml:space="preserve">Make a drop-down list for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column, using Named Ranges and lookup lists. Add an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Input Message: </t>
    </r>
    <r>
      <rPr>
        <b/>
        <sz val="11"/>
        <color theme="1"/>
        <rFont val="Calibri"/>
        <family val="2"/>
        <scheme val="minor"/>
      </rPr>
      <t>Less than 50: Fail, 50 to 65: Pass, 65 to 75: Credit, 75 to 85: Distinction, More than 85: High Distinction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</si>
  <si>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U25</t>
    </r>
    <r>
      <rPr>
        <sz val="11"/>
        <color theme="1"/>
        <rFont val="Calibri"/>
        <family val="2"/>
        <scheme val="minor"/>
      </rPr>
      <t>, calculate the value of the above statement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</si>
  <si>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U24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</si>
  <si>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to change the text for different courses and grades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</si>
  <si>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Business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Number of Business students with a Credit grade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</si>
  <si>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</si>
  <si>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</si>
  <si>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T34</t>
    </r>
    <r>
      <rPr>
        <sz val="11"/>
        <color theme="1"/>
        <rFont val="Calibri"/>
        <family val="2"/>
        <scheme val="minor"/>
      </rPr>
      <t>, calculate the value of the above statement</t>
    </r>
  </si>
  <si>
    <t>Check for any invalid data and fix them</t>
  </si>
  <si>
    <r>
      <t xml:space="preserve">Go to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 and add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 Nationality and check if it is added to Drop-down list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</si>
  <si>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to change the text for different courses and campuses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</si>
  <si>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Brisbane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Total payments of Brisbane/Marketing students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</si>
  <si>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>, using Cell address and lookup lists</t>
    </r>
  </si>
  <si>
    <r>
      <t>Validate</t>
    </r>
    <r>
      <rPr>
        <b/>
        <sz val="11"/>
        <color theme="1"/>
        <rFont val="Calibri"/>
        <family val="2"/>
        <scheme val="minor"/>
      </rPr>
      <t xml:space="preserve"> Gender</t>
    </r>
    <r>
      <rPr>
        <sz val="11"/>
        <color theme="1"/>
        <rFont val="Calibri"/>
        <family val="2"/>
        <scheme val="minor"/>
      </rPr>
      <t xml:space="preserve"> column by typing the list of options, add an </t>
    </r>
    <r>
      <rPr>
        <b/>
        <sz val="11"/>
        <color theme="1"/>
        <rFont val="Calibri"/>
        <family val="2"/>
        <scheme val="minor"/>
      </rPr>
      <t>Information</t>
    </r>
    <r>
      <rPr>
        <sz val="11"/>
        <color theme="1"/>
        <rFont val="Calibri"/>
        <family val="2"/>
        <scheme val="minor"/>
      </rPr>
      <t xml:space="preserve"> Error Alert to let the user enter any other Gender</t>
    </r>
  </si>
  <si>
    <r>
      <t xml:space="preserve">5- Validate </t>
    </r>
    <r>
      <rPr>
        <b/>
        <sz val="10"/>
        <color theme="1"/>
        <rFont val="Calibri"/>
        <family val="2"/>
        <scheme val="minor"/>
      </rPr>
      <t>Gender</t>
    </r>
    <r>
      <rPr>
        <sz val="10"/>
        <color theme="1"/>
        <rFont val="Calibri"/>
        <family val="2"/>
        <scheme val="minor"/>
      </rPr>
      <t xml:space="preserve"> column by typing the list of options, add an </t>
    </r>
    <r>
      <rPr>
        <b/>
        <sz val="10"/>
        <color theme="1"/>
        <rFont val="Calibri"/>
        <family val="2"/>
        <scheme val="minor"/>
      </rPr>
      <t>Information</t>
    </r>
    <r>
      <rPr>
        <sz val="10"/>
        <color theme="1"/>
        <rFont val="Calibri"/>
        <family val="2"/>
        <scheme val="minor"/>
      </rPr>
      <t xml:space="preserve"> Error Alert to let the user enter any other Gender</t>
    </r>
  </si>
  <si>
    <r>
      <t xml:space="preserve">7- Validate to have the birth year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have the students </t>
    </r>
    <r>
      <rPr>
        <b/>
        <sz val="9"/>
        <color theme="1"/>
        <rFont val="Calibri"/>
        <family val="2"/>
        <scheme val="minor"/>
      </rPr>
      <t>less  than 16 years old</t>
    </r>
    <r>
      <rPr>
        <sz val="9"/>
        <color theme="1"/>
        <rFont val="Calibri"/>
        <family val="2"/>
        <scheme val="minor"/>
      </rPr>
      <t xml:space="preserve">. Use a </t>
    </r>
    <r>
      <rPr>
        <b/>
        <sz val="9"/>
        <color theme="1"/>
        <rFont val="Calibri"/>
        <family val="2"/>
        <scheme val="minor"/>
      </rPr>
      <t xml:space="preserve">Warning </t>
    </r>
    <r>
      <rPr>
        <sz val="9"/>
        <color theme="1"/>
        <rFont val="Calibri"/>
        <family val="2"/>
        <scheme val="minor"/>
      </rPr>
      <t>Error Alert</t>
    </r>
  </si>
  <si>
    <t xml:space="preserve">6- Validate to have a decimal number between 0 to 1 </t>
  </si>
  <si>
    <t>1- Validate to avoid duplicated student number</t>
  </si>
  <si>
    <r>
      <t xml:space="preserve">8- Validate to have the first Enrolment Date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be </t>
    </r>
    <r>
      <rPr>
        <b/>
        <sz val="9"/>
        <color theme="1"/>
        <rFont val="Calibri"/>
        <family val="2"/>
        <scheme val="minor"/>
      </rPr>
      <t>more than Today- Using Conditional Formatting highlight the first year students</t>
    </r>
  </si>
  <si>
    <t>9- Validate to have between zero and 5</t>
  </si>
  <si>
    <t xml:space="preserve">11- Validate to have less than 30 units </t>
  </si>
  <si>
    <r>
      <t xml:space="preserve">13- Make a </t>
    </r>
    <r>
      <rPr>
        <b/>
        <sz val="8"/>
        <color theme="1"/>
        <rFont val="Calibri"/>
        <family val="2"/>
        <scheme val="minor"/>
      </rPr>
      <t>drop-down</t>
    </r>
    <r>
      <rPr>
        <sz val="8"/>
        <color theme="1"/>
        <rFont val="Calibri"/>
        <family val="2"/>
        <scheme val="minor"/>
      </rPr>
      <t xml:space="preserve"> list, using Named Ranges and lookup lists. Add an </t>
    </r>
    <r>
      <rPr>
        <b/>
        <sz val="8"/>
        <color theme="1"/>
        <rFont val="Calibri"/>
        <family val="2"/>
        <scheme val="minor"/>
      </rPr>
      <t>Input Message</t>
    </r>
    <r>
      <rPr>
        <sz val="8"/>
        <color theme="1"/>
        <rFont val="Calibri"/>
        <family val="2"/>
        <scheme val="minor"/>
      </rPr>
      <t>: Less than 50: Fail, 50 to 65: Pass, 65 to 75: Credit, 75 to 85: Distinction, More than 85: High Distinction</t>
    </r>
  </si>
  <si>
    <r>
      <t xml:space="preserve">14- Drop-down list for </t>
    </r>
    <r>
      <rPr>
        <b/>
        <sz val="10"/>
        <color theme="1"/>
        <rFont val="Calibri"/>
        <family val="2"/>
        <scheme val="minor"/>
      </rPr>
      <t>Campus</t>
    </r>
  </si>
  <si>
    <t>15- Count the number of students for the selected campus</t>
  </si>
  <si>
    <r>
      <t xml:space="preserve">16- Drop-down list for </t>
    </r>
    <r>
      <rPr>
        <b/>
        <sz val="11"/>
        <color theme="1"/>
        <rFont val="Calibri"/>
        <family val="2"/>
        <scheme val="minor"/>
      </rPr>
      <t>Course</t>
    </r>
  </si>
  <si>
    <t>17- Count the number of students for the selected course</t>
  </si>
  <si>
    <r>
      <t xml:space="preserve">18- 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</t>
    </r>
  </si>
  <si>
    <r>
      <t xml:space="preserve">19- Copy the </t>
    </r>
    <r>
      <rPr>
        <b/>
        <sz val="10"/>
        <color theme="1"/>
        <rFont val="Calibri"/>
        <family val="2"/>
        <scheme val="minor"/>
      </rPr>
      <t>Total Grade</t>
    </r>
    <r>
      <rPr>
        <sz val="10"/>
        <color theme="1"/>
        <rFont val="Calibri"/>
        <family val="2"/>
        <scheme val="minor"/>
      </rPr>
      <t xml:space="preserve"> drop-down</t>
    </r>
  </si>
  <si>
    <r>
      <rPr>
        <sz val="10"/>
        <rFont val="Calibri"/>
        <family val="2"/>
        <scheme val="minor"/>
      </rPr>
      <t>20- Combine Text with cells</t>
    </r>
    <r>
      <rPr>
        <b/>
        <sz val="10"/>
        <rFont val="Calibri"/>
        <family val="2"/>
        <scheme val="minor"/>
      </rPr>
      <t xml:space="preserve"> T24</t>
    </r>
    <r>
      <rPr>
        <sz val="10"/>
        <rFont val="Calibri"/>
        <family val="2"/>
        <scheme val="minor"/>
      </rPr>
      <t xml:space="preserve"> and </t>
    </r>
    <r>
      <rPr>
        <b/>
        <sz val="10"/>
        <rFont val="Calibri"/>
        <family val="2"/>
        <scheme val="minor"/>
      </rPr>
      <t>U24</t>
    </r>
  </si>
  <si>
    <t>21- Calculate</t>
  </si>
  <si>
    <r>
      <t xml:space="preserve">22- Drop-down list for </t>
    </r>
    <r>
      <rPr>
        <b/>
        <sz val="10.5"/>
        <color theme="1"/>
        <rFont val="Calibri"/>
        <family val="2"/>
        <scheme val="minor"/>
      </rPr>
      <t>Course</t>
    </r>
  </si>
  <si>
    <r>
      <t xml:space="preserve">23- Drop-down list for </t>
    </r>
    <r>
      <rPr>
        <b/>
        <sz val="10.5"/>
        <color theme="1"/>
        <rFont val="Calibri"/>
        <family val="2"/>
        <scheme val="minor"/>
      </rPr>
      <t>Campus</t>
    </r>
  </si>
  <si>
    <r>
      <t xml:space="preserve">24- Combine Text with cell </t>
    </r>
    <r>
      <rPr>
        <b/>
        <sz val="10"/>
        <color theme="1"/>
        <rFont val="Calibri"/>
        <family val="2"/>
        <scheme val="minor"/>
      </rPr>
      <t xml:space="preserve">S35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S36</t>
    </r>
    <r>
      <rPr>
        <sz val="10"/>
        <color theme="1"/>
        <rFont val="Calibri"/>
        <family val="2"/>
        <scheme val="minor"/>
      </rPr>
      <t xml:space="preserve"> address to change the text for different </t>
    </r>
    <r>
      <rPr>
        <b/>
        <sz val="10"/>
        <color theme="1"/>
        <rFont val="Calibri"/>
        <family val="2"/>
        <scheme val="minor"/>
      </rPr>
      <t xml:space="preserve">courses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Campuses</t>
    </r>
  </si>
  <si>
    <t>25- Calculate</t>
  </si>
  <si>
    <r>
      <t xml:space="preserve">Validate </t>
    </r>
    <r>
      <rPr>
        <b/>
        <sz val="11"/>
        <color theme="1"/>
        <rFont val="Calibri"/>
        <family val="2"/>
        <scheme val="minor"/>
      </rPr>
      <t>Attendance Percentage (Current Semester)</t>
    </r>
    <r>
      <rPr>
        <sz val="11"/>
        <color theme="1"/>
        <rFont val="Calibri"/>
        <family val="2"/>
        <scheme val="minor"/>
      </rPr>
      <t xml:space="preserve"> column to have a </t>
    </r>
    <r>
      <rPr>
        <b/>
        <sz val="11"/>
        <color theme="1"/>
        <rFont val="Calibri"/>
        <family val="2"/>
        <scheme val="minor"/>
      </rPr>
      <t>Decimal</t>
    </r>
    <r>
      <rPr>
        <sz val="11"/>
        <color theme="1"/>
        <rFont val="Calibri"/>
        <family val="2"/>
        <scheme val="minor"/>
      </rPr>
      <t xml:space="preserve"> number </t>
    </r>
    <r>
      <rPr>
        <b/>
        <sz val="11"/>
        <color theme="1"/>
        <rFont val="Calibri"/>
        <family val="2"/>
        <scheme val="minor"/>
      </rPr>
      <t>between 0 to 1</t>
    </r>
  </si>
  <si>
    <t>Number of Units enrolled (Current Semester)</t>
  </si>
  <si>
    <t>Number of units Failed (Current Semester)</t>
  </si>
  <si>
    <t>10- Validate to have less than or equal to the number of units enrolled</t>
  </si>
  <si>
    <t xml:space="preserve"> Total Grade</t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</si>
  <si>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column, using Named Ranges and lookup lists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</si>
  <si>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>, using Named Ranges and lookup lists</t>
    </r>
  </si>
  <si>
    <t>Campuses</t>
  </si>
  <si>
    <t>Courses</t>
  </si>
  <si>
    <t>Nationalities</t>
  </si>
  <si>
    <t xml:space="preserve"> Total Grades</t>
  </si>
  <si>
    <t>Iranian</t>
  </si>
  <si>
    <t>M-140713</t>
  </si>
  <si>
    <t>Benita Soheil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</si>
</sst>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_-;\-&quot;$&quot;* #,##0_-;_-&quot;$&quot;* &quot;-&quot;_-;_-@_-"/>
    <numFmt numFmtId="165" formatCode="_-&quot;$&quot;* #,##0.00_-;\-&quot;$&quot;* #,##0.00_-;_-&quot;$&quot;* &quot;-&quot;??_-;_-@_-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165" fontId="5" fillId="0" borderId="0" applyFont="0" applyFill="0" applyBorder="0" applyAlignment="0" applyProtection="0"/>
    <xf numFmtId="0" fontId="5" fillId="0" borderId="0"/>
    <xf numFmtId="0" fontId="10" fillId="0" borderId="0"/>
    <xf numFmtId="0" fontId="13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top" wrapText="1"/>
    </xf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Border="1" applyAlignment="1">
      <alignment horizontal="center"/>
    </xf>
    <xf numFmtId="0" fontId="0" fillId="0" borderId="0" xfId="0" applyBorder="1"/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vertical="center"/>
    </xf>
    <xf numFmtId="14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26" fillId="0" borderId="0" xfId="2" applyFont="1"/>
    <xf numFmtId="0" fontId="26" fillId="0" borderId="3" xfId="2" applyFont="1" applyBorder="1"/>
    <xf numFmtId="0" fontId="30" fillId="0" borderId="0" xfId="3" applyFont="1"/>
    <xf numFmtId="0" fontId="26" fillId="0" borderId="0" xfId="0" applyFont="1"/>
    <xf numFmtId="0" fontId="31" fillId="0" borderId="0" xfId="4" applyFont="1" applyBorder="1"/>
    <xf numFmtId="0" fontId="32" fillId="0" borderId="10" xfId="2" applyFont="1" applyBorder="1"/>
    <xf numFmtId="0" fontId="26" fillId="0" borderId="0" xfId="0" applyFont="1" applyAlignment="1">
      <alignment vertical="top"/>
    </xf>
    <xf numFmtId="0" fontId="33" fillId="0" borderId="0" xfId="2" applyFont="1"/>
    <xf numFmtId="0" fontId="26" fillId="0" borderId="0" xfId="0" applyFont="1" applyAlignment="1">
      <alignment wrapText="1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vertical="center" indent="5"/>
    </xf>
    <xf numFmtId="0" fontId="0" fillId="0" borderId="0" xfId="2" applyFont="1"/>
    <xf numFmtId="0" fontId="0" fillId="2" borderId="1" xfId="0" applyFill="1" applyBorder="1" applyAlignment="1">
      <alignment vertical="top" wrapText="1"/>
    </xf>
    <xf numFmtId="0" fontId="0" fillId="8" borderId="1" xfId="0" applyFont="1" applyFill="1" applyBorder="1"/>
    <xf numFmtId="0" fontId="7" fillId="5" borderId="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9" fillId="5" borderId="15" xfId="0" applyFont="1" applyFill="1" applyBorder="1" applyAlignment="1">
      <alignment horizontal="center" vertical="center" wrapText="1"/>
    </xf>
    <xf numFmtId="165" fontId="5" fillId="0" borderId="15" xfId="1" applyFont="1" applyBorder="1"/>
    <xf numFmtId="0" fontId="0" fillId="0" borderId="1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Border="1" applyAlignment="1"/>
    <xf numFmtId="0" fontId="1" fillId="0" borderId="0" xfId="0" applyFont="1"/>
    <xf numFmtId="165" fontId="0" fillId="0" borderId="17" xfId="1" applyFont="1" applyBorder="1"/>
    <xf numFmtId="165" fontId="0" fillId="8" borderId="1" xfId="1" applyNumberFormat="1" applyFont="1" applyFill="1" applyBorder="1"/>
    <xf numFmtId="0" fontId="16" fillId="7" borderId="1" xfId="0" applyFont="1" applyFill="1" applyBorder="1" applyAlignment="1">
      <alignment vertical="center" wrapText="1"/>
    </xf>
    <xf numFmtId="165" fontId="15" fillId="7" borderId="1" xfId="1" applyFont="1" applyFill="1" applyBorder="1" applyAlignment="1">
      <alignment vertical="center"/>
    </xf>
    <xf numFmtId="0" fontId="27" fillId="0" borderId="3" xfId="2" applyFont="1" applyBorder="1" applyAlignment="1">
      <alignment horizontal="center"/>
    </xf>
    <xf numFmtId="0" fontId="27" fillId="0" borderId="0" xfId="2" applyFont="1" applyAlignment="1">
      <alignment horizontal="center"/>
    </xf>
    <xf numFmtId="0" fontId="28" fillId="0" borderId="3" xfId="2" applyFont="1" applyBorder="1" applyAlignment="1">
      <alignment horizontal="center"/>
    </xf>
    <xf numFmtId="0" fontId="28" fillId="0" borderId="0" xfId="2" applyFont="1" applyAlignment="1">
      <alignment horizontal="center"/>
    </xf>
    <xf numFmtId="0" fontId="29" fillId="6" borderId="6" xfId="5" applyFont="1" applyFill="1" applyBorder="1" applyAlignment="1">
      <alignment horizontal="center"/>
    </xf>
    <xf numFmtId="0" fontId="29" fillId="6" borderId="11" xfId="5" applyFont="1" applyFill="1" applyBorder="1" applyAlignment="1">
      <alignment horizontal="center"/>
    </xf>
    <xf numFmtId="0" fontId="29" fillId="6" borderId="7" xfId="5" applyFont="1" applyFill="1" applyBorder="1" applyAlignment="1">
      <alignment horizontal="center"/>
    </xf>
    <xf numFmtId="0" fontId="26" fillId="0" borderId="0" xfId="0" applyFont="1" applyAlignment="1">
      <alignment vertical="top" wrapText="1"/>
    </xf>
    <xf numFmtId="0" fontId="18" fillId="2" borderId="2" xfId="0" applyFont="1" applyFill="1" applyBorder="1" applyAlignment="1">
      <alignment horizontal="left" vertical="top" wrapText="1"/>
    </xf>
    <xf numFmtId="0" fontId="18" fillId="2" borderId="14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14" xfId="0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 wrapText="1"/>
    </xf>
    <xf numFmtId="0" fontId="12" fillId="2" borderId="14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4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wrapText="1"/>
    </xf>
    <xf numFmtId="0" fontId="24" fillId="2" borderId="1" xfId="0" applyFont="1" applyFill="1" applyBorder="1" applyAlignment="1">
      <alignment horizontal="left" vertical="top" wrapText="1"/>
    </xf>
    <xf numFmtId="0" fontId="17" fillId="2" borderId="12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left" vertical="top" wrapText="1"/>
    </xf>
    <xf numFmtId="0" fontId="16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top" wrapText="1"/>
    </xf>
    <xf numFmtId="0" fontId="11" fillId="2" borderId="15" xfId="0" applyFont="1" applyFill="1" applyBorder="1" applyAlignment="1">
      <alignment horizontal="right" wrapText="1"/>
    </xf>
    <xf numFmtId="0" fontId="11" fillId="2" borderId="16" xfId="0" applyFont="1" applyFill="1" applyBorder="1" applyAlignment="1">
      <alignment horizontal="right" wrapText="1"/>
    </xf>
    <xf numFmtId="0" fontId="17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4" xfId="0" applyFont="1" applyFill="1" applyBorder="1" applyAlignment="1">
      <alignment vertical="top" wrapText="1"/>
    </xf>
    <xf numFmtId="0" fontId="11" fillId="2" borderId="4" xfId="0" applyFont="1" applyFill="1" applyBorder="1" applyAlignment="1">
      <alignment vertical="top" wrapText="1"/>
    </xf>
    <xf numFmtId="0" fontId="21" fillId="0" borderId="13" xfId="0" applyFont="1" applyBorder="1" applyAlignment="1">
      <alignment horizontal="center"/>
    </xf>
  </cellXfs>
  <cellStyles count="7">
    <cellStyle name="Currency" xfId="1" builtinId="4"/>
    <cellStyle name="MQ Body" xfId="6"/>
    <cellStyle name="MQ Heading 1" xfId="4"/>
    <cellStyle name="Normal" xfId="0" builtinId="0"/>
    <cellStyle name="Normal 2 2" xfId="2"/>
    <cellStyle name="Normal 4" xfId="3"/>
    <cellStyle name="Title 2" xfId="5"/>
  </cellStyles>
  <dxfs count="3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/>
        </patternFill>
      </fill>
    </dxf>
    <dxf>
      <font>
        <b/>
        <i val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https://www.farhangsara.com/names.htm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102770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="" xmlns:a16="http://schemas.microsoft.com/office/drawing/2014/main" id="{AFE1DC0C-1567-4BD8-9059-97B5B0C46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0030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830580</xdr:colOff>
      <xdr:row>6</xdr:row>
      <xdr:rowOff>266700</xdr:rowOff>
    </xdr:from>
    <xdr:to>
      <xdr:col>20</xdr:col>
      <xdr:colOff>9524</xdr:colOff>
      <xdr:row>8</xdr:row>
      <xdr:rowOff>0</xdr:rowOff>
    </xdr:to>
    <xdr:sp macro="" textlink="">
      <xdr:nvSpPr>
        <xdr:cNvPr id="2" name="Down Arrow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19613880" y="1409700"/>
          <a:ext cx="321944" cy="609600"/>
        </a:xfrm>
        <a:prstGeom prst="downArrow">
          <a:avLst>
            <a:gd name="adj1" fmla="val 50000"/>
            <a:gd name="adj2" fmla="val 41836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914400</xdr:colOff>
      <xdr:row>12</xdr:row>
      <xdr:rowOff>7620</xdr:rowOff>
    </xdr:from>
    <xdr:to>
      <xdr:col>19</xdr:col>
      <xdr:colOff>1135380</xdr:colOff>
      <xdr:row>14</xdr:row>
      <xdr:rowOff>205740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19697700" y="2811780"/>
          <a:ext cx="220980" cy="56388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792480</xdr:colOff>
      <xdr:row>25</xdr:row>
      <xdr:rowOff>13336</xdr:rowOff>
    </xdr:from>
    <xdr:to>
      <xdr:col>20</xdr:col>
      <xdr:colOff>990600</xdr:colOff>
      <xdr:row>26</xdr:row>
      <xdr:rowOff>45720</xdr:rowOff>
    </xdr:to>
    <xdr:sp macro="" textlink="">
      <xdr:nvSpPr>
        <xdr:cNvPr id="6" name="Down Arrow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 rot="10800000">
          <a:off x="20718780" y="5354956"/>
          <a:ext cx="198120" cy="222884"/>
        </a:xfrm>
        <a:prstGeom prst="downArrow">
          <a:avLst>
            <a:gd name="adj1" fmla="val 63333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936307</xdr:colOff>
      <xdr:row>21</xdr:row>
      <xdr:rowOff>74295</xdr:rowOff>
    </xdr:from>
    <xdr:to>
      <xdr:col>20</xdr:col>
      <xdr:colOff>48100</xdr:colOff>
      <xdr:row>22</xdr:row>
      <xdr:rowOff>125731</xdr:rowOff>
    </xdr:to>
    <xdr:sp macro="" textlink="">
      <xdr:nvSpPr>
        <xdr:cNvPr id="7" name="Down Arrow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19719607" y="4623435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1295399</xdr:colOff>
      <xdr:row>22</xdr:row>
      <xdr:rowOff>9525</xdr:rowOff>
    </xdr:from>
    <xdr:to>
      <xdr:col>19</xdr:col>
      <xdr:colOff>21430</xdr:colOff>
      <xdr:row>23</xdr:row>
      <xdr:rowOff>219075</xdr:rowOff>
    </xdr:to>
    <xdr:sp macro="" textlink="">
      <xdr:nvSpPr>
        <xdr:cNvPr id="8" name="Down Arrow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15744824" y="4848225"/>
          <a:ext cx="440531" cy="4000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1455420</xdr:colOff>
      <xdr:row>15</xdr:row>
      <xdr:rowOff>217171</xdr:rowOff>
    </xdr:from>
    <xdr:to>
      <xdr:col>18</xdr:col>
      <xdr:colOff>1630680</xdr:colOff>
      <xdr:row>17</xdr:row>
      <xdr:rowOff>22861</xdr:rowOff>
    </xdr:to>
    <xdr:sp macro="" textlink="">
      <xdr:nvSpPr>
        <xdr:cNvPr id="9" name="Up Arrow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18478500" y="3615691"/>
          <a:ext cx="175260" cy="217170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19050</xdr:colOff>
      <xdr:row>9</xdr:row>
      <xdr:rowOff>19050</xdr:rowOff>
    </xdr:from>
    <xdr:to>
      <xdr:col>18</xdr:col>
      <xdr:colOff>285750</xdr:colOff>
      <xdr:row>10</xdr:row>
      <xdr:rowOff>85725</xdr:rowOff>
    </xdr:to>
    <xdr:sp macro="" textlink="">
      <xdr:nvSpPr>
        <xdr:cNvPr id="10" name="Up Arrow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/>
      </xdr:nvSpPr>
      <xdr:spPr>
        <a:xfrm>
          <a:off x="14468475" y="2286000"/>
          <a:ext cx="266700" cy="257175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881063</xdr:colOff>
      <xdr:row>31</xdr:row>
      <xdr:rowOff>28575</xdr:rowOff>
    </xdr:from>
    <xdr:to>
      <xdr:col>20</xdr:col>
      <xdr:colOff>38099</xdr:colOff>
      <xdr:row>32</xdr:row>
      <xdr:rowOff>180975</xdr:rowOff>
    </xdr:to>
    <xdr:sp macro="" textlink="">
      <xdr:nvSpPr>
        <xdr:cNvPr id="12" name="Down Arrow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>
          <a:off x="17549813" y="6624638"/>
          <a:ext cx="276224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0</xdr:colOff>
      <xdr:row>34</xdr:row>
      <xdr:rowOff>28575</xdr:rowOff>
    </xdr:from>
    <xdr:to>
      <xdr:col>19</xdr:col>
      <xdr:colOff>247649</xdr:colOff>
      <xdr:row>34</xdr:row>
      <xdr:rowOff>180975</xdr:rowOff>
    </xdr:to>
    <xdr:sp macro="" textlink="">
      <xdr:nvSpPr>
        <xdr:cNvPr id="13" name="Left Arrow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/>
      </xdr:nvSpPr>
      <xdr:spPr>
        <a:xfrm>
          <a:off x="16163925" y="7334250"/>
          <a:ext cx="247649" cy="15240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1752599</xdr:colOff>
      <xdr:row>35</xdr:row>
      <xdr:rowOff>28574</xdr:rowOff>
    </xdr:from>
    <xdr:to>
      <xdr:col>19</xdr:col>
      <xdr:colOff>247650</xdr:colOff>
      <xdr:row>36</xdr:row>
      <xdr:rowOff>9525</xdr:rowOff>
    </xdr:to>
    <xdr:sp macro="" textlink="">
      <xdr:nvSpPr>
        <xdr:cNvPr id="14" name="Left Arrow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SpPr/>
      </xdr:nvSpPr>
      <xdr:spPr>
        <a:xfrm>
          <a:off x="18775679" y="7412354"/>
          <a:ext cx="255271" cy="163831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1369219</xdr:colOff>
      <xdr:row>31</xdr:row>
      <xdr:rowOff>185738</xdr:rowOff>
    </xdr:from>
    <xdr:to>
      <xdr:col>19</xdr:col>
      <xdr:colOff>16668</xdr:colOff>
      <xdr:row>33</xdr:row>
      <xdr:rowOff>109538</xdr:rowOff>
    </xdr:to>
    <xdr:sp macro="" textlink="">
      <xdr:nvSpPr>
        <xdr:cNvPr id="15" name="Down Arrow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SpPr/>
      </xdr:nvSpPr>
      <xdr:spPr>
        <a:xfrm>
          <a:off x="16323469" y="6781801"/>
          <a:ext cx="36194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1047750</xdr:colOff>
      <xdr:row>5</xdr:row>
      <xdr:rowOff>114300</xdr:rowOff>
    </xdr:from>
    <xdr:to>
      <xdr:col>16</xdr:col>
      <xdr:colOff>1352549</xdr:colOff>
      <xdr:row>6</xdr:row>
      <xdr:rowOff>228600</xdr:rowOff>
    </xdr:to>
    <xdr:sp macro="" textlink="">
      <xdr:nvSpPr>
        <xdr:cNvPr id="17" name="Down Arrow 16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SpPr/>
      </xdr:nvSpPr>
      <xdr:spPr>
        <a:xfrm>
          <a:off x="13916025" y="10668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495300</xdr:colOff>
      <xdr:row>5</xdr:row>
      <xdr:rowOff>28575</xdr:rowOff>
    </xdr:from>
    <xdr:to>
      <xdr:col>16</xdr:col>
      <xdr:colOff>47624</xdr:colOff>
      <xdr:row>6</xdr:row>
      <xdr:rowOff>142875</xdr:rowOff>
    </xdr:to>
    <xdr:sp macro="" textlink="">
      <xdr:nvSpPr>
        <xdr:cNvPr id="18" name="Down Arrow 17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SpPr/>
      </xdr:nvSpPr>
      <xdr:spPr>
        <a:xfrm>
          <a:off x="12611100" y="9810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657225</xdr:colOff>
      <xdr:row>4</xdr:row>
      <xdr:rowOff>142875</xdr:rowOff>
    </xdr:from>
    <xdr:to>
      <xdr:col>12</xdr:col>
      <xdr:colOff>962024</xdr:colOff>
      <xdr:row>6</xdr:row>
      <xdr:rowOff>66675</xdr:rowOff>
    </xdr:to>
    <xdr:sp macro="" textlink="">
      <xdr:nvSpPr>
        <xdr:cNvPr id="19" name="Down Arrow 18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SpPr/>
      </xdr:nvSpPr>
      <xdr:spPr>
        <a:xfrm>
          <a:off x="10106025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714375</xdr:colOff>
      <xdr:row>4</xdr:row>
      <xdr:rowOff>152400</xdr:rowOff>
    </xdr:from>
    <xdr:to>
      <xdr:col>11</xdr:col>
      <xdr:colOff>1019174</xdr:colOff>
      <xdr:row>6</xdr:row>
      <xdr:rowOff>76200</xdr:rowOff>
    </xdr:to>
    <xdr:sp macro="" textlink="">
      <xdr:nvSpPr>
        <xdr:cNvPr id="20" name="Down Arrow 19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SpPr/>
      </xdr:nvSpPr>
      <xdr:spPr>
        <a:xfrm>
          <a:off x="91440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22" name="Down Arrow 21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SpPr/>
      </xdr:nvSpPr>
      <xdr:spPr>
        <a:xfrm>
          <a:off x="7393781" y="1097756"/>
          <a:ext cx="307181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800100</xdr:colOff>
      <xdr:row>5</xdr:row>
      <xdr:rowOff>38100</xdr:rowOff>
    </xdr:from>
    <xdr:to>
      <xdr:col>9</xdr:col>
      <xdr:colOff>19049</xdr:colOff>
      <xdr:row>6</xdr:row>
      <xdr:rowOff>152400</xdr:rowOff>
    </xdr:to>
    <xdr:sp macro="" textlink="">
      <xdr:nvSpPr>
        <xdr:cNvPr id="23" name="Down Arrow 22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SpPr/>
      </xdr:nvSpPr>
      <xdr:spPr>
        <a:xfrm>
          <a:off x="6477000" y="9906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542925</xdr:colOff>
      <xdr:row>4</xdr:row>
      <xdr:rowOff>171450</xdr:rowOff>
    </xdr:from>
    <xdr:to>
      <xdr:col>6</xdr:col>
      <xdr:colOff>847724</xdr:colOff>
      <xdr:row>6</xdr:row>
      <xdr:rowOff>95250</xdr:rowOff>
    </xdr:to>
    <xdr:sp macro="" textlink="">
      <xdr:nvSpPr>
        <xdr:cNvPr id="24" name="Down Arrow 23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SpPr/>
      </xdr:nvSpPr>
      <xdr:spPr>
        <a:xfrm>
          <a:off x="4486275" y="93345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647700</xdr:colOff>
      <xdr:row>4</xdr:row>
      <xdr:rowOff>152400</xdr:rowOff>
    </xdr:from>
    <xdr:to>
      <xdr:col>5</xdr:col>
      <xdr:colOff>952499</xdr:colOff>
      <xdr:row>6</xdr:row>
      <xdr:rowOff>76200</xdr:rowOff>
    </xdr:to>
    <xdr:sp macro="" textlink="">
      <xdr:nvSpPr>
        <xdr:cNvPr id="25" name="Down Arrow 24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SpPr/>
      </xdr:nvSpPr>
      <xdr:spPr>
        <a:xfrm>
          <a:off x="35433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171450</xdr:colOff>
      <xdr:row>4</xdr:row>
      <xdr:rowOff>152400</xdr:rowOff>
    </xdr:from>
    <xdr:to>
      <xdr:col>2</xdr:col>
      <xdr:colOff>476249</xdr:colOff>
      <xdr:row>6</xdr:row>
      <xdr:rowOff>76200</xdr:rowOff>
    </xdr:to>
    <xdr:sp macro="" textlink="">
      <xdr:nvSpPr>
        <xdr:cNvPr id="27" name="Down Arrow 26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SpPr/>
      </xdr:nvSpPr>
      <xdr:spPr>
        <a:xfrm>
          <a:off x="40005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657225</xdr:colOff>
      <xdr:row>4</xdr:row>
      <xdr:rowOff>142875</xdr:rowOff>
    </xdr:from>
    <xdr:to>
      <xdr:col>13</xdr:col>
      <xdr:colOff>962024</xdr:colOff>
      <xdr:row>6</xdr:row>
      <xdr:rowOff>66675</xdr:rowOff>
    </xdr:to>
    <xdr:sp macro="" textlink="">
      <xdr:nvSpPr>
        <xdr:cNvPr id="28" name="Down Arrow 27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SpPr/>
      </xdr:nvSpPr>
      <xdr:spPr>
        <a:xfrm>
          <a:off x="10587038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31" name="Down Arrow 30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SpPr/>
      </xdr:nvSpPr>
      <xdr:spPr>
        <a:xfrm>
          <a:off x="8820150" y="1097756"/>
          <a:ext cx="752474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751416</xdr:colOff>
      <xdr:row>5</xdr:row>
      <xdr:rowOff>105834</xdr:rowOff>
    </xdr:from>
    <xdr:to>
      <xdr:col>10</xdr:col>
      <xdr:colOff>1073943</xdr:colOff>
      <xdr:row>6</xdr:row>
      <xdr:rowOff>165365</xdr:rowOff>
    </xdr:to>
    <xdr:sp macro="" textlink="">
      <xdr:nvSpPr>
        <xdr:cNvPr id="32" name="Down Arrow 31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SpPr/>
      </xdr:nvSpPr>
      <xdr:spPr>
        <a:xfrm>
          <a:off x="10314516" y="1058334"/>
          <a:ext cx="322527" cy="25003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369093</xdr:colOff>
      <xdr:row>5</xdr:row>
      <xdr:rowOff>59531</xdr:rowOff>
    </xdr:from>
    <xdr:to>
      <xdr:col>4</xdr:col>
      <xdr:colOff>673892</xdr:colOff>
      <xdr:row>6</xdr:row>
      <xdr:rowOff>173831</xdr:rowOff>
    </xdr:to>
    <xdr:sp macro="" textlink="">
      <xdr:nvSpPr>
        <xdr:cNvPr id="33" name="Down Arrow 32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SpPr/>
      </xdr:nvSpPr>
      <xdr:spPr>
        <a:xfrm>
          <a:off x="2997993" y="1012031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892969</xdr:colOff>
      <xdr:row>5</xdr:row>
      <xdr:rowOff>21433</xdr:rowOff>
    </xdr:from>
    <xdr:to>
      <xdr:col>7</xdr:col>
      <xdr:colOff>1245392</xdr:colOff>
      <xdr:row>6</xdr:row>
      <xdr:rowOff>107156</xdr:rowOff>
    </xdr:to>
    <xdr:sp macro="" textlink="">
      <xdr:nvSpPr>
        <xdr:cNvPr id="34" name="Down Arrow 33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SpPr/>
      </xdr:nvSpPr>
      <xdr:spPr>
        <a:xfrm>
          <a:off x="6293644" y="973933"/>
          <a:ext cx="352423" cy="276223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754380</xdr:colOff>
      <xdr:row>21</xdr:row>
      <xdr:rowOff>83820</xdr:rowOff>
    </xdr:from>
    <xdr:to>
      <xdr:col>20</xdr:col>
      <xdr:colOff>1009173</xdr:colOff>
      <xdr:row>22</xdr:row>
      <xdr:rowOff>135256</xdr:rowOff>
    </xdr:to>
    <xdr:sp macro="" textlink="">
      <xdr:nvSpPr>
        <xdr:cNvPr id="30" name="Down Arrow 6">
          <a:extLst>
            <a:ext uri="{FF2B5EF4-FFF2-40B4-BE49-F238E27FC236}">
              <a16:creationId xmlns="" xmlns:a16="http://schemas.microsoft.com/office/drawing/2014/main" id="{B29CC5AE-4A5A-4688-9F1C-0D0A1E9392E0}"/>
            </a:ext>
          </a:extLst>
        </xdr:cNvPr>
        <xdr:cNvSpPr/>
      </xdr:nvSpPr>
      <xdr:spPr>
        <a:xfrm>
          <a:off x="20680680" y="4632960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1295399</xdr:colOff>
      <xdr:row>33</xdr:row>
      <xdr:rowOff>9525</xdr:rowOff>
    </xdr:from>
    <xdr:to>
      <xdr:col>18</xdr:col>
      <xdr:colOff>21430</xdr:colOff>
      <xdr:row>34</xdr:row>
      <xdr:rowOff>219075</xdr:rowOff>
    </xdr:to>
    <xdr:sp macro="" textlink="">
      <xdr:nvSpPr>
        <xdr:cNvPr id="29" name="Down Arrow 28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24860249" y="4791075"/>
          <a:ext cx="440531" cy="4000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215</xdr:row>
      <xdr:rowOff>0</xdr:rowOff>
    </xdr:from>
    <xdr:to>
      <xdr:col>1</xdr:col>
      <xdr:colOff>276225</xdr:colOff>
      <xdr:row>216</xdr:row>
      <xdr:rowOff>133350</xdr:rowOff>
    </xdr:to>
    <xdr:pic>
      <xdr:nvPicPr>
        <xdr:cNvPr id="2" name="Picture 1" descr="top1.gif (1179 bytes)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663825"/>
          <a:ext cx="2762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C7:Q60" headerRowDxfId="34" headerRowBorderDxfId="33" tableBorderDxfId="32" totalsRowBorderDxfId="31">
  <autoFilter ref="C7:Q60"/>
  <tableColumns count="15">
    <tableColumn id="1" name="Student number" dataDxfId="30" totalsRowDxfId="29"/>
    <tableColumn id="2" name="Student name" dataDxfId="28" totalsRowDxfId="27"/>
    <tableColumn id="3" name="Campus" dataDxfId="26" totalsRowDxfId="25"/>
    <tableColumn id="4" name="Nationality" dataDxfId="24" totalsRowDxfId="23"/>
    <tableColumn id="5" name="Course" dataDxfId="22" totalsRowDxfId="21"/>
    <tableColumn id="6" name="Gender" dataDxfId="20" totalsRowDxfId="19"/>
    <tableColumn id="7" name=" Attendance Percentage (Current Semester)" dataDxfId="18" totalsRowDxfId="17"/>
    <tableColumn id="8" name="Birth Year" dataDxfId="16" totalsRowDxfId="15"/>
    <tableColumn id="9" name="First Enrolment Date" dataDxfId="14" totalsRowDxfId="13"/>
    <tableColumn id="10" name="Number of Units enrolled (Current Semester)" dataDxfId="12" totalsRowDxfId="11"/>
    <tableColumn id="11" name="Number of units Failed (Current Semester)" dataDxfId="10" totalsRowDxfId="9"/>
    <tableColumn id="12" name="Total Number of units enrolled" dataDxfId="8" totalsRowDxfId="7"/>
    <tableColumn id="13" name="Total payments" dataDxfId="6" totalsRowDxfId="5" dataCellStyle="Currency">
      <calculatedColumnFormula>+N8*2510</calculatedColumnFormula>
    </tableColumn>
    <tableColumn id="14" name="Average Total Marks out of 100" dataDxfId="4" totalsRowDxfId="3" dataCellStyle="Currency"/>
    <tableColumn id="15" name=" Total Grade" dataDxfId="2" totalsRowDxfId="1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5:B18" totalsRowShown="0" headerRowDxfId="0">
  <autoFilter ref="B5:B18"/>
  <tableColumns count="1">
    <tableColumn id="1" name="Nationaliti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zoomScaleNormal="100" workbookViewId="0">
      <selection activeCell="G59" sqref="G59"/>
    </sheetView>
  </sheetViews>
  <sheetFormatPr defaultColWidth="9.85546875" defaultRowHeight="15"/>
  <cols>
    <col min="1" max="8" width="9.85546875" style="23"/>
    <col min="9" max="12" width="12.28515625" style="23" customWidth="1"/>
    <col min="13" max="13" width="39.5703125" style="23" customWidth="1"/>
    <col min="14" max="16" width="12.28515625" style="23" customWidth="1"/>
    <col min="17" max="16384" width="9.85546875" style="23"/>
  </cols>
  <sheetData>
    <row r="1" spans="1:16">
      <c r="H1" s="24"/>
    </row>
    <row r="2" spans="1:16" ht="34.5">
      <c r="H2" s="56" t="s">
        <v>104</v>
      </c>
      <c r="I2" s="57"/>
      <c r="J2" s="57"/>
      <c r="K2" s="57"/>
      <c r="L2" s="57"/>
      <c r="M2" s="57"/>
      <c r="N2" s="57"/>
      <c r="O2" s="57"/>
      <c r="P2" s="57"/>
    </row>
    <row r="3" spans="1:16">
      <c r="H3" s="24"/>
    </row>
    <row r="4" spans="1:16" ht="30">
      <c r="H4" s="58" t="s">
        <v>119</v>
      </c>
      <c r="I4" s="59"/>
      <c r="J4" s="59"/>
      <c r="K4" s="59"/>
      <c r="L4" s="59"/>
      <c r="M4" s="59"/>
      <c r="N4" s="59"/>
      <c r="O4" s="59"/>
      <c r="P4" s="59"/>
    </row>
    <row r="5" spans="1:16" ht="15.75" thickBot="1">
      <c r="H5" s="24"/>
    </row>
    <row r="6" spans="1:16" ht="32.25" thickBot="1">
      <c r="H6" s="24"/>
      <c r="I6" s="60" t="s">
        <v>103</v>
      </c>
      <c r="J6" s="61"/>
      <c r="K6" s="61"/>
      <c r="L6" s="61"/>
      <c r="M6" s="61"/>
      <c r="N6" s="61"/>
      <c r="O6" s="62"/>
      <c r="P6" s="25"/>
    </row>
    <row r="7" spans="1:16" s="26" customFormat="1"/>
    <row r="8" spans="1:16" s="26" customFormat="1"/>
    <row r="9" spans="1:16" s="26" customFormat="1"/>
    <row r="10" spans="1:16" ht="18.75" thickBot="1">
      <c r="A10" s="27" t="s">
        <v>120</v>
      </c>
      <c r="B10" s="27"/>
      <c r="C10" s="27"/>
      <c r="D10" s="27"/>
      <c r="E10" s="27"/>
      <c r="F10" s="27"/>
      <c r="G10" s="27"/>
      <c r="H10" s="25"/>
      <c r="I10" s="26"/>
      <c r="J10" s="26"/>
      <c r="K10" s="26"/>
      <c r="L10" s="26"/>
      <c r="M10" s="26"/>
      <c r="N10" s="26"/>
      <c r="O10" s="26"/>
      <c r="P10" s="26"/>
    </row>
    <row r="11" spans="1:16" ht="12.6" customHeight="1" thickTop="1">
      <c r="A11" s="28"/>
      <c r="B11" s="28"/>
      <c r="C11" s="28"/>
      <c r="D11" s="28"/>
      <c r="E11" s="28"/>
      <c r="F11" s="28"/>
      <c r="G11" s="28"/>
      <c r="H11" s="28"/>
      <c r="I11" s="26"/>
      <c r="J11" s="26"/>
      <c r="K11" s="26"/>
      <c r="L11" s="26"/>
      <c r="M11" s="26"/>
      <c r="N11" s="26"/>
      <c r="O11" s="26"/>
      <c r="P11" s="26"/>
    </row>
    <row r="12" spans="1:16" ht="60" customHeight="1">
      <c r="A12" s="63" t="s">
        <v>164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29"/>
      <c r="O12" s="29"/>
    </row>
    <row r="13" spans="1:16" s="26" customFormat="1" ht="9" customHeight="1"/>
    <row r="14" spans="1:16" s="26" customFormat="1" ht="5.45" customHeight="1"/>
    <row r="15" spans="1:16" ht="18.75" thickBot="1">
      <c r="A15" s="27" t="s">
        <v>102</v>
      </c>
      <c r="B15" s="27"/>
      <c r="C15" s="27"/>
      <c r="D15" s="27"/>
      <c r="E15" s="27"/>
      <c r="F15" s="27"/>
      <c r="G15" s="27"/>
      <c r="H15" s="25"/>
      <c r="I15" s="30"/>
      <c r="M15" s="31"/>
    </row>
    <row r="16" spans="1:16" ht="10.5" customHeight="1" thickTop="1">
      <c r="A16" s="28"/>
      <c r="B16" s="28"/>
      <c r="C16" s="28"/>
      <c r="D16" s="28"/>
      <c r="E16" s="28"/>
      <c r="F16" s="28"/>
      <c r="G16" s="28"/>
      <c r="H16" s="28"/>
      <c r="I16" s="30"/>
    </row>
    <row r="17" spans="1:2" s="26" customFormat="1">
      <c r="A17" s="26" t="s">
        <v>165</v>
      </c>
    </row>
    <row r="18" spans="1:2" s="26" customFormat="1"/>
    <row r="19" spans="1:2" s="26" customFormat="1">
      <c r="A19" s="26" t="s">
        <v>167</v>
      </c>
    </row>
    <row r="20" spans="1:2" s="26" customFormat="1">
      <c r="A20" s="35" t="s">
        <v>174</v>
      </c>
    </row>
    <row r="21" spans="1:2" s="26" customFormat="1">
      <c r="A21" s="26" t="s">
        <v>101</v>
      </c>
    </row>
    <row r="22" spans="1:2" s="26" customFormat="1">
      <c r="A22" s="26" t="s">
        <v>172</v>
      </c>
    </row>
    <row r="23" spans="1:2" s="26" customFormat="1"/>
    <row r="24" spans="1:2" s="26" customFormat="1">
      <c r="A24" s="26" t="s">
        <v>171</v>
      </c>
    </row>
    <row r="25" spans="1:2" s="26" customFormat="1"/>
    <row r="26" spans="1:2">
      <c r="A26" s="23">
        <v>1</v>
      </c>
      <c r="B26" s="22" t="s">
        <v>175</v>
      </c>
    </row>
    <row r="27" spans="1:2">
      <c r="A27" s="23">
        <v>2</v>
      </c>
      <c r="B27" s="22" t="s">
        <v>198</v>
      </c>
    </row>
    <row r="28" spans="1:2">
      <c r="A28" s="23">
        <v>3</v>
      </c>
      <c r="B28" s="22" t="s">
        <v>225</v>
      </c>
    </row>
    <row r="29" spans="1:2">
      <c r="A29" s="23">
        <v>4</v>
      </c>
      <c r="B29" s="22" t="s">
        <v>226</v>
      </c>
    </row>
    <row r="30" spans="1:2">
      <c r="A30" s="23">
        <v>5</v>
      </c>
      <c r="B30" s="22" t="s">
        <v>199</v>
      </c>
    </row>
    <row r="31" spans="1:2">
      <c r="A31" s="23">
        <v>6</v>
      </c>
      <c r="B31" s="22" t="s">
        <v>220</v>
      </c>
    </row>
    <row r="32" spans="1:2">
      <c r="A32" s="23">
        <v>7</v>
      </c>
      <c r="B32" s="22" t="s">
        <v>176</v>
      </c>
    </row>
    <row r="33" spans="1:2">
      <c r="A33" s="23">
        <v>8</v>
      </c>
      <c r="B33" s="22" t="s">
        <v>177</v>
      </c>
    </row>
    <row r="34" spans="1:2">
      <c r="A34" s="23">
        <v>9</v>
      </c>
      <c r="B34" s="22" t="s">
        <v>170</v>
      </c>
    </row>
    <row r="35" spans="1:2">
      <c r="A35" s="23">
        <v>10</v>
      </c>
      <c r="B35" s="22" t="s">
        <v>169</v>
      </c>
    </row>
    <row r="36" spans="1:2">
      <c r="A36" s="23">
        <v>11</v>
      </c>
      <c r="B36" s="32" t="s">
        <v>168</v>
      </c>
    </row>
    <row r="37" spans="1:2">
      <c r="A37" s="23">
        <v>12</v>
      </c>
      <c r="B37" s="22" t="s">
        <v>173</v>
      </c>
    </row>
    <row r="38" spans="1:2">
      <c r="A38" s="23">
        <v>13</v>
      </c>
      <c r="B38" s="22" t="s">
        <v>186</v>
      </c>
    </row>
    <row r="39" spans="1:2">
      <c r="A39" s="23">
        <v>14</v>
      </c>
      <c r="B39" s="22" t="s">
        <v>178</v>
      </c>
    </row>
    <row r="40" spans="1:2">
      <c r="A40" s="23">
        <v>15</v>
      </c>
      <c r="B40" s="22" t="s">
        <v>180</v>
      </c>
    </row>
    <row r="41" spans="1:2">
      <c r="A41" s="23">
        <v>16</v>
      </c>
      <c r="B41" s="22" t="s">
        <v>179</v>
      </c>
    </row>
    <row r="42" spans="1:2">
      <c r="A42" s="23">
        <v>17</v>
      </c>
      <c r="B42" s="22" t="s">
        <v>181</v>
      </c>
    </row>
    <row r="43" spans="1:2">
      <c r="A43" s="23">
        <v>18</v>
      </c>
      <c r="B43" s="22" t="s">
        <v>182</v>
      </c>
    </row>
    <row r="44" spans="1:2">
      <c r="A44" s="23">
        <v>19</v>
      </c>
      <c r="B44" s="22" t="s">
        <v>188</v>
      </c>
    </row>
    <row r="45" spans="1:2">
      <c r="A45" s="23">
        <v>20</v>
      </c>
      <c r="B45" s="22" t="s">
        <v>189</v>
      </c>
    </row>
    <row r="46" spans="1:2">
      <c r="B46" s="22" t="s">
        <v>190</v>
      </c>
    </row>
    <row r="47" spans="1:2">
      <c r="A47" s="23">
        <v>21</v>
      </c>
      <c r="B47" s="22" t="s">
        <v>187</v>
      </c>
    </row>
    <row r="48" spans="1:2">
      <c r="A48" s="23">
        <v>22</v>
      </c>
      <c r="B48" s="22" t="s">
        <v>191</v>
      </c>
    </row>
    <row r="49" spans="1:2">
      <c r="A49" s="23">
        <v>23</v>
      </c>
      <c r="B49" s="22" t="s">
        <v>192</v>
      </c>
    </row>
    <row r="50" spans="1:2">
      <c r="A50" s="23">
        <v>24</v>
      </c>
      <c r="B50" s="22" t="s">
        <v>196</v>
      </c>
    </row>
    <row r="51" spans="1:2">
      <c r="B51" s="22" t="s">
        <v>197</v>
      </c>
    </row>
    <row r="52" spans="1:2">
      <c r="A52" s="23">
        <v>25</v>
      </c>
      <c r="B52" s="22" t="s">
        <v>193</v>
      </c>
    </row>
    <row r="53" spans="1:2">
      <c r="A53" s="23">
        <v>26</v>
      </c>
      <c r="B53" s="22" t="s">
        <v>194</v>
      </c>
    </row>
    <row r="54" spans="1:2">
      <c r="A54" s="23">
        <v>27</v>
      </c>
      <c r="B54" s="22" t="s">
        <v>195</v>
      </c>
    </row>
    <row r="55" spans="1:2">
      <c r="A55" s="23">
        <v>28</v>
      </c>
      <c r="B55" s="22" t="s">
        <v>185</v>
      </c>
    </row>
    <row r="56" spans="1:2">
      <c r="A56" s="23">
        <v>29</v>
      </c>
      <c r="B56" s="22" t="s">
        <v>183</v>
      </c>
    </row>
    <row r="57" spans="1:2" s="26" customFormat="1">
      <c r="A57" s="23">
        <v>30</v>
      </c>
      <c r="B57" s="22" t="s">
        <v>184</v>
      </c>
    </row>
    <row r="58" spans="1:2" s="26" customFormat="1"/>
    <row r="59" spans="1:2" s="26" customFormat="1"/>
    <row r="60" spans="1:2" s="26" customFormat="1">
      <c r="A60" s="26" t="s">
        <v>100</v>
      </c>
    </row>
    <row r="61" spans="1:2" s="26" customFormat="1"/>
    <row r="64" spans="1:2">
      <c r="A64" s="33"/>
    </row>
    <row r="65" spans="1:1">
      <c r="A65" s="34"/>
    </row>
    <row r="66" spans="1:1">
      <c r="A66" s="34"/>
    </row>
    <row r="67" spans="1:1">
      <c r="A67" s="33"/>
    </row>
    <row r="68" spans="1:1">
      <c r="A68" s="33"/>
    </row>
    <row r="69" spans="1:1">
      <c r="A69" s="33"/>
    </row>
    <row r="70" spans="1:1">
      <c r="A70" s="33"/>
    </row>
  </sheetData>
  <mergeCells count="4">
    <mergeCell ref="H2:P2"/>
    <mergeCell ref="H4:P4"/>
    <mergeCell ref="I6:O6"/>
    <mergeCell ref="A12:M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zoomScale="140" zoomScaleNormal="140" workbookViewId="0">
      <selection activeCell="A5" sqref="A5"/>
    </sheetView>
  </sheetViews>
  <sheetFormatPr defaultColWidth="9.140625" defaultRowHeight="15"/>
  <cols>
    <col min="1" max="1" width="29.5703125" style="6" bestFit="1" customWidth="1"/>
    <col min="2" max="2" width="23.140625" style="6" bestFit="1" customWidth="1"/>
    <col min="3" max="6" width="9.140625" style="6"/>
    <col min="7" max="7" width="10.85546875" style="6" customWidth="1"/>
    <col min="8" max="8" width="10.5703125" style="6" customWidth="1"/>
    <col min="9" max="16384" width="9.140625" style="6"/>
  </cols>
  <sheetData>
    <row r="1" spans="1:8" ht="46.5">
      <c r="A1" s="5" t="s">
        <v>0</v>
      </c>
      <c r="B1" s="5" t="e">
        <f>+#REF!</f>
        <v>#REF!</v>
      </c>
      <c r="D1" s="6" t="s">
        <v>1</v>
      </c>
      <c r="E1" s="6" t="s">
        <v>2</v>
      </c>
    </row>
    <row r="2" spans="1:8">
      <c r="D2" s="6" t="s">
        <v>6</v>
      </c>
      <c r="E2" s="6" t="s">
        <v>3</v>
      </c>
    </row>
    <row r="3" spans="1:8">
      <c r="A3" s="7">
        <v>92</v>
      </c>
      <c r="D3" s="6" t="s">
        <v>7</v>
      </c>
      <c r="E3" s="8" t="s">
        <v>8</v>
      </c>
      <c r="F3" s="8"/>
      <c r="G3" s="8"/>
      <c r="H3" s="9" t="s">
        <v>4</v>
      </c>
    </row>
    <row r="4" spans="1:8">
      <c r="A4" s="7">
        <v>38</v>
      </c>
      <c r="D4" s="6" t="s">
        <v>9</v>
      </c>
      <c r="E4" s="10" t="s">
        <v>5</v>
      </c>
      <c r="F4" s="10"/>
      <c r="G4" s="10"/>
      <c r="H4" s="10"/>
    </row>
    <row r="5" spans="1:8">
      <c r="A5" s="7">
        <v>84</v>
      </c>
    </row>
    <row r="6" spans="1:8">
      <c r="A6" s="7">
        <v>37</v>
      </c>
    </row>
    <row r="7" spans="1:8">
      <c r="A7" s="7">
        <v>66</v>
      </c>
    </row>
    <row r="8" spans="1:8">
      <c r="A8" s="7">
        <v>27</v>
      </c>
    </row>
    <row r="9" spans="1:8">
      <c r="A9" s="7">
        <v>17</v>
      </c>
    </row>
    <row r="10" spans="1:8">
      <c r="A10" s="7">
        <v>49</v>
      </c>
    </row>
    <row r="11" spans="1:8">
      <c r="A11" s="7">
        <v>66</v>
      </c>
    </row>
    <row r="12" spans="1:8">
      <c r="A12" s="7">
        <v>17</v>
      </c>
    </row>
    <row r="13" spans="1:8">
      <c r="A13" s="7">
        <v>5</v>
      </c>
    </row>
    <row r="14" spans="1:8">
      <c r="A14" s="7">
        <v>12</v>
      </c>
    </row>
    <row r="15" spans="1:8">
      <c r="A15" s="7">
        <v>71</v>
      </c>
    </row>
    <row r="16" spans="1:8">
      <c r="A16" s="7">
        <v>5</v>
      </c>
    </row>
    <row r="17" spans="1:1">
      <c r="A17" s="7">
        <v>3</v>
      </c>
    </row>
    <row r="18" spans="1:1">
      <c r="A18" s="7">
        <v>27</v>
      </c>
    </row>
    <row r="19" spans="1:1">
      <c r="A19" s="7">
        <v>99</v>
      </c>
    </row>
    <row r="20" spans="1:1">
      <c r="A20" s="7">
        <v>3</v>
      </c>
    </row>
    <row r="21" spans="1:1">
      <c r="A21" s="7">
        <v>99</v>
      </c>
    </row>
    <row r="22" spans="1:1">
      <c r="A22" s="7">
        <v>49</v>
      </c>
    </row>
    <row r="23" spans="1:1">
      <c r="A23" s="7">
        <v>12</v>
      </c>
    </row>
    <row r="24" spans="1:1">
      <c r="A24" s="7">
        <v>12</v>
      </c>
    </row>
    <row r="25" spans="1:1">
      <c r="A25" s="7">
        <v>49</v>
      </c>
    </row>
    <row r="26" spans="1:1">
      <c r="A26" s="7">
        <v>84</v>
      </c>
    </row>
    <row r="27" spans="1:1">
      <c r="A27" s="7">
        <v>6</v>
      </c>
    </row>
    <row r="28" spans="1:1">
      <c r="A28" s="7">
        <v>71</v>
      </c>
    </row>
    <row r="29" spans="1:1">
      <c r="A29" s="7">
        <v>92</v>
      </c>
    </row>
    <row r="30" spans="1:1">
      <c r="A30" s="7">
        <v>99</v>
      </c>
    </row>
    <row r="31" spans="1:1">
      <c r="A31" s="7">
        <v>27</v>
      </c>
    </row>
    <row r="32" spans="1:1">
      <c r="A32" s="7">
        <v>6</v>
      </c>
    </row>
    <row r="33" spans="1:1">
      <c r="A33" s="7">
        <v>38</v>
      </c>
    </row>
    <row r="34" spans="1:1">
      <c r="A34" s="7">
        <v>27</v>
      </c>
    </row>
    <row r="35" spans="1:1">
      <c r="A35" s="7">
        <v>38</v>
      </c>
    </row>
    <row r="36" spans="1:1">
      <c r="A36" s="7">
        <v>92</v>
      </c>
    </row>
    <row r="37" spans="1:1">
      <c r="A37" s="7">
        <v>3</v>
      </c>
    </row>
    <row r="38" spans="1:1">
      <c r="A38" s="7">
        <v>84</v>
      </c>
    </row>
    <row r="39" spans="1:1">
      <c r="A39" s="7">
        <v>5</v>
      </c>
    </row>
    <row r="40" spans="1:1">
      <c r="A40" s="7">
        <v>5</v>
      </c>
    </row>
    <row r="41" spans="1:1">
      <c r="A41" s="7">
        <v>57</v>
      </c>
    </row>
    <row r="42" spans="1:1">
      <c r="A42" s="7">
        <v>3</v>
      </c>
    </row>
    <row r="43" spans="1:1">
      <c r="A43" s="7">
        <v>66</v>
      </c>
    </row>
    <row r="44" spans="1:1">
      <c r="A44" s="7">
        <v>5</v>
      </c>
    </row>
    <row r="45" spans="1:1">
      <c r="A45" s="7">
        <v>71</v>
      </c>
    </row>
    <row r="46" spans="1:1">
      <c r="A46" s="7">
        <v>38</v>
      </c>
    </row>
    <row r="47" spans="1:1">
      <c r="A47" s="7">
        <v>66</v>
      </c>
    </row>
    <row r="48" spans="1:1">
      <c r="A48" s="7">
        <v>57</v>
      </c>
    </row>
    <row r="49" spans="1:1">
      <c r="A49" s="7">
        <v>6</v>
      </c>
    </row>
    <row r="50" spans="1:1">
      <c r="A50" s="7">
        <v>5</v>
      </c>
    </row>
    <row r="51" spans="1:1">
      <c r="A51" s="7">
        <v>71</v>
      </c>
    </row>
    <row r="52" spans="1:1">
      <c r="A52" s="7">
        <v>57</v>
      </c>
    </row>
    <row r="53" spans="1:1">
      <c r="A53" s="7">
        <v>12</v>
      </c>
    </row>
    <row r="54" spans="1:1">
      <c r="A54" s="7">
        <v>5</v>
      </c>
    </row>
    <row r="55" spans="1:1">
      <c r="A55" s="7">
        <v>6</v>
      </c>
    </row>
    <row r="56" spans="1:1">
      <c r="A56" s="7">
        <v>17</v>
      </c>
    </row>
    <row r="57" spans="1:1">
      <c r="A57" s="7">
        <v>49</v>
      </c>
    </row>
    <row r="58" spans="1:1">
      <c r="A58" s="7">
        <v>5</v>
      </c>
    </row>
    <row r="59" spans="1:1">
      <c r="A59" s="7">
        <v>57</v>
      </c>
    </row>
    <row r="60" spans="1:1">
      <c r="A60" s="7">
        <v>99</v>
      </c>
    </row>
    <row r="61" spans="1:1">
      <c r="A61" s="7">
        <v>84</v>
      </c>
    </row>
    <row r="62" spans="1:1">
      <c r="A62" s="7">
        <v>17</v>
      </c>
    </row>
  </sheetData>
  <sheetProtection sheet="1" objects="1" scenarios="1" selectLockedCells="1" selectUnlockedCells="1"/>
  <pageMargins left="0.7" right="0.7" top="0.75" bottom="0.75" header="0.3" footer="0.3"/>
  <pageSetup paperSize="25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73"/>
  <sheetViews>
    <sheetView topLeftCell="B1" zoomScaleNormal="100" workbookViewId="0">
      <selection activeCell="Q8" sqref="C8:Q60"/>
    </sheetView>
  </sheetViews>
  <sheetFormatPr defaultRowHeight="15"/>
  <cols>
    <col min="1" max="1" width="1.5703125" customWidth="1"/>
    <col min="2" max="2" width="1.85546875" customWidth="1"/>
    <col min="3" max="3" width="17.5703125" style="1" customWidth="1"/>
    <col min="4" max="4" width="22" bestFit="1" customWidth="1"/>
    <col min="5" max="5" width="12" customWidth="1"/>
    <col min="6" max="6" width="15.85546875" customWidth="1"/>
    <col min="7" max="7" width="13.85546875" customWidth="1"/>
    <col min="8" max="8" width="20.140625" style="1" customWidth="1"/>
    <col min="9" max="9" width="37.7109375" style="1" customWidth="1"/>
    <col min="10" max="10" width="17.28515625" style="1" customWidth="1"/>
    <col min="11" max="11" width="22.7109375" style="1" customWidth="1"/>
    <col min="12" max="12" width="38.85546875" style="1" customWidth="1"/>
    <col min="13" max="13" width="36.7109375" style="1" customWidth="1"/>
    <col min="14" max="14" width="27.28515625" style="1" customWidth="1"/>
    <col min="15" max="15" width="15.140625" style="1" customWidth="1"/>
    <col min="16" max="16" width="27.5703125" customWidth="1"/>
    <col min="17" max="17" width="21.5703125" customWidth="1"/>
    <col min="18" max="18" width="3.7109375" customWidth="1"/>
    <col min="19" max="19" width="24.5703125" customWidth="1"/>
    <col min="20" max="20" width="24.28515625" customWidth="1"/>
    <col min="21" max="21" width="15.140625" customWidth="1"/>
  </cols>
  <sheetData>
    <row r="1" spans="3:20" ht="15" customHeight="1">
      <c r="C1" s="66" t="s">
        <v>203</v>
      </c>
      <c r="E1" s="66" t="s">
        <v>166</v>
      </c>
      <c r="F1" s="66" t="s">
        <v>161</v>
      </c>
      <c r="G1" s="66" t="s">
        <v>162</v>
      </c>
      <c r="H1" s="72" t="s">
        <v>200</v>
      </c>
      <c r="I1" s="66" t="s">
        <v>202</v>
      </c>
      <c r="J1" s="74" t="s">
        <v>201</v>
      </c>
      <c r="K1" s="70" t="s">
        <v>204</v>
      </c>
      <c r="L1" s="68" t="s">
        <v>205</v>
      </c>
      <c r="M1" s="66" t="s">
        <v>223</v>
      </c>
      <c r="N1" s="68" t="s">
        <v>206</v>
      </c>
      <c r="O1"/>
      <c r="P1" s="66" t="s">
        <v>163</v>
      </c>
      <c r="Q1" s="64" t="s">
        <v>207</v>
      </c>
    </row>
    <row r="2" spans="3:20" ht="15" customHeight="1">
      <c r="C2" s="67"/>
      <c r="E2" s="67"/>
      <c r="F2" s="67"/>
      <c r="G2" s="67"/>
      <c r="H2" s="73"/>
      <c r="I2" s="67"/>
      <c r="J2" s="75"/>
      <c r="K2" s="71"/>
      <c r="L2" s="69"/>
      <c r="M2" s="67"/>
      <c r="N2" s="69"/>
      <c r="O2"/>
      <c r="P2" s="67"/>
      <c r="Q2" s="65"/>
    </row>
    <row r="3" spans="3:20" ht="15" customHeight="1">
      <c r="C3" s="67"/>
      <c r="E3" s="67"/>
      <c r="F3" s="67"/>
      <c r="G3" s="67"/>
      <c r="H3" s="73"/>
      <c r="I3" s="67"/>
      <c r="J3" s="75"/>
      <c r="K3" s="71"/>
      <c r="L3" s="69"/>
      <c r="M3" s="67"/>
      <c r="N3" s="69"/>
      <c r="O3"/>
      <c r="P3" s="67"/>
      <c r="Q3" s="65"/>
    </row>
    <row r="4" spans="3:20" ht="15" customHeight="1">
      <c r="C4" s="67"/>
      <c r="E4" s="67"/>
      <c r="F4" s="67"/>
      <c r="G4" s="67"/>
      <c r="H4" s="73"/>
      <c r="I4" s="67"/>
      <c r="J4" s="75"/>
      <c r="K4" s="71"/>
      <c r="L4" s="69"/>
      <c r="M4" s="67"/>
      <c r="N4" s="69"/>
      <c r="O4"/>
      <c r="P4" s="67"/>
      <c r="Q4" s="65"/>
    </row>
    <row r="5" spans="3:20" ht="15" customHeight="1">
      <c r="C5" s="67"/>
      <c r="E5" s="67"/>
      <c r="F5" s="67"/>
      <c r="G5" s="67"/>
      <c r="H5" s="73"/>
      <c r="I5" s="67"/>
      <c r="J5" s="75"/>
      <c r="K5" s="71"/>
      <c r="L5" s="69"/>
      <c r="M5" s="67"/>
      <c r="N5" s="69"/>
      <c r="O5"/>
      <c r="P5" s="67"/>
      <c r="Q5" s="65"/>
    </row>
    <row r="6" spans="3:20" ht="15" customHeight="1">
      <c r="C6" s="67"/>
      <c r="D6" s="49"/>
      <c r="E6" s="67"/>
      <c r="F6" s="67"/>
      <c r="G6" s="67"/>
      <c r="H6" s="73"/>
      <c r="I6" s="67"/>
      <c r="J6" s="75"/>
      <c r="K6" s="71"/>
      <c r="L6" s="69"/>
      <c r="M6" s="67"/>
      <c r="N6" s="69"/>
      <c r="O6" s="50"/>
      <c r="P6" s="67"/>
      <c r="Q6" s="65"/>
    </row>
    <row r="7" spans="3:20" s="2" customFormat="1" ht="51" customHeight="1">
      <c r="C7" s="38" t="s">
        <v>12</v>
      </c>
      <c r="D7" s="13" t="s">
        <v>13</v>
      </c>
      <c r="E7" s="13" t="s">
        <v>10</v>
      </c>
      <c r="F7" s="13" t="s">
        <v>14</v>
      </c>
      <c r="G7" s="13" t="s">
        <v>11</v>
      </c>
      <c r="H7" s="13" t="s">
        <v>105</v>
      </c>
      <c r="I7" s="14" t="s">
        <v>107</v>
      </c>
      <c r="J7" s="13" t="s">
        <v>106</v>
      </c>
      <c r="K7" s="14" t="s">
        <v>116</v>
      </c>
      <c r="L7" s="14" t="s">
        <v>221</v>
      </c>
      <c r="M7" s="14" t="s">
        <v>222</v>
      </c>
      <c r="N7" s="14" t="s">
        <v>117</v>
      </c>
      <c r="O7" s="14" t="s">
        <v>118</v>
      </c>
      <c r="P7" s="14" t="s">
        <v>110</v>
      </c>
      <c r="Q7" s="40" t="s">
        <v>224</v>
      </c>
      <c r="S7" s="83" t="s">
        <v>209</v>
      </c>
      <c r="T7" s="83"/>
    </row>
    <row r="8" spans="3:20" ht="18.75">
      <c r="C8" s="39" t="s">
        <v>77</v>
      </c>
      <c r="D8" s="4" t="s">
        <v>25</v>
      </c>
      <c r="E8" s="4" t="s">
        <v>90</v>
      </c>
      <c r="F8" s="4" t="s">
        <v>93</v>
      </c>
      <c r="G8" s="4" t="s">
        <v>97</v>
      </c>
      <c r="H8" s="3" t="s">
        <v>108</v>
      </c>
      <c r="I8" s="15">
        <v>0.72</v>
      </c>
      <c r="J8" s="3">
        <v>1992</v>
      </c>
      <c r="K8" s="21">
        <v>42401</v>
      </c>
      <c r="L8" s="3">
        <v>1</v>
      </c>
      <c r="M8" s="3">
        <v>0</v>
      </c>
      <c r="N8" s="3">
        <v>4</v>
      </c>
      <c r="O8" s="17">
        <f>+N8*2510</f>
        <v>10040</v>
      </c>
      <c r="P8" s="16">
        <v>84</v>
      </c>
      <c r="Q8" s="41" t="s">
        <v>111</v>
      </c>
      <c r="S8" s="82" t="s">
        <v>98</v>
      </c>
      <c r="T8" s="82"/>
    </row>
    <row r="9" spans="3:20" ht="18.75">
      <c r="C9" s="39" t="s">
        <v>78</v>
      </c>
      <c r="D9" s="4" t="s">
        <v>26</v>
      </c>
      <c r="E9" s="4" t="s">
        <v>90</v>
      </c>
      <c r="F9" s="4" t="s">
        <v>93</v>
      </c>
      <c r="G9" s="4" t="s">
        <v>95</v>
      </c>
      <c r="H9" s="3" t="s">
        <v>109</v>
      </c>
      <c r="I9" s="15">
        <v>0.65</v>
      </c>
      <c r="J9" s="3">
        <v>1995</v>
      </c>
      <c r="K9" s="21">
        <v>41306</v>
      </c>
      <c r="L9" s="3">
        <v>5</v>
      </c>
      <c r="M9" s="3">
        <v>1</v>
      </c>
      <c r="N9" s="3">
        <v>17</v>
      </c>
      <c r="O9" s="17">
        <f t="shared" ref="O9:O59" si="0">+N9*2510</f>
        <v>42670</v>
      </c>
      <c r="P9" s="16">
        <v>69</v>
      </c>
      <c r="Q9" s="41" t="s">
        <v>112</v>
      </c>
      <c r="S9" s="37" t="s">
        <v>90</v>
      </c>
      <c r="T9" s="18">
        <f>COUNTIFS(Campus,S9)</f>
        <v>19</v>
      </c>
    </row>
    <row r="10" spans="3:20" ht="15" customHeight="1">
      <c r="C10" s="39" t="s">
        <v>121</v>
      </c>
      <c r="D10" s="4" t="s">
        <v>27</v>
      </c>
      <c r="E10" s="4" t="s">
        <v>91</v>
      </c>
      <c r="F10" s="4" t="s">
        <v>24</v>
      </c>
      <c r="G10" s="4" t="s">
        <v>95</v>
      </c>
      <c r="H10" s="3" t="s">
        <v>109</v>
      </c>
      <c r="I10" s="15">
        <v>1</v>
      </c>
      <c r="J10" s="3">
        <v>1991</v>
      </c>
      <c r="K10" s="21">
        <v>42552</v>
      </c>
      <c r="L10" s="3">
        <v>2</v>
      </c>
      <c r="M10" s="3">
        <v>0</v>
      </c>
      <c r="N10" s="3">
        <v>5</v>
      </c>
      <c r="O10" s="17">
        <f t="shared" si="0"/>
        <v>12550</v>
      </c>
      <c r="P10" s="16">
        <v>50</v>
      </c>
      <c r="Q10" s="41" t="s">
        <v>113</v>
      </c>
      <c r="S10" s="84" t="s">
        <v>208</v>
      </c>
      <c r="T10" s="85"/>
    </row>
    <row r="11" spans="3:20">
      <c r="C11" s="39" t="s">
        <v>79</v>
      </c>
      <c r="D11" s="4" t="s">
        <v>28</v>
      </c>
      <c r="E11" s="4" t="s">
        <v>92</v>
      </c>
      <c r="F11" s="4" t="s">
        <v>24</v>
      </c>
      <c r="G11" s="4" t="s">
        <v>96</v>
      </c>
      <c r="H11" s="3" t="s">
        <v>108</v>
      </c>
      <c r="I11" s="15">
        <v>0.28999999999999998</v>
      </c>
      <c r="J11" s="3">
        <v>1988</v>
      </c>
      <c r="K11" s="21">
        <v>41306</v>
      </c>
      <c r="L11" s="3">
        <v>1</v>
      </c>
      <c r="M11" s="3">
        <v>0</v>
      </c>
      <c r="N11" s="3">
        <v>13</v>
      </c>
      <c r="O11" s="17">
        <f t="shared" si="0"/>
        <v>32630</v>
      </c>
      <c r="P11" s="16">
        <v>81</v>
      </c>
      <c r="Q11" s="41" t="s">
        <v>111</v>
      </c>
    </row>
    <row r="12" spans="3:20">
      <c r="C12" s="39" t="s">
        <v>122</v>
      </c>
      <c r="D12" s="4" t="s">
        <v>29</v>
      </c>
      <c r="E12" s="4" t="s">
        <v>91</v>
      </c>
      <c r="F12" s="4" t="s">
        <v>24</v>
      </c>
      <c r="G12" s="4" t="s">
        <v>95</v>
      </c>
      <c r="H12" s="3" t="s">
        <v>108</v>
      </c>
      <c r="I12" s="15">
        <v>0.23</v>
      </c>
      <c r="J12" s="3">
        <v>1989</v>
      </c>
      <c r="K12" s="21">
        <v>41671</v>
      </c>
      <c r="L12" s="3">
        <v>4</v>
      </c>
      <c r="M12" s="3">
        <v>1</v>
      </c>
      <c r="N12" s="3">
        <v>13</v>
      </c>
      <c r="O12" s="17">
        <f t="shared" si="0"/>
        <v>32630</v>
      </c>
      <c r="P12" s="16">
        <v>89</v>
      </c>
      <c r="Q12" s="41" t="s">
        <v>114</v>
      </c>
      <c r="S12" s="83" t="s">
        <v>211</v>
      </c>
      <c r="T12" s="83"/>
    </row>
    <row r="13" spans="3:20">
      <c r="C13" s="39" t="s">
        <v>123</v>
      </c>
      <c r="D13" s="4" t="s">
        <v>30</v>
      </c>
      <c r="E13" s="4" t="s">
        <v>91</v>
      </c>
      <c r="F13" s="4" t="s">
        <v>24</v>
      </c>
      <c r="G13" s="4" t="s">
        <v>96</v>
      </c>
      <c r="H13" s="3" t="s">
        <v>109</v>
      </c>
      <c r="I13" s="15">
        <v>0.56999999999999995</v>
      </c>
      <c r="J13" s="3">
        <v>1997</v>
      </c>
      <c r="K13" s="21">
        <v>41821</v>
      </c>
      <c r="L13" s="3">
        <v>3</v>
      </c>
      <c r="M13" s="3">
        <v>0</v>
      </c>
      <c r="N13" s="3">
        <v>12</v>
      </c>
      <c r="O13" s="17">
        <f t="shared" si="0"/>
        <v>30120</v>
      </c>
      <c r="P13" s="16">
        <v>76</v>
      </c>
      <c r="Q13" s="41" t="s">
        <v>111</v>
      </c>
      <c r="S13" s="83"/>
      <c r="T13" s="83"/>
    </row>
    <row r="14" spans="3:20">
      <c r="C14" s="39" t="s">
        <v>80</v>
      </c>
      <c r="D14" s="4" t="s">
        <v>31</v>
      </c>
      <c r="E14" s="4" t="s">
        <v>90</v>
      </c>
      <c r="F14" s="4" t="s">
        <v>15</v>
      </c>
      <c r="G14" s="4" t="s">
        <v>97</v>
      </c>
      <c r="H14" s="3" t="s">
        <v>109</v>
      </c>
      <c r="I14" s="15">
        <v>0.6</v>
      </c>
      <c r="J14" s="3">
        <v>1997</v>
      </c>
      <c r="K14" s="21">
        <v>41821</v>
      </c>
      <c r="L14" s="3">
        <v>1</v>
      </c>
      <c r="M14" s="3">
        <v>0</v>
      </c>
      <c r="N14" s="3">
        <v>10</v>
      </c>
      <c r="O14" s="17">
        <f t="shared" si="0"/>
        <v>25100</v>
      </c>
      <c r="P14" s="16">
        <v>75</v>
      </c>
      <c r="Q14" s="41" t="s">
        <v>111</v>
      </c>
      <c r="S14" s="83"/>
      <c r="T14" s="83"/>
    </row>
    <row r="15" spans="3:20" ht="18.75">
      <c r="C15" s="39" t="s">
        <v>124</v>
      </c>
      <c r="D15" s="4" t="s">
        <v>32</v>
      </c>
      <c r="E15" s="4" t="s">
        <v>90</v>
      </c>
      <c r="F15" s="4" t="s">
        <v>15</v>
      </c>
      <c r="G15" s="4" t="s">
        <v>97</v>
      </c>
      <c r="H15" s="3" t="s">
        <v>109</v>
      </c>
      <c r="I15" s="15">
        <v>0.24</v>
      </c>
      <c r="J15" s="3">
        <v>1995</v>
      </c>
      <c r="K15" s="21">
        <v>42401</v>
      </c>
      <c r="L15" s="3">
        <v>3</v>
      </c>
      <c r="M15" s="3">
        <v>0</v>
      </c>
      <c r="N15" s="3">
        <v>6</v>
      </c>
      <c r="O15" s="17">
        <f t="shared" si="0"/>
        <v>15060</v>
      </c>
      <c r="P15" s="16">
        <v>50</v>
      </c>
      <c r="Q15" s="41" t="s">
        <v>113</v>
      </c>
      <c r="S15" s="82" t="s">
        <v>99</v>
      </c>
      <c r="T15" s="82"/>
    </row>
    <row r="16" spans="3:20">
      <c r="C16" s="39" t="s">
        <v>125</v>
      </c>
      <c r="D16" s="4" t="s">
        <v>33</v>
      </c>
      <c r="E16" s="4" t="s">
        <v>91</v>
      </c>
      <c r="F16" s="4" t="s">
        <v>15</v>
      </c>
      <c r="G16" s="4" t="s">
        <v>96</v>
      </c>
      <c r="H16" s="3" t="s">
        <v>109</v>
      </c>
      <c r="I16" s="15">
        <v>0.72</v>
      </c>
      <c r="J16" s="3">
        <v>1997</v>
      </c>
      <c r="K16" s="21">
        <v>41821</v>
      </c>
      <c r="L16" s="3">
        <v>2</v>
      </c>
      <c r="M16" s="3">
        <v>0</v>
      </c>
      <c r="N16" s="3">
        <v>11</v>
      </c>
      <c r="O16" s="17">
        <f t="shared" si="0"/>
        <v>27610</v>
      </c>
      <c r="P16" s="16">
        <v>63</v>
      </c>
      <c r="Q16" s="41" t="s">
        <v>113</v>
      </c>
      <c r="S16" s="37" t="s">
        <v>97</v>
      </c>
      <c r="T16" s="19">
        <f>COUNTIFS(Course,S16)</f>
        <v>12</v>
      </c>
    </row>
    <row r="17" spans="3:21">
      <c r="C17" s="39" t="s">
        <v>126</v>
      </c>
      <c r="D17" s="4" t="s">
        <v>34</v>
      </c>
      <c r="E17" s="4" t="s">
        <v>92</v>
      </c>
      <c r="F17" s="4" t="s">
        <v>16</v>
      </c>
      <c r="G17" s="4" t="s">
        <v>96</v>
      </c>
      <c r="H17" s="3" t="s">
        <v>109</v>
      </c>
      <c r="I17" s="15">
        <v>0.27</v>
      </c>
      <c r="J17" s="3">
        <v>1984</v>
      </c>
      <c r="K17" s="21">
        <v>41306</v>
      </c>
      <c r="L17" s="3">
        <v>1</v>
      </c>
      <c r="M17" s="3">
        <v>0</v>
      </c>
      <c r="N17" s="3">
        <v>13</v>
      </c>
      <c r="O17" s="17">
        <f t="shared" si="0"/>
        <v>32630</v>
      </c>
      <c r="P17" s="16">
        <v>84</v>
      </c>
      <c r="Q17" s="41" t="s">
        <v>111</v>
      </c>
      <c r="S17" s="76" t="s">
        <v>210</v>
      </c>
    </row>
    <row r="18" spans="3:21">
      <c r="C18" s="39" t="s">
        <v>127</v>
      </c>
      <c r="D18" s="4" t="s">
        <v>35</v>
      </c>
      <c r="E18" s="4" t="s">
        <v>91</v>
      </c>
      <c r="F18" s="4" t="s">
        <v>16</v>
      </c>
      <c r="G18" s="4" t="s">
        <v>96</v>
      </c>
      <c r="H18" s="3" t="s">
        <v>108</v>
      </c>
      <c r="I18" s="15">
        <v>0.31</v>
      </c>
      <c r="J18" s="3">
        <v>1987</v>
      </c>
      <c r="K18" s="21">
        <v>42767</v>
      </c>
      <c r="L18" s="3">
        <v>3</v>
      </c>
      <c r="M18" s="3">
        <v>1</v>
      </c>
      <c r="N18" s="3">
        <v>3</v>
      </c>
      <c r="O18" s="17">
        <f t="shared" si="0"/>
        <v>7530</v>
      </c>
      <c r="P18" s="16">
        <v>39</v>
      </c>
      <c r="Q18" s="41" t="s">
        <v>115</v>
      </c>
      <c r="S18" s="76"/>
    </row>
    <row r="19" spans="3:21">
      <c r="C19" s="39" t="s">
        <v>128</v>
      </c>
      <c r="D19" s="4" t="s">
        <v>36</v>
      </c>
      <c r="E19" s="4" t="s">
        <v>91</v>
      </c>
      <c r="F19" s="4" t="s">
        <v>17</v>
      </c>
      <c r="G19" s="4" t="s">
        <v>95</v>
      </c>
      <c r="H19" s="3" t="s">
        <v>108</v>
      </c>
      <c r="I19" s="15">
        <v>0.61</v>
      </c>
      <c r="J19" s="3">
        <v>1992</v>
      </c>
      <c r="K19" s="21">
        <v>42401</v>
      </c>
      <c r="L19" s="3">
        <v>4</v>
      </c>
      <c r="M19" s="3">
        <v>1</v>
      </c>
      <c r="N19" s="3">
        <v>7</v>
      </c>
      <c r="O19" s="17">
        <f t="shared" si="0"/>
        <v>17570</v>
      </c>
      <c r="P19" s="16">
        <v>79</v>
      </c>
      <c r="Q19" s="41" t="s">
        <v>111</v>
      </c>
    </row>
    <row r="20" spans="3:21" ht="14.45" customHeight="1">
      <c r="C20" s="39" t="s">
        <v>129</v>
      </c>
      <c r="D20" s="4" t="s">
        <v>37</v>
      </c>
      <c r="E20" s="4" t="s">
        <v>90</v>
      </c>
      <c r="F20" s="4" t="s">
        <v>18</v>
      </c>
      <c r="G20" s="4" t="s">
        <v>96</v>
      </c>
      <c r="H20" s="3" t="s">
        <v>108</v>
      </c>
      <c r="I20" s="15">
        <v>0.24</v>
      </c>
      <c r="J20" s="3">
        <v>1995</v>
      </c>
      <c r="K20" s="21">
        <v>41091</v>
      </c>
      <c r="L20" s="3">
        <v>3</v>
      </c>
      <c r="M20" s="3">
        <v>0</v>
      </c>
      <c r="N20" s="3">
        <v>18</v>
      </c>
      <c r="O20" s="17">
        <f t="shared" si="0"/>
        <v>45180</v>
      </c>
      <c r="P20" s="16">
        <v>50</v>
      </c>
      <c r="Q20" s="41" t="s">
        <v>113</v>
      </c>
      <c r="S20" s="77" t="s">
        <v>214</v>
      </c>
      <c r="T20" s="88" t="s">
        <v>212</v>
      </c>
      <c r="U20" s="89" t="s">
        <v>213</v>
      </c>
    </row>
    <row r="21" spans="3:21" ht="15" customHeight="1">
      <c r="C21" s="39" t="s">
        <v>130</v>
      </c>
      <c r="D21" s="4" t="s">
        <v>38</v>
      </c>
      <c r="E21" s="4" t="s">
        <v>90</v>
      </c>
      <c r="F21" s="4" t="s">
        <v>18</v>
      </c>
      <c r="G21" s="4" t="s">
        <v>97</v>
      </c>
      <c r="H21" s="3" t="s">
        <v>108</v>
      </c>
      <c r="I21" s="15">
        <v>0.47</v>
      </c>
      <c r="J21" s="3">
        <v>1996</v>
      </c>
      <c r="K21" s="21">
        <v>40940</v>
      </c>
      <c r="L21" s="3">
        <v>3</v>
      </c>
      <c r="M21" s="3">
        <v>1</v>
      </c>
      <c r="N21" s="3">
        <v>18</v>
      </c>
      <c r="O21" s="17">
        <f t="shared" si="0"/>
        <v>45180</v>
      </c>
      <c r="P21" s="16">
        <v>60</v>
      </c>
      <c r="Q21" s="41" t="s">
        <v>113</v>
      </c>
      <c r="S21" s="77"/>
      <c r="T21" s="88"/>
      <c r="U21" s="90"/>
    </row>
    <row r="22" spans="3:21" ht="15" customHeight="1">
      <c r="C22" s="39" t="s">
        <v>131</v>
      </c>
      <c r="D22" s="4" t="s">
        <v>39</v>
      </c>
      <c r="E22" s="4" t="s">
        <v>91</v>
      </c>
      <c r="F22" s="4" t="s">
        <v>18</v>
      </c>
      <c r="G22" s="4" t="s">
        <v>95</v>
      </c>
      <c r="H22" s="3" t="s">
        <v>109</v>
      </c>
      <c r="I22" s="15">
        <v>0.31</v>
      </c>
      <c r="J22" s="3">
        <v>1997</v>
      </c>
      <c r="K22" s="21">
        <v>40940</v>
      </c>
      <c r="L22" s="3">
        <v>1</v>
      </c>
      <c r="M22" s="3">
        <v>0</v>
      </c>
      <c r="N22" s="3">
        <v>16</v>
      </c>
      <c r="O22" s="17">
        <f t="shared" si="0"/>
        <v>40160</v>
      </c>
      <c r="P22" s="16">
        <v>73</v>
      </c>
      <c r="Q22" s="41" t="s">
        <v>112</v>
      </c>
      <c r="S22" s="77"/>
      <c r="T22" s="88"/>
      <c r="U22" s="90"/>
    </row>
    <row r="23" spans="3:21">
      <c r="C23" s="39" t="s">
        <v>132</v>
      </c>
      <c r="D23" s="4" t="s">
        <v>40</v>
      </c>
      <c r="E23" s="4" t="s">
        <v>92</v>
      </c>
      <c r="F23" s="4" t="s">
        <v>19</v>
      </c>
      <c r="G23" s="4" t="s">
        <v>95</v>
      </c>
      <c r="H23" s="3" t="s">
        <v>108</v>
      </c>
      <c r="I23" s="15">
        <v>0.25</v>
      </c>
      <c r="J23" s="3">
        <v>1992</v>
      </c>
      <c r="K23" s="21">
        <v>41456</v>
      </c>
      <c r="L23" s="3">
        <v>2</v>
      </c>
      <c r="M23" s="3">
        <v>0</v>
      </c>
      <c r="N23" s="3">
        <v>14</v>
      </c>
      <c r="O23" s="17">
        <f t="shared" si="0"/>
        <v>35140</v>
      </c>
      <c r="P23" s="16">
        <v>78</v>
      </c>
      <c r="Q23" s="41" t="s">
        <v>111</v>
      </c>
      <c r="S23" s="77"/>
      <c r="T23" s="88"/>
      <c r="U23" s="91"/>
    </row>
    <row r="24" spans="3:21" ht="18.75" customHeight="1">
      <c r="C24" s="39" t="s">
        <v>133</v>
      </c>
      <c r="D24" s="4" t="s">
        <v>41</v>
      </c>
      <c r="E24" s="4" t="s">
        <v>91</v>
      </c>
      <c r="F24" s="4" t="s">
        <v>19</v>
      </c>
      <c r="G24" s="4" t="s">
        <v>96</v>
      </c>
      <c r="H24" s="3" t="s">
        <v>108</v>
      </c>
      <c r="I24" s="15">
        <v>0.41</v>
      </c>
      <c r="J24" s="3">
        <v>1976</v>
      </c>
      <c r="K24" s="21">
        <v>42186</v>
      </c>
      <c r="L24" s="3">
        <v>3</v>
      </c>
      <c r="M24" s="3">
        <v>0</v>
      </c>
      <c r="N24" s="3">
        <v>9</v>
      </c>
      <c r="O24" s="17">
        <f t="shared" si="0"/>
        <v>22590</v>
      </c>
      <c r="P24" s="16">
        <v>69</v>
      </c>
      <c r="Q24" s="41" t="s">
        <v>112</v>
      </c>
      <c r="S24" s="77"/>
      <c r="T24" s="37" t="s">
        <v>95</v>
      </c>
      <c r="U24" s="53" t="s">
        <v>111</v>
      </c>
    </row>
    <row r="25" spans="3:21">
      <c r="C25" s="39" t="s">
        <v>134</v>
      </c>
      <c r="D25" s="4" t="s">
        <v>42</v>
      </c>
      <c r="E25" s="4" t="s">
        <v>91</v>
      </c>
      <c r="F25" s="4" t="s">
        <v>20</v>
      </c>
      <c r="G25" s="4" t="s">
        <v>95</v>
      </c>
      <c r="H25" s="3" t="s">
        <v>108</v>
      </c>
      <c r="I25" s="15">
        <v>0.41</v>
      </c>
      <c r="J25" s="3">
        <v>1993</v>
      </c>
      <c r="K25" s="21">
        <v>42401</v>
      </c>
      <c r="L25" s="3">
        <v>2</v>
      </c>
      <c r="M25" s="3">
        <v>0</v>
      </c>
      <c r="N25" s="3">
        <v>5</v>
      </c>
      <c r="O25" s="17">
        <f t="shared" si="0"/>
        <v>12550</v>
      </c>
      <c r="P25" s="16">
        <v>52</v>
      </c>
      <c r="Q25" s="41" t="s">
        <v>113</v>
      </c>
      <c r="S25" s="80" t="str">
        <f>CONCATENATE("Number of ",T24," students with ",U24," grade")</f>
        <v>Number of Accounting students with Distinction grade</v>
      </c>
      <c r="T25" s="81"/>
      <c r="U25" s="20">
        <f>COUNTIFS(Course,T24,Total_Grade,U24)</f>
        <v>5</v>
      </c>
    </row>
    <row r="26" spans="3:21" ht="15" customHeight="1">
      <c r="C26" s="39" t="s">
        <v>135</v>
      </c>
      <c r="D26" s="4" t="s">
        <v>43</v>
      </c>
      <c r="E26" s="4" t="s">
        <v>90</v>
      </c>
      <c r="F26" s="4" t="s">
        <v>20</v>
      </c>
      <c r="G26" s="4" t="s">
        <v>96</v>
      </c>
      <c r="H26" s="3" t="s">
        <v>108</v>
      </c>
      <c r="I26" s="15">
        <v>0.96</v>
      </c>
      <c r="J26" s="3">
        <v>1991</v>
      </c>
      <c r="K26" s="21">
        <v>41821</v>
      </c>
      <c r="L26" s="3">
        <v>3</v>
      </c>
      <c r="M26" s="3">
        <v>1</v>
      </c>
      <c r="N26" s="3">
        <v>12</v>
      </c>
      <c r="O26" s="17">
        <f t="shared" si="0"/>
        <v>30120</v>
      </c>
      <c r="P26" s="16">
        <v>84</v>
      </c>
      <c r="Q26" s="41" t="s">
        <v>111</v>
      </c>
      <c r="U26" s="36" t="s">
        <v>215</v>
      </c>
    </row>
    <row r="27" spans="3:21" ht="15" customHeight="1">
      <c r="C27" s="39" t="s">
        <v>81</v>
      </c>
      <c r="D27" s="4" t="s">
        <v>44</v>
      </c>
      <c r="E27" s="4" t="s">
        <v>90</v>
      </c>
      <c r="F27" s="4" t="s">
        <v>20</v>
      </c>
      <c r="G27" s="4" t="s">
        <v>97</v>
      </c>
      <c r="H27" s="3" t="s">
        <v>108</v>
      </c>
      <c r="I27" s="15">
        <v>0.47</v>
      </c>
      <c r="J27" s="3">
        <v>1997</v>
      </c>
      <c r="K27" s="21">
        <v>42767</v>
      </c>
      <c r="L27" s="3">
        <v>4</v>
      </c>
      <c r="M27" s="3">
        <v>1</v>
      </c>
      <c r="N27" s="3">
        <v>4</v>
      </c>
      <c r="O27" s="17">
        <f t="shared" si="0"/>
        <v>10040</v>
      </c>
      <c r="P27" s="16">
        <v>41</v>
      </c>
      <c r="Q27" s="41" t="s">
        <v>115</v>
      </c>
    </row>
    <row r="28" spans="3:21">
      <c r="C28" s="39" t="s">
        <v>136</v>
      </c>
      <c r="D28" s="4" t="s">
        <v>45</v>
      </c>
      <c r="E28" s="4" t="s">
        <v>91</v>
      </c>
      <c r="F28" s="4" t="s">
        <v>21</v>
      </c>
      <c r="G28" s="4" t="s">
        <v>97</v>
      </c>
      <c r="H28" s="3" t="s">
        <v>108</v>
      </c>
      <c r="I28" s="15">
        <v>1</v>
      </c>
      <c r="J28" s="3">
        <v>1994</v>
      </c>
      <c r="K28" s="21">
        <v>41306</v>
      </c>
      <c r="L28" s="3">
        <v>3</v>
      </c>
      <c r="M28" s="3">
        <v>0</v>
      </c>
      <c r="N28" s="3">
        <v>15</v>
      </c>
      <c r="O28" s="17">
        <f t="shared" si="0"/>
        <v>37650</v>
      </c>
      <c r="P28" s="16">
        <v>75</v>
      </c>
      <c r="Q28" s="41" t="s">
        <v>111</v>
      </c>
    </row>
    <row r="29" spans="3:21">
      <c r="C29" s="39" t="s">
        <v>137</v>
      </c>
      <c r="D29" s="4" t="s">
        <v>46</v>
      </c>
      <c r="E29" s="4" t="s">
        <v>92</v>
      </c>
      <c r="F29" s="4" t="s">
        <v>22</v>
      </c>
      <c r="G29" s="4" t="s">
        <v>96</v>
      </c>
      <c r="H29" s="3" t="s">
        <v>108</v>
      </c>
      <c r="I29" s="15">
        <v>0.37</v>
      </c>
      <c r="J29" s="3">
        <v>1990</v>
      </c>
      <c r="K29" s="21">
        <v>40940</v>
      </c>
      <c r="L29" s="3">
        <v>4</v>
      </c>
      <c r="M29" s="3">
        <v>0</v>
      </c>
      <c r="N29" s="3">
        <v>19</v>
      </c>
      <c r="O29" s="17">
        <f t="shared" si="0"/>
        <v>47690</v>
      </c>
      <c r="P29" s="16">
        <v>71</v>
      </c>
      <c r="Q29" s="41" t="s">
        <v>112</v>
      </c>
    </row>
    <row r="30" spans="3:21">
      <c r="C30" s="39" t="s">
        <v>138</v>
      </c>
      <c r="D30" s="4" t="s">
        <v>47</v>
      </c>
      <c r="E30" s="4" t="s">
        <v>91</v>
      </c>
      <c r="F30" s="4" t="s">
        <v>22</v>
      </c>
      <c r="G30" s="4" t="s">
        <v>96</v>
      </c>
      <c r="H30" s="3" t="s">
        <v>109</v>
      </c>
      <c r="I30" s="15">
        <v>0.87</v>
      </c>
      <c r="J30" s="3">
        <v>1987</v>
      </c>
      <c r="K30" s="21">
        <v>41456</v>
      </c>
      <c r="L30" s="3">
        <v>2</v>
      </c>
      <c r="M30" s="3">
        <v>0</v>
      </c>
      <c r="N30" s="3">
        <v>14</v>
      </c>
      <c r="O30" s="17">
        <f t="shared" si="0"/>
        <v>35140</v>
      </c>
      <c r="P30" s="16">
        <v>62</v>
      </c>
      <c r="Q30" s="41" t="s">
        <v>113</v>
      </c>
      <c r="S30" s="87" t="s">
        <v>218</v>
      </c>
    </row>
    <row r="31" spans="3:21" ht="15" customHeight="1">
      <c r="C31" s="39" t="s">
        <v>139</v>
      </c>
      <c r="D31" s="4" t="s">
        <v>48</v>
      </c>
      <c r="E31" s="4" t="s">
        <v>91</v>
      </c>
      <c r="F31" s="4" t="s">
        <v>23</v>
      </c>
      <c r="G31" s="4" t="s">
        <v>96</v>
      </c>
      <c r="H31" s="3" t="s">
        <v>108</v>
      </c>
      <c r="I31" s="15">
        <v>0.22</v>
      </c>
      <c r="J31" s="3">
        <v>1994</v>
      </c>
      <c r="K31" s="21">
        <v>40940</v>
      </c>
      <c r="L31" s="3">
        <v>4</v>
      </c>
      <c r="M31" s="3">
        <v>1</v>
      </c>
      <c r="N31" s="3">
        <v>19</v>
      </c>
      <c r="O31" s="17">
        <f t="shared" si="0"/>
        <v>47690</v>
      </c>
      <c r="P31" s="16">
        <v>64</v>
      </c>
      <c r="Q31" s="41" t="s">
        <v>113</v>
      </c>
      <c r="S31" s="87"/>
    </row>
    <row r="32" spans="3:21" ht="15" customHeight="1">
      <c r="C32" s="39" t="s">
        <v>82</v>
      </c>
      <c r="D32" s="4" t="s">
        <v>49</v>
      </c>
      <c r="E32" s="4" t="s">
        <v>90</v>
      </c>
      <c r="F32" s="4" t="s">
        <v>93</v>
      </c>
      <c r="G32" s="4" t="s">
        <v>95</v>
      </c>
      <c r="H32" s="3" t="s">
        <v>108</v>
      </c>
      <c r="I32" s="15">
        <v>0.31</v>
      </c>
      <c r="J32" s="3">
        <v>1985</v>
      </c>
      <c r="K32" s="21">
        <v>40940</v>
      </c>
      <c r="L32" s="3">
        <v>0</v>
      </c>
      <c r="M32" s="3">
        <v>0</v>
      </c>
      <c r="N32" s="3">
        <v>15</v>
      </c>
      <c r="O32" s="17">
        <f t="shared" si="0"/>
        <v>37650</v>
      </c>
      <c r="P32" s="16">
        <v>71</v>
      </c>
      <c r="Q32" s="41" t="s">
        <v>112</v>
      </c>
      <c r="S32" s="87"/>
      <c r="T32" s="78" t="s">
        <v>219</v>
      </c>
    </row>
    <row r="33" spans="3:21">
      <c r="C33" s="39" t="s">
        <v>83</v>
      </c>
      <c r="D33" s="4" t="s">
        <v>50</v>
      </c>
      <c r="E33" s="4" t="s">
        <v>90</v>
      </c>
      <c r="F33" s="4" t="s">
        <v>93</v>
      </c>
      <c r="G33" s="4" t="s">
        <v>96</v>
      </c>
      <c r="H33" s="3" t="s">
        <v>108</v>
      </c>
      <c r="I33" s="15">
        <v>0.72</v>
      </c>
      <c r="J33" s="3">
        <v>1991</v>
      </c>
      <c r="K33" s="21">
        <v>42917</v>
      </c>
      <c r="L33" s="3">
        <v>1</v>
      </c>
      <c r="M33" s="3">
        <v>0</v>
      </c>
      <c r="N33" s="3">
        <v>1</v>
      </c>
      <c r="O33" s="17">
        <f t="shared" si="0"/>
        <v>2510</v>
      </c>
      <c r="P33" s="16">
        <v>46</v>
      </c>
      <c r="Q33" s="41" t="s">
        <v>115</v>
      </c>
      <c r="S33" s="87"/>
      <c r="T33" s="79"/>
    </row>
    <row r="34" spans="3:21" ht="45">
      <c r="C34" s="39" t="s">
        <v>140</v>
      </c>
      <c r="D34" s="4" t="s">
        <v>51</v>
      </c>
      <c r="E34" s="4" t="s">
        <v>91</v>
      </c>
      <c r="F34" s="4" t="s">
        <v>24</v>
      </c>
      <c r="G34" s="4" t="s">
        <v>97</v>
      </c>
      <c r="H34" s="3" t="s">
        <v>108</v>
      </c>
      <c r="I34" s="15">
        <v>0.18</v>
      </c>
      <c r="J34" s="3">
        <v>1991</v>
      </c>
      <c r="K34" s="21">
        <v>41091</v>
      </c>
      <c r="L34" s="3">
        <v>5</v>
      </c>
      <c r="M34" s="3">
        <v>2</v>
      </c>
      <c r="N34" s="3">
        <v>20</v>
      </c>
      <c r="O34" s="17">
        <f t="shared" si="0"/>
        <v>50200</v>
      </c>
      <c r="P34" s="16">
        <v>53</v>
      </c>
      <c r="Q34" s="41" t="s">
        <v>113</v>
      </c>
      <c r="S34" s="54" t="str">
        <f>CONCATENATE("Total payment of ",S35,"/",S36," students")</f>
        <v>Total payment of Accounting/Melbourne students</v>
      </c>
      <c r="T34" s="55">
        <f>SUMIFS(Total_payments,Course,S35,Campus,S36)</f>
        <v>158130</v>
      </c>
    </row>
    <row r="35" spans="3:21">
      <c r="C35" s="39" t="s">
        <v>84</v>
      </c>
      <c r="D35" s="4" t="s">
        <v>52</v>
      </c>
      <c r="E35" s="4" t="s">
        <v>92</v>
      </c>
      <c r="F35" s="4" t="s">
        <v>24</v>
      </c>
      <c r="G35" s="4" t="s">
        <v>95</v>
      </c>
      <c r="H35" s="3" t="s">
        <v>108</v>
      </c>
      <c r="I35" s="15">
        <v>0.69</v>
      </c>
      <c r="J35" s="3">
        <v>1982</v>
      </c>
      <c r="K35" s="21">
        <v>41306</v>
      </c>
      <c r="L35" s="3">
        <v>4</v>
      </c>
      <c r="M35" s="3">
        <v>0</v>
      </c>
      <c r="N35" s="3">
        <v>16</v>
      </c>
      <c r="O35" s="17">
        <f t="shared" si="0"/>
        <v>40160</v>
      </c>
      <c r="P35" s="16">
        <v>73</v>
      </c>
      <c r="Q35" s="41" t="s">
        <v>112</v>
      </c>
      <c r="S35" s="37" t="s">
        <v>95</v>
      </c>
      <c r="T35" s="86" t="s">
        <v>216</v>
      </c>
      <c r="U35" s="86"/>
    </row>
    <row r="36" spans="3:21">
      <c r="C36" s="39" t="s">
        <v>141</v>
      </c>
      <c r="D36" s="4" t="s">
        <v>53</v>
      </c>
      <c r="E36" s="4" t="s">
        <v>91</v>
      </c>
      <c r="F36" s="4" t="s">
        <v>24</v>
      </c>
      <c r="G36" s="4" t="s">
        <v>95</v>
      </c>
      <c r="H36" s="3" t="s">
        <v>109</v>
      </c>
      <c r="I36" s="15">
        <v>0.13</v>
      </c>
      <c r="J36" s="3">
        <v>1988</v>
      </c>
      <c r="K36" s="21">
        <v>42552</v>
      </c>
      <c r="L36" s="3">
        <v>2</v>
      </c>
      <c r="M36" s="3">
        <v>0</v>
      </c>
      <c r="N36" s="3">
        <v>5</v>
      </c>
      <c r="O36" s="17">
        <f t="shared" si="0"/>
        <v>12550</v>
      </c>
      <c r="P36" s="16">
        <v>52</v>
      </c>
      <c r="Q36" s="41" t="s">
        <v>113</v>
      </c>
      <c r="S36" s="37" t="s">
        <v>90</v>
      </c>
      <c r="T36" s="86" t="s">
        <v>217</v>
      </c>
      <c r="U36" s="86"/>
    </row>
    <row r="37" spans="3:21">
      <c r="C37" s="39" t="s">
        <v>142</v>
      </c>
      <c r="D37" s="4" t="s">
        <v>54</v>
      </c>
      <c r="E37" s="4" t="s">
        <v>91</v>
      </c>
      <c r="F37" s="4" t="s">
        <v>24</v>
      </c>
      <c r="G37" s="4" t="s">
        <v>96</v>
      </c>
      <c r="H37" s="3" t="s">
        <v>108</v>
      </c>
      <c r="I37" s="15">
        <v>0.25</v>
      </c>
      <c r="J37" s="3">
        <v>1993</v>
      </c>
      <c r="K37" s="21">
        <v>42767</v>
      </c>
      <c r="L37" s="3">
        <v>3</v>
      </c>
      <c r="M37" s="3">
        <v>0</v>
      </c>
      <c r="N37" s="3">
        <v>3</v>
      </c>
      <c r="O37" s="17">
        <f t="shared" si="0"/>
        <v>7530</v>
      </c>
      <c r="P37" s="16">
        <v>86</v>
      </c>
      <c r="Q37" s="41" t="s">
        <v>114</v>
      </c>
    </row>
    <row r="38" spans="3:21">
      <c r="C38" s="39" t="s">
        <v>85</v>
      </c>
      <c r="D38" s="4" t="s">
        <v>55</v>
      </c>
      <c r="E38" s="4" t="s">
        <v>90</v>
      </c>
      <c r="F38" s="4" t="s">
        <v>94</v>
      </c>
      <c r="G38" s="4" t="s">
        <v>95</v>
      </c>
      <c r="H38" s="3" t="s">
        <v>108</v>
      </c>
      <c r="I38" s="15">
        <v>0.76</v>
      </c>
      <c r="J38" s="3">
        <v>1988</v>
      </c>
      <c r="K38" s="21">
        <v>42401</v>
      </c>
      <c r="L38" s="3">
        <v>4</v>
      </c>
      <c r="M38" s="3">
        <v>0</v>
      </c>
      <c r="N38" s="3">
        <v>7</v>
      </c>
      <c r="O38" s="17">
        <f t="shared" si="0"/>
        <v>17570</v>
      </c>
      <c r="P38" s="16">
        <v>85</v>
      </c>
      <c r="Q38" s="41" t="s">
        <v>114</v>
      </c>
    </row>
    <row r="39" spans="3:21">
      <c r="C39" s="39" t="s">
        <v>86</v>
      </c>
      <c r="D39" s="4" t="s">
        <v>56</v>
      </c>
      <c r="E39" s="4" t="s">
        <v>90</v>
      </c>
      <c r="F39" s="4" t="s">
        <v>15</v>
      </c>
      <c r="G39" s="4" t="s">
        <v>96</v>
      </c>
      <c r="H39" s="3" t="s">
        <v>109</v>
      </c>
      <c r="I39" s="15">
        <v>0.32</v>
      </c>
      <c r="J39" s="3">
        <v>1983</v>
      </c>
      <c r="K39" s="21">
        <v>42401</v>
      </c>
      <c r="L39" s="3">
        <v>1</v>
      </c>
      <c r="M39" s="3">
        <v>0</v>
      </c>
      <c r="N39" s="3">
        <v>4</v>
      </c>
      <c r="O39" s="17">
        <f t="shared" si="0"/>
        <v>10040</v>
      </c>
      <c r="P39" s="16">
        <v>87</v>
      </c>
      <c r="Q39" s="41" t="s">
        <v>114</v>
      </c>
    </row>
    <row r="40" spans="3:21">
      <c r="C40" s="39" t="s">
        <v>143</v>
      </c>
      <c r="D40" s="4" t="s">
        <v>57</v>
      </c>
      <c r="E40" s="4" t="s">
        <v>91</v>
      </c>
      <c r="F40" s="4" t="s">
        <v>15</v>
      </c>
      <c r="G40" s="4" t="s">
        <v>97</v>
      </c>
      <c r="H40" s="3" t="s">
        <v>108</v>
      </c>
      <c r="I40" s="15">
        <v>0.64</v>
      </c>
      <c r="J40" s="3">
        <v>1995</v>
      </c>
      <c r="K40" s="21">
        <v>42552</v>
      </c>
      <c r="L40" s="3">
        <v>2</v>
      </c>
      <c r="M40" s="3">
        <v>1</v>
      </c>
      <c r="N40" s="3">
        <v>5</v>
      </c>
      <c r="O40" s="17">
        <f t="shared" si="0"/>
        <v>12550</v>
      </c>
      <c r="P40" s="16">
        <v>49</v>
      </c>
      <c r="Q40" s="41" t="s">
        <v>115</v>
      </c>
    </row>
    <row r="41" spans="3:21">
      <c r="C41" s="39" t="s">
        <v>87</v>
      </c>
      <c r="D41" s="4" t="s">
        <v>58</v>
      </c>
      <c r="E41" s="4" t="s">
        <v>92</v>
      </c>
      <c r="F41" s="4" t="s">
        <v>16</v>
      </c>
      <c r="G41" s="4" t="s">
        <v>97</v>
      </c>
      <c r="H41" s="3" t="s">
        <v>108</v>
      </c>
      <c r="I41" s="15">
        <v>0.21</v>
      </c>
      <c r="J41" s="3">
        <v>1991</v>
      </c>
      <c r="K41" s="21">
        <v>42036</v>
      </c>
      <c r="L41" s="3">
        <v>5</v>
      </c>
      <c r="M41" s="3">
        <v>1</v>
      </c>
      <c r="N41" s="3">
        <v>11</v>
      </c>
      <c r="O41" s="17">
        <f t="shared" si="0"/>
        <v>27610</v>
      </c>
      <c r="P41" s="16">
        <v>77</v>
      </c>
      <c r="Q41" s="41" t="s">
        <v>111</v>
      </c>
    </row>
    <row r="42" spans="3:21">
      <c r="C42" s="39" t="s">
        <v>144</v>
      </c>
      <c r="D42" s="4" t="s">
        <v>59</v>
      </c>
      <c r="E42" s="4" t="s">
        <v>91</v>
      </c>
      <c r="F42" s="4" t="s">
        <v>16</v>
      </c>
      <c r="G42" s="4" t="s">
        <v>96</v>
      </c>
      <c r="H42" s="3" t="s">
        <v>108</v>
      </c>
      <c r="I42" s="15">
        <v>0.78</v>
      </c>
      <c r="J42" s="3">
        <v>1991</v>
      </c>
      <c r="K42" s="21">
        <v>42036</v>
      </c>
      <c r="L42" s="3">
        <v>4</v>
      </c>
      <c r="M42" s="3">
        <v>0</v>
      </c>
      <c r="N42" s="3">
        <v>10</v>
      </c>
      <c r="O42" s="17">
        <f t="shared" si="0"/>
        <v>25100</v>
      </c>
      <c r="P42" s="16">
        <v>91</v>
      </c>
      <c r="Q42" s="41" t="s">
        <v>114</v>
      </c>
    </row>
    <row r="43" spans="3:21">
      <c r="C43" s="39" t="s">
        <v>145</v>
      </c>
      <c r="D43" s="4" t="s">
        <v>60</v>
      </c>
      <c r="E43" s="4" t="s">
        <v>91</v>
      </c>
      <c r="F43" s="4" t="s">
        <v>17</v>
      </c>
      <c r="G43" s="4" t="s">
        <v>96</v>
      </c>
      <c r="H43" s="3" t="s">
        <v>108</v>
      </c>
      <c r="I43" s="15">
        <v>0.04</v>
      </c>
      <c r="J43" s="3">
        <v>1988</v>
      </c>
      <c r="K43" s="21">
        <v>41456</v>
      </c>
      <c r="L43" s="3">
        <v>2</v>
      </c>
      <c r="M43" s="3">
        <v>0</v>
      </c>
      <c r="N43" s="3">
        <v>14</v>
      </c>
      <c r="O43" s="17">
        <f t="shared" si="0"/>
        <v>35140</v>
      </c>
      <c r="P43" s="16">
        <v>92</v>
      </c>
      <c r="Q43" s="41" t="s">
        <v>114</v>
      </c>
    </row>
    <row r="44" spans="3:21">
      <c r="C44" s="39" t="s">
        <v>88</v>
      </c>
      <c r="D44" s="4" t="s">
        <v>61</v>
      </c>
      <c r="E44" s="4" t="s">
        <v>90</v>
      </c>
      <c r="F44" s="4" t="s">
        <v>18</v>
      </c>
      <c r="G44" s="4" t="s">
        <v>96</v>
      </c>
      <c r="H44" s="3" t="s">
        <v>108</v>
      </c>
      <c r="I44" s="15">
        <v>0.8</v>
      </c>
      <c r="J44" s="3">
        <v>1986</v>
      </c>
      <c r="K44" s="21">
        <v>41091</v>
      </c>
      <c r="L44" s="3">
        <v>2</v>
      </c>
      <c r="M44" s="3">
        <v>1</v>
      </c>
      <c r="N44" s="3">
        <v>17</v>
      </c>
      <c r="O44" s="17">
        <f t="shared" si="0"/>
        <v>42670</v>
      </c>
      <c r="P44" s="16">
        <v>57</v>
      </c>
      <c r="Q44" s="41" t="s">
        <v>113</v>
      </c>
    </row>
    <row r="45" spans="3:21">
      <c r="C45" s="39" t="s">
        <v>146</v>
      </c>
      <c r="D45" s="4" t="s">
        <v>62</v>
      </c>
      <c r="E45" s="4" t="s">
        <v>90</v>
      </c>
      <c r="F45" s="4" t="s">
        <v>18</v>
      </c>
      <c r="G45" s="4" t="s">
        <v>95</v>
      </c>
      <c r="H45" s="3" t="s">
        <v>109</v>
      </c>
      <c r="I45" s="15">
        <v>0.09</v>
      </c>
      <c r="J45" s="3">
        <v>1986</v>
      </c>
      <c r="K45" s="21">
        <v>42036</v>
      </c>
      <c r="L45" s="3">
        <v>3</v>
      </c>
      <c r="M45" s="3">
        <v>0</v>
      </c>
      <c r="N45" s="3">
        <v>9</v>
      </c>
      <c r="O45" s="17">
        <f t="shared" si="0"/>
        <v>22590</v>
      </c>
      <c r="P45" s="16">
        <v>81</v>
      </c>
      <c r="Q45" s="41" t="s">
        <v>111</v>
      </c>
    </row>
    <row r="46" spans="3:21">
      <c r="C46" s="39" t="s">
        <v>147</v>
      </c>
      <c r="D46" s="4" t="s">
        <v>63</v>
      </c>
      <c r="E46" s="4" t="s">
        <v>91</v>
      </c>
      <c r="F46" s="4" t="s">
        <v>18</v>
      </c>
      <c r="G46" s="4" t="s">
        <v>96</v>
      </c>
      <c r="H46" s="3" t="s">
        <v>108</v>
      </c>
      <c r="I46" s="15">
        <v>0.61</v>
      </c>
      <c r="J46" s="3">
        <v>1990</v>
      </c>
      <c r="K46" s="21">
        <v>42186</v>
      </c>
      <c r="L46" s="3">
        <v>3</v>
      </c>
      <c r="M46" s="3">
        <v>0</v>
      </c>
      <c r="N46" s="3">
        <v>9</v>
      </c>
      <c r="O46" s="17">
        <f t="shared" si="0"/>
        <v>22590</v>
      </c>
      <c r="P46" s="16">
        <v>69</v>
      </c>
      <c r="Q46" s="41" t="s">
        <v>112</v>
      </c>
    </row>
    <row r="47" spans="3:21">
      <c r="C47" s="39" t="s">
        <v>148</v>
      </c>
      <c r="D47" s="4" t="s">
        <v>64</v>
      </c>
      <c r="E47" s="4" t="s">
        <v>92</v>
      </c>
      <c r="F47" s="4" t="s">
        <v>19</v>
      </c>
      <c r="G47" s="4" t="s">
        <v>97</v>
      </c>
      <c r="H47" s="3" t="s">
        <v>108</v>
      </c>
      <c r="I47" s="15">
        <v>0.76</v>
      </c>
      <c r="J47" s="3">
        <v>1990</v>
      </c>
      <c r="K47" s="21">
        <v>42767</v>
      </c>
      <c r="L47" s="3">
        <v>4</v>
      </c>
      <c r="M47" s="3">
        <v>0</v>
      </c>
      <c r="N47" s="3">
        <v>4</v>
      </c>
      <c r="O47" s="17">
        <f t="shared" si="0"/>
        <v>10040</v>
      </c>
      <c r="P47" s="16">
        <v>92</v>
      </c>
      <c r="Q47" s="41" t="s">
        <v>114</v>
      </c>
    </row>
    <row r="48" spans="3:21">
      <c r="C48" s="39" t="s">
        <v>149</v>
      </c>
      <c r="D48" s="4" t="s">
        <v>65</v>
      </c>
      <c r="E48" s="4" t="s">
        <v>91</v>
      </c>
      <c r="F48" s="4" t="s">
        <v>19</v>
      </c>
      <c r="G48" s="4" t="s">
        <v>95</v>
      </c>
      <c r="H48" s="3" t="s">
        <v>108</v>
      </c>
      <c r="I48" s="15">
        <v>0.95</v>
      </c>
      <c r="J48" s="3">
        <v>1989</v>
      </c>
      <c r="K48" s="21">
        <v>40940</v>
      </c>
      <c r="L48" s="3">
        <v>4</v>
      </c>
      <c r="M48" s="3">
        <v>1</v>
      </c>
      <c r="N48" s="3">
        <v>19</v>
      </c>
      <c r="O48" s="17">
        <f t="shared" si="0"/>
        <v>47690</v>
      </c>
      <c r="P48" s="16">
        <v>51</v>
      </c>
      <c r="Q48" s="41" t="s">
        <v>113</v>
      </c>
    </row>
    <row r="49" spans="3:17">
      <c r="C49" s="39" t="s">
        <v>150</v>
      </c>
      <c r="D49" s="4" t="s">
        <v>66</v>
      </c>
      <c r="E49" s="4" t="s">
        <v>91</v>
      </c>
      <c r="F49" s="4" t="s">
        <v>20</v>
      </c>
      <c r="G49" s="4" t="s">
        <v>95</v>
      </c>
      <c r="H49" s="3" t="s">
        <v>108</v>
      </c>
      <c r="I49" s="15">
        <v>0.17</v>
      </c>
      <c r="J49" s="3">
        <v>1991</v>
      </c>
      <c r="K49" s="21">
        <v>41671</v>
      </c>
      <c r="L49" s="3">
        <v>3</v>
      </c>
      <c r="M49" s="3">
        <v>0</v>
      </c>
      <c r="N49" s="3">
        <v>12</v>
      </c>
      <c r="O49" s="17">
        <f t="shared" si="0"/>
        <v>30120</v>
      </c>
      <c r="P49" s="16">
        <v>87</v>
      </c>
      <c r="Q49" s="41" t="s">
        <v>114</v>
      </c>
    </row>
    <row r="50" spans="3:17">
      <c r="C50" s="39" t="s">
        <v>151</v>
      </c>
      <c r="D50" s="4" t="s">
        <v>67</v>
      </c>
      <c r="E50" s="4" t="s">
        <v>90</v>
      </c>
      <c r="F50" s="4" t="s">
        <v>20</v>
      </c>
      <c r="G50" s="4" t="s">
        <v>96</v>
      </c>
      <c r="H50" s="3" t="s">
        <v>108</v>
      </c>
      <c r="I50" s="15">
        <v>0.8</v>
      </c>
      <c r="J50" s="3">
        <v>1997</v>
      </c>
      <c r="K50" s="21">
        <v>42917</v>
      </c>
      <c r="L50" s="3">
        <v>5</v>
      </c>
      <c r="M50" s="3">
        <v>2</v>
      </c>
      <c r="N50" s="3">
        <v>5</v>
      </c>
      <c r="O50" s="17">
        <f t="shared" si="0"/>
        <v>12550</v>
      </c>
      <c r="P50" s="16">
        <v>35</v>
      </c>
      <c r="Q50" s="41" t="s">
        <v>115</v>
      </c>
    </row>
    <row r="51" spans="3:17">
      <c r="C51" s="39" t="s">
        <v>152</v>
      </c>
      <c r="D51" s="4" t="s">
        <v>68</v>
      </c>
      <c r="E51" s="4" t="s">
        <v>90</v>
      </c>
      <c r="F51" s="4" t="s">
        <v>20</v>
      </c>
      <c r="G51" s="4" t="s">
        <v>95</v>
      </c>
      <c r="H51" s="3" t="s">
        <v>108</v>
      </c>
      <c r="I51" s="15">
        <v>0.43</v>
      </c>
      <c r="J51" s="3">
        <v>1989</v>
      </c>
      <c r="K51" s="21">
        <v>42401</v>
      </c>
      <c r="L51" s="3">
        <v>3</v>
      </c>
      <c r="M51" s="3">
        <v>0</v>
      </c>
      <c r="N51" s="3">
        <v>6</v>
      </c>
      <c r="O51" s="17">
        <f t="shared" si="0"/>
        <v>15060</v>
      </c>
      <c r="P51" s="16">
        <v>52</v>
      </c>
      <c r="Q51" s="41" t="s">
        <v>113</v>
      </c>
    </row>
    <row r="52" spans="3:17">
      <c r="C52" s="39" t="s">
        <v>153</v>
      </c>
      <c r="D52" s="4" t="s">
        <v>69</v>
      </c>
      <c r="E52" s="4" t="s">
        <v>91</v>
      </c>
      <c r="F52" s="4" t="s">
        <v>21</v>
      </c>
      <c r="G52" s="4" t="s">
        <v>96</v>
      </c>
      <c r="H52" s="3" t="s">
        <v>108</v>
      </c>
      <c r="I52" s="15">
        <v>0.79</v>
      </c>
      <c r="J52" s="3">
        <v>1988</v>
      </c>
      <c r="K52" s="21">
        <v>40940</v>
      </c>
      <c r="L52" s="3">
        <v>2</v>
      </c>
      <c r="M52" s="3">
        <v>1</v>
      </c>
      <c r="N52" s="3">
        <v>17</v>
      </c>
      <c r="O52" s="17">
        <f t="shared" si="0"/>
        <v>42670</v>
      </c>
      <c r="P52" s="16">
        <v>55</v>
      </c>
      <c r="Q52" s="41" t="s">
        <v>113</v>
      </c>
    </row>
    <row r="53" spans="3:17">
      <c r="C53" s="39" t="s">
        <v>154</v>
      </c>
      <c r="D53" s="4" t="s">
        <v>70</v>
      </c>
      <c r="E53" s="4" t="s">
        <v>92</v>
      </c>
      <c r="F53" s="4" t="s">
        <v>22</v>
      </c>
      <c r="G53" s="4" t="s">
        <v>97</v>
      </c>
      <c r="H53" s="3" t="s">
        <v>108</v>
      </c>
      <c r="I53" s="15">
        <v>0.23</v>
      </c>
      <c r="J53" s="3">
        <v>1995</v>
      </c>
      <c r="K53" s="21">
        <v>41821</v>
      </c>
      <c r="L53" s="3">
        <v>0</v>
      </c>
      <c r="M53" s="3">
        <v>0</v>
      </c>
      <c r="N53" s="3">
        <v>9</v>
      </c>
      <c r="O53" s="17">
        <f t="shared" si="0"/>
        <v>22590</v>
      </c>
      <c r="P53" s="16">
        <v>88</v>
      </c>
      <c r="Q53" s="41" t="s">
        <v>114</v>
      </c>
    </row>
    <row r="54" spans="3:17">
      <c r="C54" s="39" t="s">
        <v>155</v>
      </c>
      <c r="D54" s="4" t="s">
        <v>71</v>
      </c>
      <c r="E54" s="4" t="s">
        <v>91</v>
      </c>
      <c r="F54" s="4" t="s">
        <v>22</v>
      </c>
      <c r="G54" s="4" t="s">
        <v>97</v>
      </c>
      <c r="H54" s="3" t="s">
        <v>108</v>
      </c>
      <c r="I54" s="15">
        <v>0.16</v>
      </c>
      <c r="J54" s="3">
        <v>1993</v>
      </c>
      <c r="K54" s="21">
        <v>41456</v>
      </c>
      <c r="L54" s="3">
        <v>5</v>
      </c>
      <c r="M54" s="3">
        <v>1</v>
      </c>
      <c r="N54" s="3">
        <v>17</v>
      </c>
      <c r="O54" s="17">
        <f t="shared" si="0"/>
        <v>42670</v>
      </c>
      <c r="P54" s="16">
        <v>51</v>
      </c>
      <c r="Q54" s="41" t="s">
        <v>113</v>
      </c>
    </row>
    <row r="55" spans="3:17">
      <c r="C55" s="39" t="s">
        <v>156</v>
      </c>
      <c r="D55" s="4" t="s">
        <v>72</v>
      </c>
      <c r="E55" s="4" t="s">
        <v>91</v>
      </c>
      <c r="F55" s="4" t="s">
        <v>23</v>
      </c>
      <c r="G55" s="4" t="s">
        <v>96</v>
      </c>
      <c r="H55" s="3" t="s">
        <v>108</v>
      </c>
      <c r="I55" s="15">
        <v>1</v>
      </c>
      <c r="J55" s="3">
        <v>1993</v>
      </c>
      <c r="K55" s="21">
        <v>42401</v>
      </c>
      <c r="L55" s="3">
        <v>3</v>
      </c>
      <c r="M55" s="3">
        <v>0</v>
      </c>
      <c r="N55" s="3">
        <v>6</v>
      </c>
      <c r="O55" s="17">
        <f t="shared" si="0"/>
        <v>15060</v>
      </c>
      <c r="P55" s="16">
        <v>74</v>
      </c>
      <c r="Q55" s="41" t="s">
        <v>112</v>
      </c>
    </row>
    <row r="56" spans="3:17">
      <c r="C56" s="39" t="s">
        <v>157</v>
      </c>
      <c r="D56" s="4" t="s">
        <v>73</v>
      </c>
      <c r="E56" s="4" t="s">
        <v>90</v>
      </c>
      <c r="F56" s="4" t="s">
        <v>93</v>
      </c>
      <c r="G56" s="4" t="s">
        <v>96</v>
      </c>
      <c r="H56" s="3" t="s">
        <v>108</v>
      </c>
      <c r="I56" s="15">
        <v>0.76</v>
      </c>
      <c r="J56" s="3">
        <v>1989</v>
      </c>
      <c r="K56" s="21">
        <v>42917</v>
      </c>
      <c r="L56" s="3">
        <v>2</v>
      </c>
      <c r="M56" s="3">
        <v>0</v>
      </c>
      <c r="N56" s="3">
        <v>2</v>
      </c>
      <c r="O56" s="17">
        <f t="shared" si="0"/>
        <v>5020</v>
      </c>
      <c r="P56" s="16">
        <v>67</v>
      </c>
      <c r="Q56" s="41" t="s">
        <v>112</v>
      </c>
    </row>
    <row r="57" spans="3:17">
      <c r="C57" s="39" t="s">
        <v>89</v>
      </c>
      <c r="D57" s="4" t="s">
        <v>74</v>
      </c>
      <c r="E57" s="4" t="s">
        <v>90</v>
      </c>
      <c r="F57" s="4" t="s">
        <v>93</v>
      </c>
      <c r="G57" s="4" t="s">
        <v>96</v>
      </c>
      <c r="H57" s="3" t="s">
        <v>108</v>
      </c>
      <c r="I57" s="15">
        <v>0.67</v>
      </c>
      <c r="J57" s="3">
        <v>1986</v>
      </c>
      <c r="K57" s="21">
        <v>42036</v>
      </c>
      <c r="L57" s="3">
        <v>3</v>
      </c>
      <c r="M57" s="3">
        <v>0</v>
      </c>
      <c r="N57" s="3">
        <v>9</v>
      </c>
      <c r="O57" s="17">
        <f t="shared" si="0"/>
        <v>22590</v>
      </c>
      <c r="P57" s="16">
        <v>60</v>
      </c>
      <c r="Q57" s="41" t="s">
        <v>113</v>
      </c>
    </row>
    <row r="58" spans="3:17">
      <c r="C58" s="39" t="s">
        <v>158</v>
      </c>
      <c r="D58" s="4" t="s">
        <v>75</v>
      </c>
      <c r="E58" s="4" t="s">
        <v>91</v>
      </c>
      <c r="F58" s="4" t="s">
        <v>24</v>
      </c>
      <c r="G58" s="4" t="s">
        <v>95</v>
      </c>
      <c r="H58" s="3" t="s">
        <v>108</v>
      </c>
      <c r="I58" s="15">
        <v>0.4</v>
      </c>
      <c r="J58" s="3">
        <v>1997</v>
      </c>
      <c r="K58" s="21">
        <v>41671</v>
      </c>
      <c r="L58" s="3">
        <v>5</v>
      </c>
      <c r="M58" s="3">
        <v>0</v>
      </c>
      <c r="N58" s="3">
        <v>14</v>
      </c>
      <c r="O58" s="17">
        <f t="shared" si="0"/>
        <v>35140</v>
      </c>
      <c r="P58" s="16">
        <v>75</v>
      </c>
      <c r="Q58" s="41" t="s">
        <v>111</v>
      </c>
    </row>
    <row r="59" spans="3:17">
      <c r="C59" s="39" t="s">
        <v>159</v>
      </c>
      <c r="D59" s="4" t="s">
        <v>76</v>
      </c>
      <c r="E59" s="4" t="s">
        <v>92</v>
      </c>
      <c r="F59" s="4" t="s">
        <v>24</v>
      </c>
      <c r="G59" s="4" t="s">
        <v>96</v>
      </c>
      <c r="H59" s="3" t="s">
        <v>109</v>
      </c>
      <c r="I59" s="15">
        <v>0.84</v>
      </c>
      <c r="J59" s="3">
        <v>1991</v>
      </c>
      <c r="K59" s="21">
        <v>42036</v>
      </c>
      <c r="L59" s="3">
        <v>1</v>
      </c>
      <c r="M59" s="3">
        <v>0</v>
      </c>
      <c r="N59" s="3">
        <v>7</v>
      </c>
      <c r="O59" s="17">
        <f t="shared" si="0"/>
        <v>17570</v>
      </c>
      <c r="P59" s="16">
        <v>73</v>
      </c>
      <c r="Q59" s="41" t="s">
        <v>112</v>
      </c>
    </row>
    <row r="60" spans="3:17">
      <c r="C60" s="42" t="s">
        <v>232</v>
      </c>
      <c r="D60" s="43" t="s">
        <v>233</v>
      </c>
      <c r="E60" s="43" t="s">
        <v>90</v>
      </c>
      <c r="F60" s="43" t="s">
        <v>231</v>
      </c>
      <c r="G60" s="43" t="s">
        <v>95</v>
      </c>
      <c r="H60" s="44" t="s">
        <v>109</v>
      </c>
      <c r="I60" s="45">
        <v>0.9</v>
      </c>
      <c r="J60" s="44">
        <v>1997</v>
      </c>
      <c r="K60" s="46">
        <v>41672</v>
      </c>
      <c r="L60" s="44">
        <v>5</v>
      </c>
      <c r="M60" s="44">
        <v>0</v>
      </c>
      <c r="N60" s="44">
        <v>9</v>
      </c>
      <c r="O60" s="47">
        <f>+N60*2510</f>
        <v>22590</v>
      </c>
      <c r="P60" s="48">
        <v>75</v>
      </c>
      <c r="Q60" s="52" t="s">
        <v>111</v>
      </c>
    </row>
    <row r="61" spans="3:17">
      <c r="C61" s="11"/>
      <c r="D61" s="12"/>
      <c r="E61" s="12"/>
      <c r="F61" s="12"/>
      <c r="G61" s="12"/>
      <c r="H61" s="11"/>
      <c r="I61" s="11"/>
      <c r="J61" s="11"/>
      <c r="K61" s="11"/>
      <c r="L61" s="11"/>
      <c r="M61" s="11"/>
      <c r="N61" s="11"/>
      <c r="O61" s="11"/>
      <c r="P61" s="12"/>
      <c r="Q61" s="12"/>
    </row>
    <row r="62" spans="3:17">
      <c r="C62" s="11"/>
      <c r="D62" s="12"/>
      <c r="E62" s="12"/>
      <c r="F62" s="12"/>
      <c r="G62" s="12"/>
      <c r="H62" s="11"/>
      <c r="I62" s="11"/>
      <c r="J62" s="11"/>
      <c r="K62" s="11"/>
      <c r="L62" s="11"/>
      <c r="M62" s="11"/>
      <c r="N62" s="11"/>
      <c r="O62" s="11"/>
      <c r="P62" s="12"/>
      <c r="Q62" s="12"/>
    </row>
    <row r="63" spans="3:17">
      <c r="C63" s="11"/>
      <c r="D63" s="12"/>
      <c r="E63" s="12"/>
      <c r="F63" s="12"/>
      <c r="G63" s="12"/>
      <c r="H63" s="11"/>
      <c r="I63" s="11"/>
      <c r="J63" s="11"/>
      <c r="K63" s="11"/>
      <c r="L63" s="11"/>
      <c r="M63" s="11"/>
      <c r="N63" s="11"/>
      <c r="O63" s="11"/>
      <c r="P63" s="12"/>
      <c r="Q63" s="12"/>
    </row>
    <row r="64" spans="3:17">
      <c r="C64" s="11"/>
      <c r="D64" s="12"/>
      <c r="E64" s="12"/>
      <c r="F64" s="12"/>
      <c r="G64" s="12"/>
      <c r="H64" s="11"/>
      <c r="I64" s="11"/>
      <c r="J64" s="11"/>
      <c r="K64" s="11"/>
      <c r="L64" s="11"/>
      <c r="M64" s="11"/>
      <c r="N64" s="11"/>
      <c r="O64" s="11"/>
      <c r="P64" s="12"/>
      <c r="Q64" s="12"/>
    </row>
    <row r="65" spans="3:17">
      <c r="C65" s="11"/>
      <c r="D65" s="12"/>
      <c r="E65" s="12"/>
      <c r="F65" s="12"/>
      <c r="G65" s="12"/>
      <c r="H65" s="11"/>
      <c r="I65" s="11"/>
      <c r="J65" s="11"/>
      <c r="K65" s="11"/>
      <c r="L65" s="11"/>
      <c r="M65" s="11"/>
      <c r="N65" s="11"/>
      <c r="O65" s="11"/>
      <c r="P65" s="12"/>
      <c r="Q65" s="12"/>
    </row>
    <row r="66" spans="3:17">
      <c r="C66" s="11"/>
      <c r="D66" s="12"/>
      <c r="E66" s="12"/>
      <c r="F66" s="12"/>
      <c r="G66" s="12"/>
      <c r="H66" s="11"/>
      <c r="I66" s="11"/>
      <c r="J66" s="11"/>
      <c r="K66" s="11"/>
      <c r="L66" s="11"/>
      <c r="M66" s="11"/>
      <c r="N66" s="11"/>
      <c r="O66" s="11"/>
      <c r="P66" s="12"/>
      <c r="Q66" s="12"/>
    </row>
    <row r="67" spans="3:17">
      <c r="C67" s="11"/>
      <c r="D67" s="12"/>
      <c r="E67" s="12"/>
      <c r="F67" s="12"/>
      <c r="G67" s="12"/>
      <c r="H67" s="11"/>
      <c r="I67" s="11"/>
      <c r="J67" s="11"/>
      <c r="K67" s="11"/>
      <c r="L67" s="11"/>
      <c r="M67" s="11"/>
      <c r="N67" s="11"/>
      <c r="O67" s="11"/>
      <c r="P67" s="12"/>
      <c r="Q67" s="12"/>
    </row>
    <row r="68" spans="3:17">
      <c r="C68" s="11"/>
      <c r="D68" s="12"/>
      <c r="E68" s="12"/>
      <c r="F68" s="12"/>
      <c r="G68" s="12"/>
      <c r="H68" s="11"/>
      <c r="I68" s="11"/>
      <c r="J68" s="11"/>
      <c r="K68" s="11"/>
      <c r="L68" s="11"/>
      <c r="M68" s="11"/>
      <c r="N68" s="11"/>
      <c r="O68" s="11"/>
      <c r="P68" s="12"/>
      <c r="Q68" s="12"/>
    </row>
    <row r="69" spans="3:17">
      <c r="C69" s="11"/>
      <c r="D69" s="12"/>
      <c r="E69" s="12"/>
      <c r="F69" s="12"/>
      <c r="G69" s="12"/>
      <c r="H69" s="11"/>
      <c r="I69" s="11"/>
      <c r="J69" s="11"/>
      <c r="K69" s="11"/>
      <c r="L69" s="11"/>
      <c r="M69" s="11"/>
      <c r="N69" s="11"/>
      <c r="O69" s="11"/>
      <c r="P69" s="12"/>
      <c r="Q69" s="12"/>
    </row>
    <row r="70" spans="3:17">
      <c r="C70" s="11"/>
      <c r="D70" s="12"/>
      <c r="E70" s="12"/>
      <c r="F70" s="12"/>
      <c r="G70" s="12"/>
      <c r="H70" s="11"/>
      <c r="I70" s="11"/>
      <c r="J70" s="11"/>
      <c r="K70" s="11"/>
      <c r="L70" s="11"/>
      <c r="M70" s="11"/>
      <c r="N70" s="11"/>
      <c r="O70" s="11"/>
      <c r="P70" s="12"/>
      <c r="Q70" s="12"/>
    </row>
    <row r="71" spans="3:17">
      <c r="C71" s="11"/>
      <c r="D71" s="12"/>
      <c r="E71" s="12"/>
      <c r="F71" s="12"/>
      <c r="G71" s="12"/>
      <c r="H71" s="11"/>
      <c r="I71" s="11"/>
      <c r="J71" s="11"/>
      <c r="K71" s="11"/>
      <c r="L71" s="11"/>
      <c r="M71" s="11"/>
      <c r="N71" s="11"/>
      <c r="O71" s="11"/>
      <c r="P71" s="12"/>
      <c r="Q71" s="12"/>
    </row>
    <row r="72" spans="3:17">
      <c r="C72" s="11"/>
      <c r="D72" s="12"/>
      <c r="E72" s="12"/>
      <c r="F72" s="12"/>
      <c r="G72" s="12"/>
      <c r="H72" s="11"/>
      <c r="I72" s="11"/>
      <c r="J72" s="11"/>
      <c r="K72" s="11"/>
      <c r="L72" s="11"/>
      <c r="M72" s="11"/>
      <c r="N72" s="11"/>
      <c r="O72" s="11"/>
      <c r="P72" s="12"/>
      <c r="Q72" s="12"/>
    </row>
    <row r="73" spans="3:17">
      <c r="C73" s="11"/>
      <c r="D73" s="12"/>
      <c r="E73" s="12"/>
      <c r="F73" s="12"/>
      <c r="G73" s="12"/>
      <c r="H73" s="11"/>
      <c r="I73" s="11"/>
      <c r="J73" s="11"/>
      <c r="K73" s="11"/>
      <c r="L73" s="11"/>
      <c r="M73" s="11"/>
      <c r="N73" s="11"/>
      <c r="O73" s="11"/>
      <c r="P73" s="12"/>
      <c r="Q73" s="12"/>
    </row>
    <row r="74" spans="3:17">
      <c r="C74" s="11"/>
      <c r="D74" s="12"/>
      <c r="E74" s="12"/>
      <c r="F74" s="12"/>
      <c r="G74" s="12"/>
      <c r="H74" s="11"/>
      <c r="I74" s="11"/>
      <c r="J74" s="11"/>
      <c r="K74" s="11"/>
      <c r="L74" s="11"/>
      <c r="M74" s="11"/>
      <c r="N74" s="11"/>
      <c r="O74" s="11"/>
      <c r="P74" s="12"/>
      <c r="Q74" s="12"/>
    </row>
    <row r="75" spans="3:17">
      <c r="C75" s="11"/>
      <c r="D75" s="12"/>
      <c r="E75" s="12"/>
      <c r="F75" s="12"/>
      <c r="G75" s="12"/>
      <c r="H75" s="11"/>
      <c r="I75" s="11"/>
      <c r="J75" s="11"/>
      <c r="K75" s="11"/>
      <c r="L75" s="11"/>
      <c r="M75" s="11"/>
      <c r="N75" s="11"/>
      <c r="O75" s="11"/>
      <c r="P75" s="12"/>
      <c r="Q75" s="12"/>
    </row>
    <row r="76" spans="3:17">
      <c r="C76" s="11"/>
      <c r="D76" s="12"/>
      <c r="E76" s="12"/>
      <c r="F76" s="12"/>
      <c r="G76" s="12"/>
      <c r="H76" s="11"/>
      <c r="I76" s="11"/>
      <c r="J76" s="11"/>
      <c r="K76" s="11"/>
      <c r="L76" s="11"/>
      <c r="M76" s="11"/>
      <c r="N76" s="11"/>
      <c r="O76" s="11"/>
      <c r="P76" s="12"/>
      <c r="Q76" s="12"/>
    </row>
    <row r="77" spans="3:17">
      <c r="C77" s="11"/>
      <c r="D77" s="12"/>
      <c r="E77" s="12"/>
      <c r="F77" s="12"/>
      <c r="G77" s="12"/>
      <c r="H77" s="11"/>
      <c r="I77" s="11"/>
      <c r="J77" s="11"/>
      <c r="K77" s="11"/>
      <c r="L77" s="11"/>
      <c r="M77" s="11"/>
      <c r="N77" s="11"/>
      <c r="O77" s="11"/>
      <c r="P77" s="12"/>
      <c r="Q77" s="12"/>
    </row>
    <row r="78" spans="3:17">
      <c r="C78" s="11"/>
      <c r="D78" s="12"/>
      <c r="E78" s="12"/>
      <c r="F78" s="12"/>
      <c r="G78" s="12"/>
      <c r="H78" s="11"/>
      <c r="I78" s="11"/>
      <c r="J78" s="11"/>
      <c r="K78" s="11"/>
      <c r="L78" s="11"/>
      <c r="M78" s="11"/>
      <c r="N78" s="11"/>
      <c r="O78" s="11"/>
      <c r="P78" s="12"/>
      <c r="Q78" s="12"/>
    </row>
    <row r="79" spans="3:17">
      <c r="C79" s="11"/>
      <c r="D79" s="12"/>
      <c r="E79" s="12"/>
      <c r="F79" s="12"/>
      <c r="G79" s="12"/>
      <c r="H79" s="11"/>
      <c r="I79" s="11"/>
      <c r="J79" s="11"/>
      <c r="K79" s="11"/>
      <c r="L79" s="11"/>
      <c r="M79" s="11"/>
      <c r="N79" s="11"/>
      <c r="O79" s="11"/>
      <c r="P79" s="12"/>
      <c r="Q79" s="12"/>
    </row>
    <row r="80" spans="3:17">
      <c r="C80" s="11"/>
      <c r="D80" s="12"/>
      <c r="E80" s="12"/>
      <c r="F80" s="12"/>
      <c r="G80" s="12"/>
      <c r="H80" s="11"/>
      <c r="I80" s="11"/>
      <c r="J80" s="11"/>
      <c r="K80" s="11"/>
      <c r="L80" s="11"/>
      <c r="M80" s="11"/>
      <c r="N80" s="11"/>
      <c r="O80" s="11"/>
      <c r="P80" s="12"/>
      <c r="Q80" s="12"/>
    </row>
    <row r="81" spans="3:17">
      <c r="C81" s="11"/>
      <c r="D81" s="12"/>
      <c r="E81" s="12"/>
      <c r="F81" s="12"/>
      <c r="G81" s="12"/>
      <c r="H81" s="11"/>
      <c r="I81" s="11"/>
      <c r="J81" s="11"/>
      <c r="K81" s="11"/>
      <c r="L81" s="11"/>
      <c r="M81" s="11"/>
      <c r="N81" s="11"/>
      <c r="O81" s="11"/>
      <c r="P81" s="12"/>
      <c r="Q81" s="12"/>
    </row>
    <row r="82" spans="3:17">
      <c r="C82" s="11"/>
      <c r="D82" s="12"/>
      <c r="E82" s="12"/>
      <c r="F82" s="12"/>
      <c r="G82" s="12"/>
      <c r="H82" s="11"/>
      <c r="I82" s="11"/>
      <c r="J82" s="11"/>
      <c r="K82" s="11"/>
      <c r="L82" s="11"/>
      <c r="M82" s="11"/>
      <c r="N82" s="11"/>
      <c r="O82" s="11"/>
      <c r="P82" s="12"/>
      <c r="Q82" s="12"/>
    </row>
    <row r="83" spans="3:17">
      <c r="C83" s="11"/>
      <c r="D83" s="12"/>
      <c r="E83" s="12"/>
      <c r="F83" s="12"/>
      <c r="G83" s="12"/>
      <c r="H83" s="11"/>
      <c r="I83" s="11"/>
      <c r="J83" s="11"/>
      <c r="K83" s="11"/>
      <c r="L83" s="11"/>
      <c r="M83" s="11"/>
      <c r="N83" s="11"/>
      <c r="O83" s="11"/>
      <c r="P83" s="12"/>
      <c r="Q83" s="12"/>
    </row>
    <row r="84" spans="3:17">
      <c r="C84" s="11"/>
      <c r="D84" s="12"/>
      <c r="E84" s="12"/>
      <c r="F84" s="12"/>
      <c r="G84" s="12"/>
      <c r="H84" s="11"/>
      <c r="I84" s="11"/>
      <c r="J84" s="11"/>
      <c r="K84" s="11"/>
      <c r="L84" s="11"/>
      <c r="M84" s="11"/>
      <c r="N84" s="11"/>
      <c r="O84" s="11"/>
      <c r="P84" s="12"/>
      <c r="Q84" s="12"/>
    </row>
    <row r="85" spans="3:17">
      <c r="C85" s="11"/>
      <c r="D85" s="12"/>
      <c r="E85" s="12"/>
      <c r="F85" s="12"/>
      <c r="G85" s="12"/>
      <c r="H85" s="11"/>
      <c r="I85" s="11"/>
      <c r="J85" s="11"/>
      <c r="K85" s="11"/>
      <c r="L85" s="11"/>
      <c r="M85" s="11"/>
      <c r="N85" s="11"/>
      <c r="O85" s="11"/>
      <c r="P85" s="12"/>
      <c r="Q85" s="12"/>
    </row>
    <row r="86" spans="3:17">
      <c r="C86" s="11"/>
      <c r="D86" s="12"/>
      <c r="E86" s="12"/>
      <c r="F86" s="12"/>
      <c r="G86" s="12"/>
      <c r="H86" s="11"/>
      <c r="I86" s="11"/>
      <c r="J86" s="11"/>
      <c r="K86" s="11"/>
      <c r="L86" s="11"/>
      <c r="M86" s="11"/>
      <c r="N86" s="11"/>
      <c r="O86" s="11"/>
      <c r="P86" s="12"/>
      <c r="Q86" s="12"/>
    </row>
    <row r="87" spans="3:17">
      <c r="C87" s="11"/>
      <c r="D87" s="12"/>
      <c r="E87" s="12"/>
      <c r="F87" s="12"/>
      <c r="G87" s="12"/>
      <c r="H87" s="11"/>
      <c r="I87" s="11"/>
      <c r="J87" s="11"/>
      <c r="K87" s="11"/>
      <c r="L87" s="11"/>
      <c r="M87" s="11"/>
      <c r="N87" s="11"/>
      <c r="O87" s="11"/>
      <c r="P87" s="12"/>
      <c r="Q87" s="12"/>
    </row>
    <row r="88" spans="3:17">
      <c r="C88" s="11"/>
      <c r="D88" s="12"/>
      <c r="E88" s="12"/>
      <c r="F88" s="12"/>
      <c r="G88" s="12"/>
      <c r="H88" s="11"/>
      <c r="I88" s="11"/>
      <c r="J88" s="11"/>
      <c r="K88" s="11"/>
      <c r="L88" s="11"/>
      <c r="M88" s="11"/>
      <c r="N88" s="11"/>
      <c r="O88" s="11"/>
      <c r="P88" s="12"/>
      <c r="Q88" s="12"/>
    </row>
    <row r="89" spans="3:17">
      <c r="C89" s="11"/>
      <c r="D89" s="12"/>
      <c r="E89" s="12"/>
      <c r="F89" s="12"/>
      <c r="G89" s="12"/>
      <c r="H89" s="11"/>
      <c r="I89" s="11"/>
      <c r="J89" s="11"/>
      <c r="K89" s="11"/>
      <c r="L89" s="11"/>
      <c r="M89" s="11"/>
      <c r="N89" s="11"/>
      <c r="O89" s="11"/>
      <c r="P89" s="12"/>
      <c r="Q89" s="12"/>
    </row>
    <row r="90" spans="3:17">
      <c r="C90" s="11"/>
      <c r="D90" s="12"/>
      <c r="E90" s="12"/>
      <c r="F90" s="12"/>
      <c r="G90" s="12"/>
      <c r="H90" s="11"/>
      <c r="I90" s="11"/>
      <c r="J90" s="11"/>
      <c r="K90" s="11"/>
      <c r="L90" s="11"/>
      <c r="M90" s="11"/>
      <c r="N90" s="11"/>
      <c r="O90" s="11"/>
      <c r="P90" s="12"/>
      <c r="Q90" s="12"/>
    </row>
    <row r="91" spans="3:17">
      <c r="C91" s="11"/>
      <c r="D91" s="12"/>
      <c r="E91" s="12"/>
      <c r="F91" s="12"/>
      <c r="G91" s="12"/>
      <c r="H91" s="11"/>
      <c r="I91" s="11"/>
      <c r="J91" s="11"/>
      <c r="K91" s="11"/>
      <c r="L91" s="11"/>
      <c r="M91" s="11"/>
      <c r="N91" s="11"/>
      <c r="O91" s="11"/>
      <c r="P91" s="12"/>
      <c r="Q91" s="12"/>
    </row>
    <row r="92" spans="3:17">
      <c r="C92" s="11"/>
      <c r="D92" s="12"/>
      <c r="E92" s="12"/>
      <c r="F92" s="12"/>
      <c r="G92" s="12"/>
      <c r="H92" s="11"/>
      <c r="I92" s="11"/>
      <c r="J92" s="11"/>
      <c r="K92" s="11"/>
      <c r="L92" s="11"/>
      <c r="M92" s="11"/>
      <c r="N92" s="11"/>
      <c r="O92" s="11"/>
      <c r="P92" s="12"/>
      <c r="Q92" s="12"/>
    </row>
    <row r="93" spans="3:17">
      <c r="C93" s="11"/>
      <c r="D93" s="12"/>
      <c r="E93" s="12"/>
      <c r="F93" s="12"/>
      <c r="G93" s="12"/>
      <c r="H93" s="11"/>
      <c r="I93" s="11"/>
      <c r="J93" s="11"/>
      <c r="K93" s="11"/>
      <c r="L93" s="11"/>
      <c r="M93" s="11"/>
      <c r="N93" s="11"/>
      <c r="O93" s="11"/>
      <c r="P93" s="12"/>
      <c r="Q93" s="12"/>
    </row>
    <row r="94" spans="3:17">
      <c r="C94" s="11"/>
      <c r="D94" s="12"/>
      <c r="E94" s="12"/>
      <c r="F94" s="12"/>
      <c r="G94" s="12"/>
      <c r="H94" s="11"/>
      <c r="I94" s="11"/>
      <c r="J94" s="11"/>
      <c r="K94" s="11"/>
      <c r="L94" s="11"/>
      <c r="M94" s="11"/>
      <c r="N94" s="11"/>
      <c r="O94" s="11"/>
      <c r="P94" s="12"/>
      <c r="Q94" s="12"/>
    </row>
    <row r="95" spans="3:17">
      <c r="C95" s="11"/>
      <c r="D95" s="12"/>
      <c r="E95" s="12"/>
      <c r="F95" s="12"/>
      <c r="G95" s="12"/>
      <c r="H95" s="11"/>
      <c r="I95" s="11"/>
      <c r="J95" s="11"/>
      <c r="K95" s="11"/>
      <c r="L95" s="11"/>
      <c r="M95" s="11"/>
      <c r="N95" s="11"/>
      <c r="O95" s="11"/>
      <c r="P95" s="12"/>
      <c r="Q95" s="12"/>
    </row>
    <row r="96" spans="3:17">
      <c r="C96" s="11"/>
      <c r="D96" s="12"/>
      <c r="E96" s="12"/>
      <c r="F96" s="12"/>
      <c r="G96" s="12"/>
      <c r="H96" s="11"/>
      <c r="I96" s="11"/>
      <c r="J96" s="11"/>
      <c r="K96" s="11"/>
      <c r="L96" s="11"/>
      <c r="M96" s="11"/>
      <c r="N96" s="11"/>
      <c r="O96" s="11"/>
      <c r="P96" s="12"/>
      <c r="Q96" s="12"/>
    </row>
    <row r="97" spans="3:17">
      <c r="C97" s="11"/>
      <c r="D97" s="12"/>
      <c r="E97" s="12"/>
      <c r="F97" s="12"/>
      <c r="G97" s="12"/>
      <c r="H97" s="11"/>
      <c r="I97" s="11"/>
      <c r="J97" s="11"/>
      <c r="K97" s="11"/>
      <c r="L97" s="11"/>
      <c r="M97" s="11"/>
      <c r="N97" s="11"/>
      <c r="O97" s="11"/>
      <c r="P97" s="12"/>
      <c r="Q97" s="12"/>
    </row>
    <row r="98" spans="3:17">
      <c r="C98" s="11"/>
      <c r="D98" s="12"/>
      <c r="E98" s="12"/>
      <c r="F98" s="12"/>
      <c r="G98" s="12"/>
      <c r="H98" s="11"/>
      <c r="I98" s="11"/>
      <c r="J98" s="11"/>
      <c r="K98" s="11"/>
      <c r="L98" s="11"/>
      <c r="M98" s="11"/>
      <c r="N98" s="11"/>
      <c r="O98" s="11"/>
      <c r="P98" s="12"/>
      <c r="Q98" s="12"/>
    </row>
    <row r="99" spans="3:17">
      <c r="C99" s="11"/>
      <c r="D99" s="12"/>
      <c r="E99" s="12"/>
      <c r="F99" s="12"/>
      <c r="G99" s="12"/>
      <c r="H99" s="11"/>
      <c r="I99" s="11"/>
      <c r="J99" s="11"/>
      <c r="K99" s="11"/>
      <c r="L99" s="11"/>
      <c r="M99" s="11"/>
      <c r="N99" s="11"/>
      <c r="O99" s="11"/>
      <c r="P99" s="12"/>
      <c r="Q99" s="12"/>
    </row>
    <row r="100" spans="3:17">
      <c r="C100" s="11"/>
      <c r="D100" s="12"/>
      <c r="E100" s="12"/>
      <c r="F100" s="12"/>
      <c r="G100" s="12"/>
      <c r="H100" s="11"/>
      <c r="I100" s="11"/>
      <c r="J100" s="11"/>
      <c r="K100" s="11"/>
      <c r="L100" s="11"/>
      <c r="M100" s="11"/>
      <c r="N100" s="11"/>
      <c r="O100" s="11"/>
      <c r="P100" s="12"/>
      <c r="Q100" s="12"/>
    </row>
    <row r="101" spans="3:17">
      <c r="C101" s="11"/>
      <c r="D101" s="12"/>
      <c r="E101" s="12"/>
      <c r="F101" s="12"/>
      <c r="G101" s="12"/>
      <c r="H101" s="11"/>
      <c r="I101" s="11"/>
      <c r="J101" s="11"/>
      <c r="K101" s="11"/>
      <c r="L101" s="11"/>
      <c r="M101" s="11"/>
      <c r="N101" s="11"/>
      <c r="O101" s="11"/>
      <c r="P101" s="12"/>
      <c r="Q101" s="12"/>
    </row>
    <row r="102" spans="3:17">
      <c r="C102" s="11"/>
      <c r="D102" s="12"/>
      <c r="E102" s="12"/>
      <c r="F102" s="12"/>
      <c r="G102" s="12"/>
      <c r="H102" s="11"/>
      <c r="I102" s="11"/>
      <c r="J102" s="11"/>
      <c r="K102" s="11"/>
      <c r="L102" s="11"/>
      <c r="M102" s="11"/>
      <c r="N102" s="11"/>
      <c r="O102" s="11"/>
      <c r="P102" s="12"/>
      <c r="Q102" s="12"/>
    </row>
    <row r="103" spans="3:17">
      <c r="C103" s="11"/>
      <c r="D103" s="12"/>
      <c r="E103" s="12"/>
      <c r="F103" s="12"/>
      <c r="G103" s="12"/>
      <c r="H103" s="11"/>
      <c r="I103" s="11"/>
      <c r="J103" s="11"/>
      <c r="K103" s="11"/>
      <c r="L103" s="11"/>
      <c r="M103" s="11"/>
      <c r="N103" s="11"/>
      <c r="O103" s="11"/>
      <c r="P103" s="12"/>
      <c r="Q103" s="12"/>
    </row>
    <row r="104" spans="3:17">
      <c r="C104" s="11"/>
      <c r="D104" s="12"/>
      <c r="E104" s="12"/>
      <c r="F104" s="12"/>
      <c r="G104" s="12"/>
      <c r="H104" s="11"/>
      <c r="I104" s="11"/>
      <c r="J104" s="11"/>
      <c r="K104" s="11"/>
      <c r="L104" s="11"/>
      <c r="M104" s="11"/>
      <c r="N104" s="11"/>
      <c r="O104" s="11"/>
      <c r="P104" s="12"/>
      <c r="Q104" s="12"/>
    </row>
    <row r="105" spans="3:17">
      <c r="C105" s="11"/>
      <c r="D105" s="12"/>
      <c r="E105" s="12"/>
      <c r="F105" s="12"/>
      <c r="G105" s="12"/>
      <c r="H105" s="11"/>
      <c r="I105" s="11"/>
      <c r="J105" s="11"/>
      <c r="K105" s="11"/>
      <c r="L105" s="11"/>
      <c r="M105" s="11"/>
      <c r="N105" s="11"/>
      <c r="O105" s="11"/>
      <c r="P105" s="12"/>
      <c r="Q105" s="12"/>
    </row>
    <row r="106" spans="3:17">
      <c r="C106" s="11"/>
      <c r="D106" s="12"/>
      <c r="E106" s="12"/>
      <c r="F106" s="12"/>
      <c r="G106" s="12"/>
      <c r="H106" s="11"/>
      <c r="I106" s="11"/>
      <c r="J106" s="11"/>
      <c r="K106" s="11"/>
      <c r="L106" s="11"/>
      <c r="M106" s="11"/>
      <c r="N106" s="11"/>
      <c r="O106" s="11"/>
      <c r="P106" s="12"/>
      <c r="Q106" s="12"/>
    </row>
    <row r="107" spans="3:17">
      <c r="C107" s="11"/>
      <c r="D107" s="12"/>
      <c r="E107" s="12"/>
      <c r="F107" s="12"/>
      <c r="G107" s="12"/>
      <c r="H107" s="11"/>
      <c r="I107" s="11"/>
      <c r="J107" s="11"/>
      <c r="K107" s="11"/>
      <c r="L107" s="11"/>
      <c r="M107" s="11"/>
      <c r="N107" s="11"/>
      <c r="O107" s="11"/>
      <c r="P107" s="12"/>
      <c r="Q107" s="12"/>
    </row>
    <row r="108" spans="3:17">
      <c r="C108" s="11"/>
      <c r="D108" s="12"/>
      <c r="E108" s="12"/>
      <c r="F108" s="12"/>
      <c r="G108" s="12"/>
      <c r="H108" s="11"/>
      <c r="I108" s="11"/>
      <c r="J108" s="11"/>
      <c r="K108" s="11"/>
      <c r="L108" s="11"/>
      <c r="M108" s="11"/>
      <c r="N108" s="11"/>
      <c r="O108" s="11"/>
      <c r="P108" s="12"/>
      <c r="Q108" s="12"/>
    </row>
    <row r="109" spans="3:17">
      <c r="C109" s="11"/>
      <c r="D109" s="12"/>
      <c r="E109" s="12"/>
      <c r="F109" s="12"/>
      <c r="G109" s="12"/>
      <c r="H109" s="11"/>
      <c r="I109" s="11"/>
      <c r="J109" s="11"/>
      <c r="K109" s="11"/>
      <c r="L109" s="11"/>
      <c r="M109" s="11"/>
      <c r="N109" s="11"/>
      <c r="O109" s="11"/>
      <c r="P109" s="12"/>
      <c r="Q109" s="12"/>
    </row>
    <row r="110" spans="3:17">
      <c r="C110" s="11"/>
      <c r="D110" s="12"/>
      <c r="E110" s="12"/>
      <c r="F110" s="12"/>
      <c r="G110" s="12"/>
      <c r="H110" s="11"/>
      <c r="I110" s="11"/>
      <c r="J110" s="11"/>
      <c r="K110" s="11"/>
      <c r="L110" s="11"/>
      <c r="M110" s="11"/>
      <c r="N110" s="11"/>
      <c r="O110" s="11"/>
      <c r="P110" s="12"/>
      <c r="Q110" s="12"/>
    </row>
    <row r="111" spans="3:17">
      <c r="C111" s="11"/>
      <c r="D111" s="12"/>
      <c r="E111" s="12"/>
      <c r="F111" s="12"/>
      <c r="G111" s="12"/>
      <c r="H111" s="11"/>
      <c r="I111" s="11"/>
      <c r="J111" s="11"/>
      <c r="K111" s="11"/>
      <c r="L111" s="11"/>
      <c r="M111" s="11"/>
      <c r="N111" s="11"/>
      <c r="O111" s="11"/>
      <c r="P111" s="12"/>
      <c r="Q111" s="12"/>
    </row>
    <row r="112" spans="3:17">
      <c r="C112" s="11"/>
      <c r="D112" s="12"/>
      <c r="E112" s="12"/>
      <c r="F112" s="12"/>
      <c r="G112" s="12"/>
      <c r="H112" s="11"/>
      <c r="I112" s="11"/>
      <c r="J112" s="11"/>
      <c r="K112" s="11"/>
      <c r="L112" s="11"/>
      <c r="M112" s="11"/>
      <c r="N112" s="11"/>
      <c r="O112" s="11"/>
      <c r="P112" s="12"/>
      <c r="Q112" s="12"/>
    </row>
    <row r="113" spans="3:17">
      <c r="C113" s="11"/>
      <c r="D113" s="12"/>
      <c r="E113" s="12"/>
      <c r="F113" s="12"/>
      <c r="G113" s="12"/>
      <c r="H113" s="11"/>
      <c r="I113" s="11"/>
      <c r="J113" s="11"/>
      <c r="K113" s="11"/>
      <c r="L113" s="11"/>
      <c r="M113" s="11"/>
      <c r="N113" s="11"/>
      <c r="O113" s="11"/>
      <c r="P113" s="12"/>
      <c r="Q113" s="12"/>
    </row>
    <row r="114" spans="3:17">
      <c r="C114" s="11"/>
      <c r="D114" s="12"/>
      <c r="E114" s="12"/>
      <c r="F114" s="12"/>
      <c r="G114" s="12"/>
      <c r="H114" s="11"/>
      <c r="I114" s="11"/>
      <c r="J114" s="11"/>
      <c r="K114" s="11"/>
      <c r="L114" s="11"/>
      <c r="M114" s="11"/>
      <c r="N114" s="11"/>
      <c r="O114" s="11"/>
      <c r="P114" s="12"/>
      <c r="Q114" s="12"/>
    </row>
    <row r="115" spans="3:17">
      <c r="C115" s="11"/>
      <c r="D115" s="12"/>
      <c r="E115" s="12"/>
      <c r="F115" s="12"/>
      <c r="G115" s="12"/>
      <c r="H115" s="11"/>
      <c r="I115" s="11"/>
      <c r="J115" s="11"/>
      <c r="K115" s="11"/>
      <c r="L115" s="11"/>
      <c r="M115" s="11"/>
      <c r="N115" s="11"/>
      <c r="O115" s="11"/>
      <c r="P115" s="12"/>
      <c r="Q115" s="12"/>
    </row>
    <row r="116" spans="3:17">
      <c r="C116" s="11"/>
      <c r="D116" s="12"/>
      <c r="E116" s="12"/>
      <c r="F116" s="12"/>
      <c r="G116" s="12"/>
      <c r="H116" s="11"/>
      <c r="I116" s="11"/>
      <c r="J116" s="11"/>
      <c r="K116" s="11"/>
      <c r="L116" s="11"/>
      <c r="M116" s="11"/>
      <c r="N116" s="11"/>
      <c r="O116" s="11"/>
      <c r="P116" s="12"/>
      <c r="Q116" s="12"/>
    </row>
    <row r="117" spans="3:17">
      <c r="C117" s="11"/>
      <c r="D117" s="12"/>
      <c r="E117" s="12"/>
      <c r="F117" s="12"/>
      <c r="G117" s="12"/>
      <c r="H117" s="11"/>
      <c r="I117" s="11"/>
      <c r="J117" s="11"/>
      <c r="K117" s="11"/>
      <c r="L117" s="11"/>
      <c r="M117" s="11"/>
      <c r="N117" s="11"/>
      <c r="O117" s="11"/>
      <c r="P117" s="12"/>
      <c r="Q117" s="12"/>
    </row>
    <row r="118" spans="3:17">
      <c r="C118" s="11"/>
      <c r="D118" s="12"/>
      <c r="E118" s="12"/>
      <c r="F118" s="12"/>
      <c r="G118" s="12"/>
      <c r="H118" s="11"/>
      <c r="I118" s="11"/>
      <c r="J118" s="11"/>
      <c r="K118" s="11"/>
      <c r="L118" s="11"/>
      <c r="M118" s="11"/>
      <c r="N118" s="11"/>
      <c r="O118" s="11"/>
      <c r="P118" s="12"/>
      <c r="Q118" s="12"/>
    </row>
    <row r="119" spans="3:17">
      <c r="C119" s="11"/>
      <c r="D119" s="12"/>
      <c r="E119" s="12"/>
      <c r="F119" s="12"/>
      <c r="G119" s="12"/>
      <c r="H119" s="11"/>
      <c r="I119" s="11"/>
      <c r="J119" s="11"/>
      <c r="K119" s="11"/>
      <c r="L119" s="11"/>
      <c r="M119" s="11"/>
      <c r="N119" s="11"/>
      <c r="O119" s="11"/>
      <c r="P119" s="12"/>
      <c r="Q119" s="12"/>
    </row>
    <row r="120" spans="3:17">
      <c r="C120" s="11"/>
      <c r="D120" s="12"/>
      <c r="E120" s="12"/>
      <c r="F120" s="12"/>
      <c r="G120" s="12"/>
      <c r="H120" s="11"/>
      <c r="I120" s="11"/>
      <c r="J120" s="11"/>
      <c r="K120" s="11"/>
      <c r="L120" s="11"/>
      <c r="M120" s="11"/>
      <c r="N120" s="11"/>
      <c r="O120" s="11"/>
      <c r="P120" s="12"/>
      <c r="Q120" s="12"/>
    </row>
    <row r="121" spans="3:17">
      <c r="C121" s="11"/>
      <c r="D121" s="12"/>
      <c r="E121" s="12"/>
      <c r="F121" s="12"/>
      <c r="G121" s="12"/>
      <c r="H121" s="11"/>
      <c r="I121" s="11"/>
      <c r="J121" s="11"/>
      <c r="K121" s="11"/>
      <c r="L121" s="11"/>
      <c r="M121" s="11"/>
      <c r="N121" s="11"/>
      <c r="O121" s="11"/>
      <c r="P121" s="12"/>
      <c r="Q121" s="12"/>
    </row>
    <row r="122" spans="3:17">
      <c r="C122" s="11"/>
      <c r="D122" s="12"/>
      <c r="E122" s="12"/>
      <c r="F122" s="12"/>
      <c r="G122" s="12"/>
      <c r="H122" s="11"/>
      <c r="I122" s="11"/>
      <c r="J122" s="11"/>
      <c r="K122" s="11"/>
      <c r="L122" s="11"/>
      <c r="M122" s="11"/>
      <c r="N122" s="11"/>
      <c r="O122" s="11"/>
      <c r="P122" s="12"/>
      <c r="Q122" s="12"/>
    </row>
    <row r="123" spans="3:17">
      <c r="C123" s="11"/>
      <c r="D123" s="12"/>
      <c r="E123" s="12"/>
      <c r="F123" s="12"/>
      <c r="G123" s="12"/>
      <c r="H123" s="11"/>
      <c r="I123" s="11"/>
      <c r="J123" s="11"/>
      <c r="K123" s="11"/>
      <c r="L123" s="11"/>
      <c r="M123" s="11"/>
      <c r="N123" s="11"/>
      <c r="O123" s="11"/>
      <c r="P123" s="12"/>
      <c r="Q123" s="12"/>
    </row>
    <row r="124" spans="3:17">
      <c r="C124" s="11"/>
      <c r="D124" s="12"/>
      <c r="E124" s="12"/>
      <c r="F124" s="12"/>
      <c r="G124" s="12"/>
      <c r="H124" s="11"/>
      <c r="I124" s="11"/>
      <c r="J124" s="11"/>
      <c r="K124" s="11"/>
      <c r="L124" s="11"/>
      <c r="M124" s="11"/>
      <c r="N124" s="11"/>
      <c r="O124" s="11"/>
      <c r="P124" s="12"/>
      <c r="Q124" s="12"/>
    </row>
    <row r="125" spans="3:17">
      <c r="C125" s="11"/>
      <c r="D125" s="12"/>
      <c r="E125" s="12"/>
      <c r="F125" s="12"/>
      <c r="G125" s="12"/>
      <c r="H125" s="11"/>
      <c r="I125" s="11"/>
      <c r="J125" s="11"/>
      <c r="K125" s="11"/>
      <c r="L125" s="11"/>
      <c r="M125" s="11"/>
      <c r="N125" s="11"/>
      <c r="O125" s="11"/>
      <c r="P125" s="12"/>
      <c r="Q125" s="12"/>
    </row>
    <row r="126" spans="3:17">
      <c r="C126" s="11"/>
      <c r="D126" s="12"/>
      <c r="E126" s="12"/>
      <c r="F126" s="12"/>
      <c r="G126" s="12"/>
      <c r="H126" s="11"/>
      <c r="I126" s="11"/>
      <c r="J126" s="11"/>
      <c r="K126" s="11"/>
      <c r="L126" s="11"/>
      <c r="M126" s="11"/>
      <c r="N126" s="11"/>
      <c r="O126" s="11"/>
      <c r="P126" s="12"/>
      <c r="Q126" s="12"/>
    </row>
    <row r="127" spans="3:17">
      <c r="C127" s="11"/>
      <c r="D127" s="12"/>
      <c r="E127" s="12"/>
      <c r="F127" s="12"/>
      <c r="G127" s="12"/>
      <c r="H127" s="11"/>
      <c r="I127" s="11"/>
      <c r="J127" s="11"/>
      <c r="K127" s="11"/>
      <c r="L127" s="11"/>
      <c r="M127" s="11"/>
      <c r="N127" s="11"/>
      <c r="O127" s="11"/>
      <c r="P127" s="12"/>
      <c r="Q127" s="12"/>
    </row>
    <row r="128" spans="3:17">
      <c r="C128" s="11"/>
      <c r="D128" s="12"/>
      <c r="E128" s="12"/>
      <c r="F128" s="12"/>
      <c r="G128" s="12"/>
      <c r="H128" s="11"/>
      <c r="I128" s="11"/>
      <c r="J128" s="11"/>
      <c r="K128" s="11"/>
      <c r="L128" s="11"/>
      <c r="M128" s="11"/>
      <c r="N128" s="11"/>
      <c r="O128" s="11"/>
      <c r="P128" s="12"/>
      <c r="Q128" s="12"/>
    </row>
    <row r="129" spans="3:17">
      <c r="C129" s="11"/>
      <c r="D129" s="12"/>
      <c r="E129" s="12"/>
      <c r="F129" s="12"/>
      <c r="G129" s="12"/>
      <c r="H129" s="11"/>
      <c r="I129" s="11"/>
      <c r="J129" s="11"/>
      <c r="K129" s="11"/>
      <c r="L129" s="11"/>
      <c r="M129" s="11"/>
      <c r="N129" s="11"/>
      <c r="O129" s="11"/>
      <c r="P129" s="12"/>
      <c r="Q129" s="12"/>
    </row>
    <row r="130" spans="3:17">
      <c r="C130" s="11"/>
      <c r="D130" s="12"/>
      <c r="E130" s="12"/>
      <c r="F130" s="12"/>
      <c r="G130" s="12"/>
      <c r="H130" s="11"/>
      <c r="I130" s="11"/>
      <c r="J130" s="11"/>
      <c r="K130" s="11"/>
      <c r="L130" s="11"/>
      <c r="M130" s="11"/>
      <c r="N130" s="11"/>
      <c r="O130" s="11"/>
      <c r="P130" s="12"/>
      <c r="Q130" s="12"/>
    </row>
    <row r="131" spans="3:17">
      <c r="C131" s="11"/>
      <c r="D131" s="12"/>
      <c r="E131" s="12"/>
      <c r="F131" s="12"/>
      <c r="G131" s="12"/>
      <c r="H131" s="11"/>
      <c r="I131" s="11"/>
      <c r="J131" s="11"/>
      <c r="K131" s="11"/>
      <c r="L131" s="11"/>
      <c r="M131" s="11"/>
      <c r="N131" s="11"/>
      <c r="O131" s="11"/>
      <c r="P131" s="12"/>
      <c r="Q131" s="12"/>
    </row>
    <row r="132" spans="3:17">
      <c r="C132" s="11"/>
      <c r="D132" s="12"/>
      <c r="E132" s="12"/>
      <c r="F132" s="12"/>
      <c r="G132" s="12"/>
      <c r="H132" s="11"/>
      <c r="I132" s="11"/>
      <c r="J132" s="11"/>
      <c r="K132" s="11"/>
      <c r="L132" s="11"/>
      <c r="M132" s="11"/>
      <c r="N132" s="11"/>
      <c r="O132" s="11"/>
      <c r="P132" s="12"/>
      <c r="Q132" s="12"/>
    </row>
    <row r="133" spans="3:17">
      <c r="C133" s="11"/>
      <c r="D133" s="12"/>
      <c r="E133" s="12"/>
      <c r="F133" s="12"/>
      <c r="G133" s="12"/>
      <c r="H133" s="11"/>
      <c r="I133" s="11"/>
      <c r="J133" s="11"/>
      <c r="K133" s="11"/>
      <c r="L133" s="11"/>
      <c r="M133" s="11"/>
      <c r="N133" s="11"/>
      <c r="O133" s="11"/>
      <c r="P133" s="12"/>
      <c r="Q133" s="12"/>
    </row>
    <row r="134" spans="3:17">
      <c r="C134" s="11"/>
      <c r="D134" s="12"/>
      <c r="E134" s="12"/>
      <c r="F134" s="12"/>
      <c r="G134" s="12"/>
      <c r="H134" s="11"/>
      <c r="I134" s="11"/>
      <c r="J134" s="11"/>
      <c r="K134" s="11"/>
      <c r="L134" s="11"/>
      <c r="M134" s="11"/>
      <c r="N134" s="11"/>
      <c r="O134" s="11"/>
      <c r="P134" s="12"/>
      <c r="Q134" s="12"/>
    </row>
    <row r="135" spans="3:17">
      <c r="C135" s="11"/>
      <c r="D135" s="12"/>
      <c r="E135" s="12"/>
      <c r="F135" s="12"/>
      <c r="G135" s="12"/>
      <c r="H135" s="11"/>
      <c r="I135" s="11"/>
      <c r="J135" s="11"/>
      <c r="K135" s="11"/>
      <c r="L135" s="11"/>
      <c r="M135" s="11"/>
      <c r="N135" s="11"/>
      <c r="O135" s="11"/>
      <c r="P135" s="12"/>
      <c r="Q135" s="12"/>
    </row>
    <row r="136" spans="3:17">
      <c r="C136" s="11"/>
      <c r="D136" s="12"/>
      <c r="E136" s="12"/>
      <c r="F136" s="12"/>
      <c r="G136" s="12"/>
      <c r="H136" s="11"/>
      <c r="I136" s="11"/>
      <c r="J136" s="11"/>
      <c r="K136" s="11"/>
      <c r="L136" s="11"/>
      <c r="M136" s="11"/>
      <c r="N136" s="11"/>
      <c r="O136" s="11"/>
      <c r="P136" s="12"/>
      <c r="Q136" s="12"/>
    </row>
    <row r="137" spans="3:17">
      <c r="C137" s="11"/>
      <c r="D137" s="12"/>
      <c r="E137" s="12"/>
      <c r="F137" s="12"/>
      <c r="G137" s="12"/>
      <c r="H137" s="11"/>
      <c r="I137" s="11"/>
      <c r="J137" s="11"/>
      <c r="K137" s="11"/>
      <c r="L137" s="11"/>
      <c r="M137" s="11"/>
      <c r="N137" s="11"/>
      <c r="O137" s="11"/>
      <c r="P137" s="12"/>
      <c r="Q137" s="12"/>
    </row>
    <row r="138" spans="3:17">
      <c r="C138" s="11"/>
      <c r="D138" s="12"/>
      <c r="E138" s="12"/>
      <c r="F138" s="12"/>
      <c r="G138" s="12"/>
      <c r="H138" s="11"/>
      <c r="I138" s="11"/>
      <c r="J138" s="11"/>
      <c r="K138" s="11"/>
      <c r="L138" s="11"/>
      <c r="M138" s="11"/>
      <c r="N138" s="11"/>
      <c r="O138" s="11"/>
      <c r="P138" s="12"/>
      <c r="Q138" s="12"/>
    </row>
    <row r="139" spans="3:17">
      <c r="C139" s="11"/>
      <c r="D139" s="12"/>
      <c r="E139" s="12"/>
      <c r="F139" s="12"/>
      <c r="G139" s="12"/>
      <c r="H139" s="11"/>
      <c r="I139" s="11"/>
      <c r="J139" s="11"/>
      <c r="K139" s="11"/>
      <c r="L139" s="11"/>
      <c r="M139" s="11"/>
      <c r="N139" s="11"/>
      <c r="O139" s="11"/>
      <c r="P139" s="12"/>
      <c r="Q139" s="12"/>
    </row>
    <row r="140" spans="3:17">
      <c r="C140" s="11"/>
      <c r="D140" s="12"/>
      <c r="E140" s="12"/>
      <c r="F140" s="12"/>
      <c r="G140" s="12"/>
      <c r="H140" s="11"/>
      <c r="I140" s="11"/>
      <c r="J140" s="11"/>
      <c r="K140" s="11"/>
      <c r="L140" s="11"/>
      <c r="M140" s="11"/>
      <c r="N140" s="11"/>
      <c r="O140" s="11"/>
      <c r="P140" s="12"/>
      <c r="Q140" s="12"/>
    </row>
    <row r="141" spans="3:17">
      <c r="C141" s="11"/>
      <c r="D141" s="12"/>
      <c r="E141" s="12"/>
      <c r="F141" s="12"/>
      <c r="G141" s="12"/>
      <c r="H141" s="11"/>
      <c r="I141" s="11"/>
      <c r="J141" s="11"/>
      <c r="K141" s="11"/>
      <c r="L141" s="11"/>
      <c r="M141" s="11"/>
      <c r="N141" s="11"/>
      <c r="O141" s="11"/>
      <c r="P141" s="12"/>
      <c r="Q141" s="12"/>
    </row>
    <row r="142" spans="3:17">
      <c r="C142" s="11"/>
      <c r="D142" s="12"/>
      <c r="E142" s="12"/>
      <c r="F142" s="12"/>
      <c r="G142" s="12"/>
      <c r="H142" s="11"/>
      <c r="I142" s="11"/>
      <c r="J142" s="11"/>
      <c r="K142" s="11"/>
      <c r="L142" s="11"/>
      <c r="M142" s="11"/>
      <c r="N142" s="11"/>
      <c r="O142" s="11"/>
      <c r="P142" s="12"/>
      <c r="Q142" s="12"/>
    </row>
    <row r="143" spans="3:17">
      <c r="C143" s="11"/>
      <c r="D143" s="12"/>
      <c r="E143" s="12"/>
      <c r="F143" s="12"/>
      <c r="G143" s="12"/>
      <c r="H143" s="11"/>
      <c r="I143" s="11"/>
      <c r="J143" s="11"/>
      <c r="K143" s="11"/>
      <c r="L143" s="11"/>
      <c r="M143" s="11"/>
      <c r="N143" s="11"/>
      <c r="O143" s="11"/>
      <c r="P143" s="12"/>
      <c r="Q143" s="12"/>
    </row>
    <row r="144" spans="3:17">
      <c r="C144" s="11"/>
      <c r="D144" s="12"/>
      <c r="E144" s="12"/>
      <c r="F144" s="12"/>
      <c r="G144" s="12"/>
      <c r="H144" s="11"/>
      <c r="I144" s="11"/>
      <c r="J144" s="11"/>
      <c r="K144" s="11"/>
      <c r="L144" s="11"/>
      <c r="M144" s="11"/>
      <c r="N144" s="11"/>
      <c r="O144" s="11"/>
      <c r="P144" s="12"/>
      <c r="Q144" s="12"/>
    </row>
    <row r="145" spans="3:17">
      <c r="C145" s="11"/>
      <c r="D145" s="12"/>
      <c r="E145" s="12"/>
      <c r="F145" s="12"/>
      <c r="G145" s="12"/>
      <c r="H145" s="11"/>
      <c r="I145" s="11"/>
      <c r="J145" s="11"/>
      <c r="K145" s="11"/>
      <c r="L145" s="11"/>
      <c r="M145" s="11"/>
      <c r="N145" s="11"/>
      <c r="O145" s="11"/>
      <c r="P145" s="12"/>
      <c r="Q145" s="12"/>
    </row>
    <row r="146" spans="3:17">
      <c r="C146" s="11"/>
      <c r="D146" s="12"/>
      <c r="E146" s="12"/>
      <c r="F146" s="12"/>
      <c r="G146" s="12"/>
      <c r="H146" s="11"/>
      <c r="I146" s="11"/>
      <c r="J146" s="11"/>
      <c r="K146" s="11"/>
      <c r="L146" s="11"/>
      <c r="M146" s="11"/>
      <c r="N146" s="11"/>
      <c r="O146" s="11"/>
      <c r="P146" s="12"/>
      <c r="Q146" s="12"/>
    </row>
    <row r="147" spans="3:17">
      <c r="C147" s="11"/>
      <c r="D147" s="12"/>
      <c r="E147" s="12"/>
      <c r="F147" s="12"/>
      <c r="G147" s="12"/>
      <c r="H147" s="11"/>
      <c r="I147" s="11"/>
      <c r="J147" s="11"/>
      <c r="K147" s="11"/>
      <c r="L147" s="11"/>
      <c r="M147" s="11"/>
      <c r="N147" s="11"/>
      <c r="O147" s="11"/>
      <c r="P147" s="12"/>
      <c r="Q147" s="12"/>
    </row>
    <row r="148" spans="3:17">
      <c r="C148" s="11"/>
      <c r="D148" s="12"/>
      <c r="E148" s="12"/>
      <c r="F148" s="12"/>
      <c r="G148" s="12"/>
      <c r="H148" s="11"/>
      <c r="I148" s="11"/>
      <c r="J148" s="11"/>
      <c r="K148" s="11"/>
      <c r="L148" s="11"/>
      <c r="M148" s="11"/>
      <c r="N148" s="11"/>
      <c r="O148" s="11"/>
      <c r="P148" s="12"/>
      <c r="Q148" s="12"/>
    </row>
    <row r="149" spans="3:17">
      <c r="C149" s="11"/>
      <c r="D149" s="12"/>
      <c r="E149" s="12"/>
      <c r="F149" s="12"/>
      <c r="G149" s="12"/>
      <c r="H149" s="11"/>
      <c r="I149" s="11"/>
      <c r="J149" s="11"/>
      <c r="K149" s="11"/>
      <c r="L149" s="11"/>
      <c r="M149" s="11"/>
      <c r="N149" s="11"/>
      <c r="O149" s="11"/>
      <c r="P149" s="12"/>
      <c r="Q149" s="12"/>
    </row>
    <row r="150" spans="3:17">
      <c r="C150" s="11"/>
      <c r="D150" s="12"/>
      <c r="E150" s="12"/>
      <c r="F150" s="12"/>
      <c r="G150" s="12"/>
      <c r="H150" s="11"/>
      <c r="I150" s="11"/>
      <c r="J150" s="11"/>
      <c r="K150" s="11"/>
      <c r="L150" s="11"/>
      <c r="M150" s="11"/>
      <c r="N150" s="11"/>
      <c r="O150" s="11"/>
      <c r="P150" s="12"/>
      <c r="Q150" s="12"/>
    </row>
    <row r="151" spans="3:17">
      <c r="C151" s="11"/>
      <c r="D151" s="12"/>
      <c r="E151" s="12"/>
      <c r="F151" s="12"/>
      <c r="G151" s="12"/>
      <c r="H151" s="11"/>
      <c r="I151" s="11"/>
      <c r="J151" s="11"/>
      <c r="K151" s="11"/>
      <c r="L151" s="11"/>
      <c r="M151" s="11"/>
      <c r="N151" s="11"/>
      <c r="O151" s="11"/>
      <c r="P151" s="12"/>
      <c r="Q151" s="12"/>
    </row>
    <row r="152" spans="3:17">
      <c r="C152" s="11"/>
      <c r="D152" s="12"/>
      <c r="E152" s="12"/>
      <c r="F152" s="12"/>
      <c r="G152" s="12"/>
      <c r="H152" s="11"/>
      <c r="I152" s="11"/>
      <c r="J152" s="11"/>
      <c r="K152" s="11"/>
      <c r="L152" s="11"/>
      <c r="M152" s="11"/>
      <c r="N152" s="11"/>
      <c r="O152" s="11"/>
      <c r="P152" s="12"/>
      <c r="Q152" s="12"/>
    </row>
    <row r="153" spans="3:17">
      <c r="C153" s="11"/>
      <c r="D153" s="12"/>
      <c r="E153" s="12"/>
      <c r="F153" s="12"/>
      <c r="G153" s="12"/>
      <c r="H153" s="11"/>
      <c r="I153" s="11"/>
      <c r="J153" s="11"/>
      <c r="K153" s="11"/>
      <c r="L153" s="11"/>
      <c r="M153" s="11"/>
      <c r="N153" s="11"/>
      <c r="O153" s="11"/>
      <c r="P153" s="12"/>
      <c r="Q153" s="12"/>
    </row>
    <row r="154" spans="3:17">
      <c r="C154" s="11"/>
      <c r="D154" s="12"/>
      <c r="E154" s="12"/>
      <c r="F154" s="12"/>
      <c r="G154" s="12"/>
      <c r="H154" s="11"/>
      <c r="I154" s="11"/>
      <c r="J154" s="11"/>
      <c r="K154" s="11"/>
      <c r="L154" s="11"/>
      <c r="M154" s="11"/>
      <c r="N154" s="11"/>
      <c r="O154" s="11"/>
      <c r="P154" s="12"/>
      <c r="Q154" s="12"/>
    </row>
    <row r="155" spans="3:17">
      <c r="C155" s="11"/>
      <c r="D155" s="12"/>
      <c r="E155" s="12"/>
      <c r="F155" s="12"/>
      <c r="G155" s="12"/>
      <c r="H155" s="11"/>
      <c r="I155" s="11"/>
      <c r="J155" s="11"/>
      <c r="K155" s="11"/>
      <c r="L155" s="11"/>
      <c r="M155" s="11"/>
      <c r="N155" s="11"/>
      <c r="O155" s="11"/>
      <c r="P155" s="12"/>
      <c r="Q155" s="12"/>
    </row>
    <row r="156" spans="3:17">
      <c r="C156" s="11"/>
      <c r="D156" s="12"/>
      <c r="E156" s="12"/>
      <c r="F156" s="12"/>
      <c r="G156" s="12"/>
      <c r="H156" s="11"/>
      <c r="I156" s="11"/>
      <c r="J156" s="11"/>
      <c r="K156" s="11"/>
      <c r="L156" s="11"/>
      <c r="M156" s="11"/>
      <c r="N156" s="11"/>
      <c r="O156" s="11"/>
      <c r="P156" s="12"/>
      <c r="Q156" s="12"/>
    </row>
    <row r="157" spans="3:17">
      <c r="C157" s="11"/>
      <c r="D157" s="12"/>
      <c r="E157" s="12"/>
      <c r="F157" s="12"/>
      <c r="G157" s="12"/>
      <c r="H157" s="11"/>
      <c r="I157" s="11"/>
      <c r="J157" s="11"/>
      <c r="K157" s="11"/>
      <c r="L157" s="11"/>
      <c r="M157" s="11"/>
      <c r="N157" s="11"/>
      <c r="O157" s="11"/>
      <c r="P157" s="12"/>
      <c r="Q157" s="12"/>
    </row>
    <row r="158" spans="3:17">
      <c r="C158" s="11"/>
      <c r="D158" s="12"/>
      <c r="E158" s="12"/>
      <c r="F158" s="12"/>
      <c r="G158" s="12"/>
      <c r="H158" s="11"/>
      <c r="I158" s="11"/>
      <c r="J158" s="11"/>
      <c r="K158" s="11"/>
      <c r="L158" s="11"/>
      <c r="M158" s="11"/>
      <c r="N158" s="11"/>
      <c r="O158" s="11"/>
      <c r="P158" s="12"/>
      <c r="Q158" s="12"/>
    </row>
    <row r="159" spans="3:17">
      <c r="C159" s="11"/>
      <c r="D159" s="12"/>
      <c r="E159" s="12"/>
      <c r="F159" s="12"/>
      <c r="G159" s="12"/>
      <c r="H159" s="11"/>
      <c r="I159" s="11"/>
      <c r="J159" s="11"/>
      <c r="K159" s="11"/>
      <c r="L159" s="11"/>
      <c r="M159" s="11"/>
      <c r="N159" s="11"/>
      <c r="O159" s="11"/>
      <c r="P159" s="12"/>
      <c r="Q159" s="12"/>
    </row>
    <row r="160" spans="3:17">
      <c r="C160" s="11"/>
      <c r="D160" s="12"/>
      <c r="E160" s="12"/>
      <c r="F160" s="12"/>
      <c r="G160" s="12"/>
      <c r="H160" s="11"/>
      <c r="I160" s="11"/>
      <c r="J160" s="11"/>
      <c r="K160" s="11"/>
      <c r="L160" s="11"/>
      <c r="M160" s="11"/>
      <c r="N160" s="11"/>
      <c r="O160" s="11"/>
      <c r="P160" s="12"/>
      <c r="Q160" s="12"/>
    </row>
    <row r="161" spans="3:17">
      <c r="C161" s="11"/>
      <c r="D161" s="12"/>
      <c r="E161" s="12"/>
      <c r="F161" s="12"/>
      <c r="G161" s="12"/>
      <c r="H161" s="11"/>
      <c r="I161" s="11"/>
      <c r="J161" s="11"/>
      <c r="K161" s="11"/>
      <c r="L161" s="11"/>
      <c r="M161" s="11"/>
      <c r="N161" s="11"/>
      <c r="O161" s="11"/>
      <c r="P161" s="12"/>
      <c r="Q161" s="12"/>
    </row>
    <row r="162" spans="3:17">
      <c r="C162" s="11"/>
      <c r="D162" s="12"/>
      <c r="E162" s="12"/>
      <c r="F162" s="12"/>
      <c r="G162" s="12"/>
      <c r="H162" s="11"/>
      <c r="I162" s="11"/>
      <c r="J162" s="11"/>
      <c r="K162" s="11"/>
      <c r="L162" s="11"/>
      <c r="M162" s="11"/>
      <c r="N162" s="11"/>
      <c r="O162" s="11"/>
      <c r="P162" s="12"/>
      <c r="Q162" s="12"/>
    </row>
    <row r="163" spans="3:17">
      <c r="C163" s="11"/>
      <c r="D163" s="12"/>
      <c r="E163" s="12"/>
      <c r="F163" s="12"/>
      <c r="G163" s="12"/>
      <c r="H163" s="11"/>
      <c r="I163" s="11"/>
      <c r="J163" s="11"/>
      <c r="K163" s="11"/>
      <c r="L163" s="11"/>
      <c r="M163" s="11"/>
      <c r="N163" s="11"/>
      <c r="O163" s="11"/>
      <c r="P163" s="12"/>
      <c r="Q163" s="12"/>
    </row>
    <row r="164" spans="3:17">
      <c r="C164" s="11"/>
      <c r="D164" s="12"/>
      <c r="E164" s="12"/>
      <c r="F164" s="12"/>
      <c r="G164" s="12"/>
      <c r="H164" s="11"/>
      <c r="I164" s="11"/>
      <c r="J164" s="11"/>
      <c r="K164" s="11"/>
      <c r="L164" s="11"/>
      <c r="M164" s="11"/>
      <c r="N164" s="11"/>
      <c r="O164" s="11"/>
      <c r="P164" s="12"/>
      <c r="Q164" s="12"/>
    </row>
    <row r="165" spans="3:17">
      <c r="C165" s="11"/>
      <c r="D165" s="12"/>
      <c r="E165" s="12"/>
      <c r="F165" s="12"/>
      <c r="G165" s="12"/>
      <c r="H165" s="11"/>
      <c r="I165" s="11"/>
      <c r="J165" s="11"/>
      <c r="K165" s="11"/>
      <c r="L165" s="11"/>
      <c r="M165" s="11"/>
      <c r="N165" s="11"/>
      <c r="O165" s="11"/>
      <c r="P165" s="12"/>
      <c r="Q165" s="12"/>
    </row>
    <row r="166" spans="3:17">
      <c r="C166" s="11"/>
      <c r="D166" s="12"/>
      <c r="E166" s="12"/>
      <c r="F166" s="12"/>
      <c r="G166" s="12"/>
      <c r="H166" s="11"/>
      <c r="I166" s="11"/>
      <c r="J166" s="11"/>
      <c r="K166" s="11"/>
      <c r="L166" s="11"/>
      <c r="M166" s="11"/>
      <c r="N166" s="11"/>
      <c r="O166" s="11"/>
      <c r="P166" s="12"/>
      <c r="Q166" s="12"/>
    </row>
    <row r="167" spans="3:17">
      <c r="C167" s="11"/>
      <c r="D167" s="12"/>
      <c r="E167" s="12"/>
      <c r="F167" s="12"/>
      <c r="G167" s="12"/>
      <c r="H167" s="11"/>
      <c r="I167" s="11"/>
      <c r="J167" s="11"/>
      <c r="K167" s="11"/>
      <c r="L167" s="11"/>
      <c r="M167" s="11"/>
      <c r="N167" s="11"/>
      <c r="O167" s="11"/>
      <c r="P167" s="12"/>
      <c r="Q167" s="12"/>
    </row>
    <row r="168" spans="3:17">
      <c r="C168" s="11"/>
      <c r="D168" s="12"/>
      <c r="E168" s="12"/>
      <c r="F168" s="12"/>
      <c r="G168" s="12"/>
      <c r="H168" s="11"/>
      <c r="I168" s="11"/>
      <c r="J168" s="11"/>
      <c r="K168" s="11"/>
      <c r="L168" s="11"/>
      <c r="M168" s="11"/>
      <c r="N168" s="11"/>
      <c r="O168" s="11"/>
      <c r="P168" s="12"/>
      <c r="Q168" s="12"/>
    </row>
    <row r="169" spans="3:17">
      <c r="C169" s="11"/>
      <c r="D169" s="12"/>
      <c r="E169" s="12"/>
      <c r="F169" s="12"/>
      <c r="G169" s="12"/>
      <c r="H169" s="11"/>
      <c r="I169" s="11"/>
      <c r="J169" s="11"/>
      <c r="K169" s="11"/>
      <c r="L169" s="11"/>
      <c r="M169" s="11"/>
      <c r="N169" s="11"/>
      <c r="O169" s="11"/>
      <c r="P169" s="12"/>
      <c r="Q169" s="12"/>
    </row>
    <row r="170" spans="3:17">
      <c r="C170" s="11"/>
      <c r="D170" s="12"/>
      <c r="E170" s="12"/>
      <c r="F170" s="12"/>
      <c r="G170" s="12"/>
      <c r="H170" s="11"/>
      <c r="I170" s="11"/>
      <c r="J170" s="11"/>
      <c r="K170" s="11"/>
      <c r="L170" s="11"/>
      <c r="M170" s="11"/>
      <c r="N170" s="11"/>
      <c r="O170" s="11"/>
      <c r="P170" s="12"/>
      <c r="Q170" s="12"/>
    </row>
    <row r="171" spans="3:17">
      <c r="C171" s="11"/>
      <c r="D171" s="12"/>
      <c r="E171" s="12"/>
      <c r="F171" s="12"/>
      <c r="G171" s="12"/>
      <c r="H171" s="11"/>
      <c r="I171" s="11"/>
      <c r="J171" s="11"/>
      <c r="K171" s="11"/>
      <c r="L171" s="11"/>
      <c r="M171" s="11"/>
      <c r="N171" s="11"/>
      <c r="O171" s="11"/>
      <c r="P171" s="12"/>
      <c r="Q171" s="12"/>
    </row>
    <row r="172" spans="3:17">
      <c r="C172" s="11"/>
      <c r="D172" s="12"/>
      <c r="E172" s="12"/>
      <c r="F172" s="12"/>
      <c r="G172" s="12"/>
      <c r="H172" s="11"/>
      <c r="I172" s="11"/>
      <c r="J172" s="11"/>
      <c r="K172" s="11"/>
      <c r="L172" s="11"/>
      <c r="M172" s="11"/>
      <c r="N172" s="11"/>
      <c r="O172" s="11"/>
      <c r="P172" s="12"/>
      <c r="Q172" s="12"/>
    </row>
    <row r="173" spans="3:17">
      <c r="C173" s="11"/>
      <c r="D173" s="12"/>
      <c r="E173" s="12"/>
      <c r="F173" s="12"/>
      <c r="G173" s="12"/>
      <c r="H173" s="11"/>
      <c r="I173" s="11"/>
      <c r="J173" s="11"/>
      <c r="K173" s="11"/>
      <c r="L173" s="11"/>
      <c r="M173" s="11"/>
      <c r="N173" s="11"/>
      <c r="O173" s="11"/>
      <c r="P173" s="12"/>
      <c r="Q173" s="12"/>
    </row>
    <row r="174" spans="3:17">
      <c r="C174" s="11"/>
      <c r="D174" s="12"/>
      <c r="E174" s="12"/>
      <c r="F174" s="12"/>
      <c r="G174" s="12"/>
      <c r="H174" s="11"/>
      <c r="I174" s="11"/>
      <c r="J174" s="11"/>
      <c r="K174" s="11"/>
      <c r="L174" s="11"/>
      <c r="M174" s="11"/>
      <c r="N174" s="11"/>
      <c r="O174" s="11"/>
      <c r="P174" s="12"/>
      <c r="Q174" s="12"/>
    </row>
    <row r="175" spans="3:17">
      <c r="C175" s="11"/>
      <c r="D175" s="12"/>
      <c r="E175" s="12"/>
      <c r="F175" s="12"/>
      <c r="G175" s="12"/>
      <c r="H175" s="11"/>
      <c r="I175" s="11"/>
      <c r="J175" s="11"/>
      <c r="K175" s="11"/>
      <c r="L175" s="11"/>
      <c r="M175" s="11"/>
      <c r="N175" s="11"/>
      <c r="O175" s="11"/>
      <c r="P175" s="12"/>
      <c r="Q175" s="12"/>
    </row>
    <row r="176" spans="3:17">
      <c r="C176" s="11"/>
      <c r="D176" s="12"/>
      <c r="E176" s="12"/>
      <c r="F176" s="12"/>
      <c r="G176" s="12"/>
      <c r="H176" s="11"/>
      <c r="I176" s="11"/>
      <c r="J176" s="11"/>
      <c r="K176" s="11"/>
      <c r="L176" s="11"/>
      <c r="M176" s="11"/>
      <c r="N176" s="11"/>
      <c r="O176" s="11"/>
      <c r="P176" s="12"/>
      <c r="Q176" s="12"/>
    </row>
    <row r="177" spans="3:17">
      <c r="C177" s="11"/>
      <c r="D177" s="12"/>
      <c r="E177" s="12"/>
      <c r="F177" s="12"/>
      <c r="G177" s="12"/>
      <c r="H177" s="11"/>
      <c r="I177" s="11"/>
      <c r="J177" s="11"/>
      <c r="K177" s="11"/>
      <c r="L177" s="11"/>
      <c r="M177" s="11"/>
      <c r="N177" s="11"/>
      <c r="O177" s="11"/>
      <c r="P177" s="12"/>
      <c r="Q177" s="12"/>
    </row>
    <row r="178" spans="3:17">
      <c r="C178" s="11"/>
      <c r="D178" s="12"/>
      <c r="E178" s="12"/>
      <c r="F178" s="12"/>
      <c r="G178" s="12"/>
      <c r="H178" s="11"/>
      <c r="I178" s="11"/>
      <c r="J178" s="11"/>
      <c r="K178" s="11"/>
      <c r="L178" s="11"/>
      <c r="M178" s="11"/>
      <c r="N178" s="11"/>
      <c r="O178" s="11"/>
      <c r="P178" s="12"/>
      <c r="Q178" s="12"/>
    </row>
    <row r="179" spans="3:17">
      <c r="C179" s="11"/>
      <c r="D179" s="12"/>
      <c r="E179" s="12"/>
      <c r="F179" s="12"/>
      <c r="G179" s="12"/>
      <c r="H179" s="11"/>
      <c r="I179" s="11"/>
      <c r="J179" s="11"/>
      <c r="K179" s="11"/>
      <c r="L179" s="11"/>
      <c r="M179" s="11"/>
      <c r="N179" s="11"/>
      <c r="O179" s="11"/>
      <c r="P179" s="12"/>
      <c r="Q179" s="12"/>
    </row>
    <row r="180" spans="3:17">
      <c r="C180" s="11"/>
      <c r="D180" s="12"/>
      <c r="E180" s="12"/>
      <c r="F180" s="12"/>
      <c r="G180" s="12"/>
      <c r="H180" s="11"/>
      <c r="I180" s="11"/>
      <c r="J180" s="11"/>
      <c r="K180" s="11"/>
      <c r="L180" s="11"/>
      <c r="M180" s="11"/>
      <c r="N180" s="11"/>
      <c r="O180" s="11"/>
      <c r="P180" s="12"/>
      <c r="Q180" s="12"/>
    </row>
    <row r="181" spans="3:17">
      <c r="C181" s="11"/>
      <c r="D181" s="12"/>
      <c r="E181" s="12"/>
      <c r="F181" s="12"/>
      <c r="G181" s="12"/>
      <c r="H181" s="11"/>
      <c r="I181" s="11"/>
      <c r="J181" s="11"/>
      <c r="K181" s="11"/>
      <c r="L181" s="11"/>
      <c r="M181" s="11"/>
      <c r="N181" s="11"/>
      <c r="O181" s="11"/>
      <c r="P181" s="12"/>
      <c r="Q181" s="12"/>
    </row>
    <row r="182" spans="3:17">
      <c r="C182" s="11"/>
      <c r="D182" s="12"/>
      <c r="E182" s="12"/>
      <c r="F182" s="12"/>
      <c r="G182" s="12"/>
      <c r="H182" s="11"/>
      <c r="I182" s="11"/>
      <c r="J182" s="11"/>
      <c r="K182" s="11"/>
      <c r="L182" s="11"/>
      <c r="M182" s="11"/>
      <c r="N182" s="11"/>
      <c r="O182" s="11"/>
      <c r="P182" s="12"/>
      <c r="Q182" s="12"/>
    </row>
    <row r="183" spans="3:17">
      <c r="C183" s="11"/>
      <c r="D183" s="12"/>
      <c r="E183" s="12"/>
      <c r="F183" s="12"/>
      <c r="G183" s="12"/>
      <c r="H183" s="11"/>
      <c r="I183" s="11"/>
      <c r="J183" s="11"/>
      <c r="K183" s="11"/>
      <c r="L183" s="11"/>
      <c r="M183" s="11"/>
      <c r="N183" s="11"/>
      <c r="O183" s="11"/>
      <c r="P183" s="12"/>
      <c r="Q183" s="12"/>
    </row>
    <row r="184" spans="3:17">
      <c r="C184" s="11"/>
      <c r="D184" s="12"/>
      <c r="E184" s="12"/>
      <c r="F184" s="12"/>
      <c r="G184" s="12"/>
      <c r="H184" s="11"/>
      <c r="I184" s="11"/>
      <c r="J184" s="11"/>
      <c r="K184" s="11"/>
      <c r="L184" s="11"/>
      <c r="M184" s="11"/>
      <c r="N184" s="11"/>
      <c r="O184" s="11"/>
      <c r="P184" s="12"/>
      <c r="Q184" s="12"/>
    </row>
    <row r="185" spans="3:17">
      <c r="C185" s="11"/>
      <c r="D185" s="12"/>
      <c r="E185" s="12"/>
      <c r="F185" s="12"/>
      <c r="G185" s="12"/>
      <c r="H185" s="11"/>
      <c r="I185" s="11"/>
      <c r="J185" s="11"/>
      <c r="K185" s="11"/>
      <c r="L185" s="11"/>
      <c r="M185" s="11"/>
      <c r="N185" s="11"/>
      <c r="O185" s="11"/>
      <c r="P185" s="12"/>
      <c r="Q185" s="12"/>
    </row>
    <row r="186" spans="3:17">
      <c r="C186" s="11"/>
      <c r="D186" s="12"/>
      <c r="E186" s="12"/>
      <c r="F186" s="12"/>
      <c r="G186" s="12"/>
      <c r="H186" s="11"/>
      <c r="I186" s="11"/>
      <c r="J186" s="11"/>
      <c r="K186" s="11"/>
      <c r="L186" s="11"/>
      <c r="M186" s="11"/>
      <c r="N186" s="11"/>
      <c r="O186" s="11"/>
      <c r="P186" s="12"/>
      <c r="Q186" s="12"/>
    </row>
    <row r="187" spans="3:17">
      <c r="C187" s="11"/>
      <c r="D187" s="12"/>
      <c r="E187" s="12"/>
      <c r="F187" s="12"/>
      <c r="G187" s="12"/>
      <c r="H187" s="11"/>
      <c r="I187" s="11"/>
      <c r="J187" s="11"/>
      <c r="K187" s="11"/>
      <c r="L187" s="11"/>
      <c r="M187" s="11"/>
      <c r="N187" s="11"/>
      <c r="O187" s="11"/>
      <c r="P187" s="12"/>
      <c r="Q187" s="12"/>
    </row>
    <row r="188" spans="3:17">
      <c r="C188" s="11"/>
      <c r="D188" s="12"/>
      <c r="E188" s="12"/>
      <c r="F188" s="12"/>
      <c r="G188" s="12"/>
      <c r="H188" s="11"/>
      <c r="I188" s="11"/>
      <c r="J188" s="11"/>
      <c r="K188" s="11"/>
      <c r="L188" s="11"/>
      <c r="M188" s="11"/>
      <c r="N188" s="11"/>
      <c r="O188" s="11"/>
      <c r="P188" s="12"/>
      <c r="Q188" s="12"/>
    </row>
    <row r="189" spans="3:17">
      <c r="C189" s="11"/>
      <c r="D189" s="12"/>
      <c r="E189" s="12"/>
      <c r="F189" s="12"/>
      <c r="G189" s="12"/>
      <c r="H189" s="11"/>
      <c r="I189" s="11"/>
      <c r="J189" s="11"/>
      <c r="K189" s="11"/>
      <c r="L189" s="11"/>
      <c r="M189" s="11"/>
      <c r="N189" s="11"/>
      <c r="O189" s="11"/>
      <c r="P189" s="12"/>
      <c r="Q189" s="12"/>
    </row>
    <row r="190" spans="3:17">
      <c r="C190" s="11"/>
      <c r="D190" s="12"/>
      <c r="E190" s="12"/>
      <c r="F190" s="12"/>
      <c r="G190" s="12"/>
      <c r="H190" s="11"/>
      <c r="I190" s="11"/>
      <c r="J190" s="11"/>
      <c r="K190" s="11"/>
      <c r="L190" s="11"/>
      <c r="M190" s="11"/>
      <c r="N190" s="11"/>
      <c r="O190" s="11"/>
      <c r="P190" s="12"/>
      <c r="Q190" s="12"/>
    </row>
    <row r="191" spans="3:17">
      <c r="C191" s="11"/>
      <c r="D191" s="12"/>
      <c r="E191" s="12"/>
      <c r="F191" s="12"/>
      <c r="G191" s="12"/>
      <c r="H191" s="11"/>
      <c r="I191" s="11"/>
      <c r="J191" s="11"/>
      <c r="K191" s="11"/>
      <c r="L191" s="11"/>
      <c r="M191" s="11"/>
      <c r="N191" s="11"/>
      <c r="O191" s="11"/>
      <c r="P191" s="12"/>
      <c r="Q191" s="12"/>
    </row>
    <row r="192" spans="3:17">
      <c r="C192" s="11"/>
      <c r="D192" s="12"/>
      <c r="E192" s="12"/>
      <c r="F192" s="12"/>
      <c r="G192" s="12"/>
      <c r="H192" s="11"/>
      <c r="I192" s="11"/>
      <c r="J192" s="11"/>
      <c r="K192" s="11"/>
      <c r="L192" s="11"/>
      <c r="M192" s="11"/>
      <c r="N192" s="11"/>
      <c r="O192" s="11"/>
      <c r="P192" s="12"/>
      <c r="Q192" s="12"/>
    </row>
    <row r="193" spans="3:17">
      <c r="C193" s="11"/>
      <c r="D193" s="12"/>
      <c r="E193" s="12"/>
      <c r="F193" s="12"/>
      <c r="G193" s="12"/>
      <c r="H193" s="11"/>
      <c r="I193" s="11"/>
      <c r="J193" s="11"/>
      <c r="K193" s="11"/>
      <c r="L193" s="11"/>
      <c r="M193" s="11"/>
      <c r="N193" s="11"/>
      <c r="O193" s="11"/>
      <c r="P193" s="12"/>
      <c r="Q193" s="12"/>
    </row>
    <row r="194" spans="3:17">
      <c r="C194" s="11"/>
      <c r="D194" s="12"/>
      <c r="E194" s="12"/>
      <c r="F194" s="12"/>
      <c r="G194" s="12"/>
      <c r="H194" s="11"/>
      <c r="I194" s="11"/>
      <c r="J194" s="11"/>
      <c r="K194" s="11"/>
      <c r="L194" s="11"/>
      <c r="M194" s="11"/>
      <c r="N194" s="11"/>
      <c r="O194" s="11"/>
      <c r="P194" s="12"/>
      <c r="Q194" s="12"/>
    </row>
    <row r="195" spans="3:17">
      <c r="C195" s="11"/>
      <c r="D195" s="12"/>
      <c r="E195" s="12"/>
      <c r="F195" s="12"/>
      <c r="G195" s="12"/>
      <c r="H195" s="11"/>
      <c r="I195" s="11"/>
      <c r="J195" s="11"/>
      <c r="K195" s="11"/>
      <c r="L195" s="11"/>
      <c r="M195" s="11"/>
      <c r="N195" s="11"/>
      <c r="O195" s="11"/>
      <c r="P195" s="12"/>
      <c r="Q195" s="12"/>
    </row>
    <row r="196" spans="3:17">
      <c r="C196" s="11"/>
      <c r="D196" s="12"/>
      <c r="E196" s="12"/>
      <c r="F196" s="12"/>
      <c r="G196" s="12"/>
      <c r="H196" s="11"/>
      <c r="I196" s="11"/>
      <c r="J196" s="11"/>
      <c r="K196" s="11"/>
      <c r="L196" s="11"/>
      <c r="M196" s="11"/>
      <c r="N196" s="11"/>
      <c r="O196" s="11"/>
      <c r="P196" s="12"/>
      <c r="Q196" s="12"/>
    </row>
    <row r="197" spans="3:17">
      <c r="C197" s="11"/>
      <c r="D197" s="12"/>
      <c r="E197" s="12"/>
      <c r="F197" s="12"/>
      <c r="G197" s="12"/>
      <c r="H197" s="11"/>
      <c r="I197" s="11"/>
      <c r="J197" s="11"/>
      <c r="K197" s="11"/>
      <c r="L197" s="11"/>
      <c r="M197" s="11"/>
      <c r="N197" s="11"/>
      <c r="O197" s="11"/>
      <c r="P197" s="12"/>
      <c r="Q197" s="12"/>
    </row>
    <row r="198" spans="3:17">
      <c r="C198" s="11"/>
      <c r="D198" s="12"/>
      <c r="E198" s="12"/>
      <c r="F198" s="12"/>
      <c r="G198" s="12"/>
      <c r="H198" s="11"/>
      <c r="I198" s="11"/>
      <c r="J198" s="11"/>
      <c r="K198" s="11"/>
      <c r="L198" s="11"/>
      <c r="M198" s="11"/>
      <c r="N198" s="11"/>
      <c r="O198" s="11"/>
      <c r="P198" s="12"/>
      <c r="Q198" s="12"/>
    </row>
    <row r="199" spans="3:17">
      <c r="C199" s="11"/>
      <c r="D199" s="12"/>
      <c r="E199" s="12"/>
      <c r="F199" s="12"/>
      <c r="G199" s="12"/>
      <c r="H199" s="11"/>
      <c r="I199" s="11"/>
      <c r="J199" s="11"/>
      <c r="K199" s="11"/>
      <c r="L199" s="11"/>
      <c r="M199" s="11"/>
      <c r="N199" s="11"/>
      <c r="O199" s="11"/>
      <c r="P199" s="12"/>
      <c r="Q199" s="12"/>
    </row>
    <row r="200" spans="3:17">
      <c r="C200" s="11"/>
      <c r="D200" s="12"/>
      <c r="E200" s="12"/>
      <c r="F200" s="12"/>
      <c r="G200" s="12"/>
      <c r="H200" s="11"/>
      <c r="I200" s="11"/>
      <c r="J200" s="11"/>
      <c r="K200" s="11"/>
      <c r="L200" s="11"/>
      <c r="M200" s="11"/>
      <c r="N200" s="11"/>
      <c r="O200" s="11"/>
      <c r="P200" s="12"/>
      <c r="Q200" s="12"/>
    </row>
    <row r="201" spans="3:17">
      <c r="C201" s="11"/>
      <c r="D201" s="12"/>
      <c r="E201" s="12"/>
      <c r="F201" s="12"/>
      <c r="G201" s="12"/>
      <c r="H201" s="11"/>
      <c r="I201" s="11"/>
      <c r="J201" s="11"/>
      <c r="K201" s="11"/>
      <c r="L201" s="11"/>
      <c r="M201" s="11"/>
      <c r="N201" s="11"/>
      <c r="O201" s="11"/>
      <c r="P201" s="12"/>
      <c r="Q201" s="12"/>
    </row>
    <row r="202" spans="3:17">
      <c r="C202" s="11"/>
      <c r="D202" s="12"/>
      <c r="E202" s="12"/>
      <c r="F202" s="12"/>
      <c r="G202" s="12"/>
      <c r="H202" s="11"/>
      <c r="I202" s="11"/>
      <c r="J202" s="11"/>
      <c r="K202" s="11"/>
      <c r="L202" s="11"/>
      <c r="M202" s="11"/>
      <c r="N202" s="11"/>
      <c r="O202" s="11"/>
      <c r="P202" s="12"/>
      <c r="Q202" s="12"/>
    </row>
    <row r="203" spans="3:17">
      <c r="C203" s="11"/>
      <c r="D203" s="12"/>
      <c r="E203" s="12"/>
      <c r="F203" s="12"/>
      <c r="G203" s="12"/>
      <c r="H203" s="11"/>
      <c r="I203" s="11"/>
      <c r="J203" s="11"/>
      <c r="K203" s="11"/>
      <c r="L203" s="11"/>
      <c r="M203" s="11"/>
      <c r="N203" s="11"/>
      <c r="O203" s="11"/>
      <c r="P203" s="12"/>
      <c r="Q203" s="12"/>
    </row>
    <row r="204" spans="3:17">
      <c r="C204" s="11"/>
      <c r="D204" s="12"/>
      <c r="E204" s="12"/>
      <c r="F204" s="12"/>
      <c r="G204" s="12"/>
      <c r="H204" s="11"/>
      <c r="I204" s="11"/>
      <c r="J204" s="11"/>
      <c r="K204" s="11"/>
      <c r="L204" s="11"/>
      <c r="M204" s="11"/>
      <c r="N204" s="11"/>
      <c r="O204" s="11"/>
      <c r="P204" s="12"/>
      <c r="Q204" s="12"/>
    </row>
    <row r="205" spans="3:17">
      <c r="C205" s="11"/>
      <c r="D205" s="12"/>
      <c r="E205" s="12"/>
      <c r="F205" s="12"/>
      <c r="G205" s="12"/>
      <c r="H205" s="11"/>
      <c r="I205" s="11"/>
      <c r="J205" s="11"/>
      <c r="K205" s="11"/>
      <c r="L205" s="11"/>
      <c r="M205" s="11"/>
      <c r="N205" s="11"/>
      <c r="O205" s="11"/>
      <c r="P205" s="12"/>
      <c r="Q205" s="12"/>
    </row>
    <row r="206" spans="3:17">
      <c r="C206" s="11"/>
      <c r="D206" s="12"/>
      <c r="E206" s="12"/>
      <c r="F206" s="12"/>
      <c r="G206" s="12"/>
      <c r="H206" s="11"/>
      <c r="I206" s="11"/>
      <c r="J206" s="11"/>
      <c r="K206" s="11"/>
      <c r="L206" s="11"/>
      <c r="M206" s="11"/>
      <c r="N206" s="11"/>
      <c r="O206" s="11"/>
      <c r="P206" s="12"/>
      <c r="Q206" s="12"/>
    </row>
    <row r="207" spans="3:17">
      <c r="C207" s="11"/>
      <c r="D207" s="12"/>
      <c r="E207" s="12"/>
      <c r="F207" s="12"/>
      <c r="G207" s="12"/>
      <c r="H207" s="11"/>
      <c r="I207" s="11"/>
      <c r="J207" s="11"/>
      <c r="K207" s="11"/>
      <c r="L207" s="11"/>
      <c r="M207" s="11"/>
      <c r="N207" s="11"/>
      <c r="O207" s="11"/>
      <c r="P207" s="12"/>
      <c r="Q207" s="12"/>
    </row>
    <row r="208" spans="3:17">
      <c r="C208" s="11"/>
      <c r="D208" s="12"/>
      <c r="E208" s="12"/>
      <c r="F208" s="12"/>
      <c r="G208" s="12"/>
      <c r="H208" s="11"/>
      <c r="I208" s="11"/>
      <c r="J208" s="11"/>
      <c r="K208" s="11"/>
      <c r="L208" s="11"/>
      <c r="M208" s="11"/>
      <c r="N208" s="11"/>
      <c r="O208" s="11"/>
      <c r="P208" s="12"/>
      <c r="Q208" s="12"/>
    </row>
    <row r="209" spans="3:17">
      <c r="C209" s="11"/>
      <c r="D209" s="12"/>
      <c r="E209" s="12"/>
      <c r="F209" s="12"/>
      <c r="G209" s="12"/>
      <c r="H209" s="11"/>
      <c r="I209" s="11"/>
      <c r="J209" s="11"/>
      <c r="K209" s="11"/>
      <c r="L209" s="11"/>
      <c r="M209" s="11"/>
      <c r="N209" s="11"/>
      <c r="O209" s="11"/>
      <c r="P209" s="12"/>
      <c r="Q209" s="12"/>
    </row>
    <row r="210" spans="3:17">
      <c r="C210" s="11"/>
      <c r="D210" s="12"/>
      <c r="E210" s="12"/>
      <c r="F210" s="12"/>
      <c r="G210" s="12"/>
      <c r="H210" s="11"/>
      <c r="I210" s="11"/>
      <c r="J210" s="11"/>
      <c r="K210" s="11"/>
      <c r="L210" s="11"/>
      <c r="M210" s="11"/>
      <c r="N210" s="11"/>
      <c r="O210" s="11"/>
      <c r="P210" s="12"/>
      <c r="Q210" s="12"/>
    </row>
    <row r="211" spans="3:17">
      <c r="C211" s="11"/>
      <c r="D211" s="12"/>
      <c r="E211" s="12"/>
      <c r="F211" s="12"/>
      <c r="G211" s="12"/>
      <c r="H211" s="11"/>
      <c r="I211" s="11"/>
      <c r="J211" s="11"/>
      <c r="K211" s="11"/>
      <c r="L211" s="11"/>
      <c r="M211" s="11"/>
      <c r="N211" s="11"/>
      <c r="O211" s="11"/>
      <c r="P211" s="12"/>
      <c r="Q211" s="12"/>
    </row>
    <row r="212" spans="3:17">
      <c r="C212" s="11"/>
      <c r="D212" s="12"/>
      <c r="E212" s="12"/>
      <c r="F212" s="12"/>
      <c r="G212" s="12"/>
      <c r="H212" s="11"/>
      <c r="I212" s="11"/>
      <c r="J212" s="11"/>
      <c r="K212" s="11"/>
      <c r="L212" s="11"/>
      <c r="M212" s="11"/>
      <c r="N212" s="11"/>
      <c r="O212" s="11"/>
      <c r="P212" s="12"/>
      <c r="Q212" s="12"/>
    </row>
    <row r="213" spans="3:17">
      <c r="C213" s="11"/>
      <c r="D213" s="12"/>
      <c r="E213" s="12"/>
      <c r="F213" s="12"/>
      <c r="G213" s="12"/>
      <c r="H213" s="11"/>
      <c r="I213" s="11"/>
      <c r="J213" s="11"/>
      <c r="K213" s="11"/>
      <c r="L213" s="11"/>
      <c r="M213" s="11"/>
      <c r="N213" s="11"/>
      <c r="O213" s="11"/>
      <c r="P213" s="12"/>
      <c r="Q213" s="12"/>
    </row>
    <row r="214" spans="3:17">
      <c r="C214" s="11"/>
      <c r="D214" s="12"/>
      <c r="E214" s="12"/>
      <c r="F214" s="12"/>
      <c r="G214" s="12"/>
      <c r="H214" s="11"/>
      <c r="I214" s="11"/>
      <c r="J214" s="11"/>
      <c r="K214" s="11"/>
      <c r="L214" s="11"/>
      <c r="M214" s="11"/>
      <c r="N214" s="11"/>
      <c r="O214" s="11"/>
      <c r="P214" s="12"/>
      <c r="Q214" s="12"/>
    </row>
    <row r="215" spans="3:17">
      <c r="C215" s="11"/>
      <c r="D215" s="12"/>
      <c r="E215" s="12"/>
      <c r="F215" s="12"/>
      <c r="G215" s="12"/>
      <c r="H215" s="11"/>
      <c r="I215" s="11"/>
      <c r="J215" s="11"/>
      <c r="K215" s="11"/>
      <c r="L215" s="11"/>
      <c r="M215" s="11"/>
      <c r="N215" s="11"/>
      <c r="O215" s="11"/>
      <c r="P215" s="12"/>
      <c r="Q215" s="12"/>
    </row>
    <row r="216" spans="3:17">
      <c r="C216" s="11"/>
      <c r="D216" s="12"/>
      <c r="E216" s="12"/>
      <c r="F216" s="12"/>
      <c r="G216" s="12"/>
      <c r="H216" s="11"/>
      <c r="I216" s="11"/>
      <c r="J216" s="11"/>
      <c r="K216" s="11"/>
      <c r="L216" s="11"/>
      <c r="M216" s="11"/>
      <c r="N216" s="11"/>
      <c r="O216" s="11"/>
      <c r="P216" s="12"/>
      <c r="Q216" s="12"/>
    </row>
    <row r="217" spans="3:17">
      <c r="C217" s="11"/>
      <c r="D217" s="12"/>
      <c r="E217" s="12"/>
      <c r="F217" s="12"/>
      <c r="G217" s="12"/>
      <c r="H217" s="11"/>
      <c r="I217" s="11"/>
      <c r="J217" s="11"/>
      <c r="K217" s="11"/>
      <c r="L217" s="11"/>
      <c r="M217" s="11"/>
      <c r="N217" s="11"/>
      <c r="O217" s="11"/>
      <c r="P217" s="12"/>
      <c r="Q217" s="12"/>
    </row>
    <row r="218" spans="3:17">
      <c r="C218" s="11"/>
      <c r="D218" s="12"/>
      <c r="E218" s="12"/>
      <c r="F218" s="12"/>
      <c r="G218" s="12"/>
      <c r="H218" s="11"/>
      <c r="I218" s="11"/>
      <c r="J218" s="11"/>
      <c r="K218" s="11"/>
      <c r="L218" s="11"/>
      <c r="M218" s="11"/>
      <c r="N218" s="11"/>
      <c r="O218" s="11"/>
      <c r="P218" s="12"/>
      <c r="Q218" s="12"/>
    </row>
    <row r="219" spans="3:17">
      <c r="C219" s="11"/>
      <c r="D219" s="12"/>
      <c r="E219" s="12"/>
      <c r="F219" s="12"/>
      <c r="G219" s="12"/>
      <c r="H219" s="11"/>
      <c r="I219" s="11"/>
      <c r="J219" s="11"/>
      <c r="K219" s="11"/>
      <c r="L219" s="11"/>
      <c r="M219" s="11"/>
      <c r="N219" s="11"/>
      <c r="O219" s="11"/>
      <c r="P219" s="12"/>
      <c r="Q219" s="12"/>
    </row>
    <row r="220" spans="3:17">
      <c r="C220" s="11"/>
      <c r="D220" s="12"/>
      <c r="E220" s="12"/>
      <c r="F220" s="12"/>
      <c r="G220" s="12"/>
      <c r="H220" s="11"/>
      <c r="I220" s="11"/>
      <c r="J220" s="11"/>
      <c r="K220" s="11"/>
      <c r="L220" s="11"/>
      <c r="M220" s="11"/>
      <c r="N220" s="11"/>
      <c r="O220" s="11"/>
      <c r="P220" s="12"/>
      <c r="Q220" s="12"/>
    </row>
    <row r="221" spans="3:17">
      <c r="C221" s="11"/>
      <c r="D221" s="12"/>
      <c r="E221" s="12"/>
      <c r="F221" s="12"/>
      <c r="G221" s="12"/>
      <c r="H221" s="11"/>
      <c r="I221" s="11"/>
      <c r="J221" s="11"/>
      <c r="K221" s="11"/>
      <c r="L221" s="11"/>
      <c r="M221" s="11"/>
      <c r="N221" s="11"/>
      <c r="O221" s="11"/>
      <c r="P221" s="12"/>
      <c r="Q221" s="12"/>
    </row>
    <row r="222" spans="3:17">
      <c r="C222" s="11"/>
      <c r="D222" s="12"/>
      <c r="E222" s="12"/>
      <c r="F222" s="12"/>
      <c r="G222" s="12"/>
      <c r="H222" s="11"/>
      <c r="I222" s="11"/>
      <c r="J222" s="11"/>
      <c r="K222" s="11"/>
      <c r="L222" s="11"/>
      <c r="M222" s="11"/>
      <c r="N222" s="11"/>
      <c r="O222" s="11"/>
      <c r="P222" s="12"/>
      <c r="Q222" s="12"/>
    </row>
    <row r="223" spans="3:17">
      <c r="C223" s="11"/>
      <c r="D223" s="12"/>
      <c r="E223" s="12"/>
      <c r="F223" s="12"/>
      <c r="G223" s="12"/>
      <c r="H223" s="11"/>
      <c r="I223" s="11"/>
      <c r="J223" s="11"/>
      <c r="K223" s="11"/>
      <c r="L223" s="11"/>
      <c r="M223" s="11"/>
      <c r="N223" s="11"/>
      <c r="O223" s="11"/>
      <c r="P223" s="12"/>
      <c r="Q223" s="12"/>
    </row>
    <row r="224" spans="3:17">
      <c r="C224" s="11"/>
      <c r="D224" s="12"/>
      <c r="E224" s="12"/>
      <c r="F224" s="12"/>
      <c r="G224" s="12"/>
      <c r="H224" s="11"/>
      <c r="I224" s="11"/>
      <c r="J224" s="11"/>
      <c r="K224" s="11"/>
      <c r="L224" s="11"/>
      <c r="M224" s="11"/>
      <c r="N224" s="11"/>
      <c r="O224" s="11"/>
      <c r="P224" s="12"/>
      <c r="Q224" s="12"/>
    </row>
    <row r="225" spans="3:17">
      <c r="C225" s="11"/>
      <c r="D225" s="12"/>
      <c r="E225" s="12"/>
      <c r="F225" s="12"/>
      <c r="G225" s="12"/>
      <c r="H225" s="11"/>
      <c r="I225" s="11"/>
      <c r="J225" s="11"/>
      <c r="K225" s="11"/>
      <c r="L225" s="11"/>
      <c r="M225" s="11"/>
      <c r="N225" s="11"/>
      <c r="O225" s="11"/>
      <c r="P225" s="12"/>
      <c r="Q225" s="12"/>
    </row>
    <row r="226" spans="3:17">
      <c r="C226" s="11"/>
      <c r="D226" s="12"/>
      <c r="E226" s="12"/>
      <c r="F226" s="12"/>
      <c r="G226" s="12"/>
      <c r="H226" s="11"/>
      <c r="I226" s="11"/>
      <c r="J226" s="11"/>
      <c r="K226" s="11"/>
      <c r="L226" s="11"/>
      <c r="M226" s="11"/>
      <c r="N226" s="11"/>
      <c r="O226" s="11"/>
      <c r="P226" s="12"/>
      <c r="Q226" s="12"/>
    </row>
    <row r="227" spans="3:17">
      <c r="C227" s="11"/>
      <c r="D227" s="12"/>
      <c r="E227" s="12"/>
      <c r="F227" s="12"/>
      <c r="G227" s="12"/>
      <c r="H227" s="11"/>
      <c r="I227" s="11"/>
      <c r="J227" s="11"/>
      <c r="K227" s="11"/>
      <c r="L227" s="11"/>
      <c r="M227" s="11"/>
      <c r="N227" s="11"/>
      <c r="O227" s="11"/>
      <c r="P227" s="12"/>
      <c r="Q227" s="12"/>
    </row>
    <row r="228" spans="3:17">
      <c r="C228" s="11"/>
      <c r="D228" s="12"/>
      <c r="E228" s="12"/>
      <c r="F228" s="12"/>
      <c r="G228" s="12"/>
      <c r="H228" s="11"/>
      <c r="I228" s="11"/>
      <c r="J228" s="11"/>
      <c r="K228" s="11"/>
      <c r="L228" s="11"/>
      <c r="M228" s="11"/>
      <c r="N228" s="11"/>
      <c r="O228" s="11"/>
      <c r="P228" s="12"/>
      <c r="Q228" s="12"/>
    </row>
    <row r="229" spans="3:17">
      <c r="C229" s="11"/>
      <c r="D229" s="12"/>
      <c r="E229" s="12"/>
      <c r="F229" s="12"/>
      <c r="G229" s="12"/>
      <c r="H229" s="11"/>
      <c r="I229" s="11"/>
      <c r="J229" s="11"/>
      <c r="K229" s="11"/>
      <c r="L229" s="11"/>
      <c r="M229" s="11"/>
      <c r="N229" s="11"/>
      <c r="O229" s="11"/>
      <c r="P229" s="12"/>
      <c r="Q229" s="12"/>
    </row>
    <row r="230" spans="3:17">
      <c r="C230" s="11"/>
      <c r="D230" s="12"/>
      <c r="E230" s="12"/>
      <c r="F230" s="12"/>
      <c r="G230" s="12"/>
      <c r="H230" s="11"/>
      <c r="I230" s="11"/>
      <c r="J230" s="11"/>
      <c r="K230" s="11"/>
      <c r="L230" s="11"/>
      <c r="M230" s="11"/>
      <c r="N230" s="11"/>
      <c r="O230" s="11"/>
      <c r="P230" s="12"/>
      <c r="Q230" s="12"/>
    </row>
    <row r="231" spans="3:17">
      <c r="C231" s="11"/>
      <c r="D231" s="12"/>
      <c r="E231" s="12"/>
      <c r="F231" s="12"/>
      <c r="G231" s="12"/>
      <c r="H231" s="11"/>
      <c r="I231" s="11"/>
      <c r="J231" s="11"/>
      <c r="K231" s="11"/>
      <c r="L231" s="11"/>
      <c r="M231" s="11"/>
      <c r="N231" s="11"/>
      <c r="O231" s="11"/>
      <c r="P231" s="12"/>
      <c r="Q231" s="12"/>
    </row>
    <row r="232" spans="3:17">
      <c r="C232" s="11"/>
      <c r="D232" s="12"/>
      <c r="E232" s="12"/>
      <c r="F232" s="12"/>
      <c r="G232" s="12"/>
      <c r="H232" s="11"/>
      <c r="I232" s="11"/>
      <c r="J232" s="11"/>
      <c r="K232" s="11"/>
      <c r="L232" s="11"/>
      <c r="M232" s="11"/>
      <c r="N232" s="11"/>
      <c r="O232" s="11"/>
      <c r="P232" s="12"/>
      <c r="Q232" s="12"/>
    </row>
    <row r="233" spans="3:17">
      <c r="C233" s="11"/>
      <c r="D233" s="12"/>
      <c r="E233" s="12"/>
      <c r="F233" s="12"/>
      <c r="G233" s="12"/>
      <c r="H233" s="11"/>
      <c r="I233" s="11"/>
      <c r="J233" s="11"/>
      <c r="K233" s="11"/>
      <c r="L233" s="11"/>
      <c r="M233" s="11"/>
      <c r="N233" s="11"/>
      <c r="O233" s="11"/>
      <c r="P233" s="12"/>
      <c r="Q233" s="12"/>
    </row>
    <row r="234" spans="3:17">
      <c r="C234" s="11"/>
      <c r="D234" s="12"/>
      <c r="E234" s="12"/>
      <c r="F234" s="12"/>
      <c r="G234" s="12"/>
      <c r="H234" s="11"/>
      <c r="I234" s="11"/>
      <c r="J234" s="11"/>
      <c r="K234" s="11"/>
      <c r="L234" s="11"/>
      <c r="M234" s="11"/>
      <c r="N234" s="11"/>
      <c r="O234" s="11"/>
      <c r="P234" s="12"/>
      <c r="Q234" s="12"/>
    </row>
    <row r="235" spans="3:17">
      <c r="C235" s="11"/>
      <c r="D235" s="12"/>
      <c r="E235" s="12"/>
      <c r="F235" s="12"/>
      <c r="G235" s="12"/>
      <c r="H235" s="11"/>
      <c r="I235" s="11"/>
      <c r="J235" s="11"/>
      <c r="K235" s="11"/>
      <c r="L235" s="11"/>
      <c r="M235" s="11"/>
      <c r="N235" s="11"/>
      <c r="O235" s="11"/>
      <c r="P235" s="12"/>
      <c r="Q235" s="12"/>
    </row>
    <row r="236" spans="3:17">
      <c r="C236" s="11"/>
      <c r="D236" s="12"/>
      <c r="E236" s="12"/>
      <c r="F236" s="12"/>
      <c r="G236" s="12"/>
      <c r="H236" s="11"/>
      <c r="I236" s="11"/>
      <c r="J236" s="11"/>
      <c r="K236" s="11"/>
      <c r="L236" s="11"/>
      <c r="M236" s="11"/>
      <c r="N236" s="11"/>
      <c r="O236" s="11"/>
      <c r="P236" s="12"/>
      <c r="Q236" s="12"/>
    </row>
    <row r="237" spans="3:17">
      <c r="C237" s="11"/>
      <c r="D237" s="12"/>
      <c r="E237" s="12"/>
      <c r="F237" s="12"/>
      <c r="G237" s="12"/>
      <c r="H237" s="11"/>
      <c r="I237" s="11"/>
      <c r="J237" s="11"/>
      <c r="K237" s="11"/>
      <c r="L237" s="11"/>
      <c r="M237" s="11"/>
      <c r="N237" s="11"/>
      <c r="O237" s="11"/>
      <c r="P237" s="12"/>
      <c r="Q237" s="12"/>
    </row>
    <row r="238" spans="3:17">
      <c r="C238" s="11"/>
      <c r="D238" s="12"/>
      <c r="E238" s="12"/>
      <c r="F238" s="12"/>
      <c r="G238" s="12"/>
      <c r="H238" s="11"/>
      <c r="I238" s="11"/>
      <c r="J238" s="11"/>
      <c r="K238" s="11"/>
      <c r="L238" s="11"/>
      <c r="M238" s="11"/>
      <c r="N238" s="11"/>
      <c r="O238" s="11"/>
      <c r="P238" s="12"/>
      <c r="Q238" s="12"/>
    </row>
    <row r="239" spans="3:17">
      <c r="C239" s="11"/>
      <c r="D239" s="12"/>
      <c r="E239" s="12"/>
      <c r="F239" s="12"/>
      <c r="G239" s="12"/>
      <c r="H239" s="11"/>
      <c r="I239" s="11"/>
      <c r="J239" s="11"/>
      <c r="K239" s="11"/>
      <c r="L239" s="11"/>
      <c r="M239" s="11"/>
      <c r="N239" s="11"/>
      <c r="O239" s="11"/>
      <c r="P239" s="12"/>
      <c r="Q239" s="12"/>
    </row>
    <row r="240" spans="3:17">
      <c r="C240" s="11"/>
      <c r="D240" s="12"/>
      <c r="E240" s="12"/>
      <c r="F240" s="12"/>
      <c r="G240" s="12"/>
      <c r="H240" s="11"/>
      <c r="I240" s="11"/>
      <c r="J240" s="11"/>
      <c r="K240" s="11"/>
      <c r="L240" s="11"/>
      <c r="M240" s="11"/>
      <c r="N240" s="11"/>
      <c r="O240" s="11"/>
      <c r="P240" s="12"/>
      <c r="Q240" s="12"/>
    </row>
    <row r="241" spans="3:17">
      <c r="C241" s="11"/>
      <c r="D241" s="12"/>
      <c r="E241" s="12"/>
      <c r="F241" s="12"/>
      <c r="G241" s="12"/>
      <c r="H241" s="11"/>
      <c r="I241" s="11"/>
      <c r="J241" s="11"/>
      <c r="K241" s="11"/>
      <c r="L241" s="11"/>
      <c r="M241" s="11"/>
      <c r="N241" s="11"/>
      <c r="O241" s="11"/>
      <c r="P241" s="12"/>
      <c r="Q241" s="12"/>
    </row>
    <row r="242" spans="3:17">
      <c r="C242" s="11"/>
      <c r="D242" s="12"/>
      <c r="E242" s="12"/>
      <c r="F242" s="12"/>
      <c r="G242" s="12"/>
      <c r="H242" s="11"/>
      <c r="I242" s="11"/>
      <c r="J242" s="11"/>
      <c r="K242" s="11"/>
      <c r="L242" s="11"/>
      <c r="M242" s="11"/>
      <c r="N242" s="11"/>
      <c r="O242" s="11"/>
      <c r="P242" s="12"/>
      <c r="Q242" s="12"/>
    </row>
    <row r="243" spans="3:17">
      <c r="C243" s="11"/>
      <c r="D243" s="12"/>
      <c r="E243" s="12"/>
      <c r="F243" s="12"/>
      <c r="G243" s="12"/>
      <c r="H243" s="11"/>
      <c r="I243" s="11"/>
      <c r="J243" s="11"/>
      <c r="K243" s="11"/>
      <c r="L243" s="11"/>
      <c r="M243" s="11"/>
      <c r="N243" s="11"/>
      <c r="O243" s="11"/>
      <c r="P243" s="12"/>
      <c r="Q243" s="12"/>
    </row>
    <row r="244" spans="3:17">
      <c r="C244" s="11"/>
      <c r="D244" s="12"/>
      <c r="E244" s="12"/>
      <c r="F244" s="12"/>
      <c r="G244" s="12"/>
      <c r="H244" s="11"/>
      <c r="I244" s="11"/>
      <c r="J244" s="11"/>
      <c r="K244" s="11"/>
      <c r="L244" s="11"/>
      <c r="M244" s="11"/>
      <c r="N244" s="11"/>
      <c r="O244" s="11"/>
      <c r="P244" s="12"/>
      <c r="Q244" s="12"/>
    </row>
    <row r="245" spans="3:17">
      <c r="C245" s="11"/>
      <c r="D245" s="12"/>
      <c r="E245" s="12"/>
      <c r="F245" s="12"/>
      <c r="G245" s="12"/>
      <c r="H245" s="11"/>
      <c r="I245" s="11"/>
      <c r="J245" s="11"/>
      <c r="K245" s="11"/>
      <c r="L245" s="11"/>
      <c r="M245" s="11"/>
      <c r="N245" s="11"/>
      <c r="O245" s="11"/>
      <c r="P245" s="12"/>
      <c r="Q245" s="12"/>
    </row>
    <row r="246" spans="3:17">
      <c r="C246" s="11"/>
      <c r="D246" s="12"/>
      <c r="E246" s="12"/>
      <c r="F246" s="12"/>
      <c r="G246" s="12"/>
      <c r="H246" s="11"/>
      <c r="I246" s="11"/>
      <c r="J246" s="11"/>
      <c r="K246" s="11"/>
      <c r="L246" s="11"/>
      <c r="M246" s="11"/>
      <c r="N246" s="11"/>
      <c r="O246" s="11"/>
      <c r="P246" s="12"/>
      <c r="Q246" s="12"/>
    </row>
    <row r="247" spans="3:17">
      <c r="C247" s="11"/>
      <c r="D247" s="12"/>
      <c r="E247" s="12"/>
      <c r="F247" s="12"/>
      <c r="G247" s="12"/>
      <c r="H247" s="11"/>
      <c r="I247" s="11"/>
      <c r="J247" s="11"/>
      <c r="K247" s="11"/>
      <c r="L247" s="11"/>
      <c r="M247" s="11"/>
      <c r="N247" s="11"/>
      <c r="O247" s="11"/>
      <c r="P247" s="12"/>
      <c r="Q247" s="12"/>
    </row>
    <row r="248" spans="3:17">
      <c r="C248" s="11"/>
      <c r="D248" s="12"/>
      <c r="E248" s="12"/>
      <c r="F248" s="12"/>
      <c r="G248" s="12"/>
      <c r="H248" s="11"/>
      <c r="I248" s="11"/>
      <c r="J248" s="11"/>
      <c r="K248" s="11"/>
      <c r="L248" s="11"/>
      <c r="M248" s="11"/>
      <c r="N248" s="11"/>
      <c r="O248" s="11"/>
      <c r="P248" s="12"/>
      <c r="Q248" s="12"/>
    </row>
    <row r="249" spans="3:17">
      <c r="C249" s="11"/>
      <c r="D249" s="12"/>
      <c r="E249" s="12"/>
      <c r="F249" s="12"/>
      <c r="G249" s="12"/>
      <c r="H249" s="11"/>
      <c r="I249" s="11"/>
      <c r="J249" s="11"/>
      <c r="K249" s="11"/>
      <c r="L249" s="11"/>
      <c r="M249" s="11"/>
      <c r="N249" s="11"/>
      <c r="O249" s="11"/>
      <c r="P249" s="12"/>
      <c r="Q249" s="12"/>
    </row>
    <row r="250" spans="3:17">
      <c r="C250" s="11"/>
      <c r="D250" s="12"/>
      <c r="E250" s="12"/>
      <c r="F250" s="12"/>
      <c r="G250" s="12"/>
      <c r="H250" s="11"/>
      <c r="I250" s="11"/>
      <c r="J250" s="11"/>
      <c r="K250" s="11"/>
      <c r="L250" s="11"/>
      <c r="M250" s="11"/>
      <c r="N250" s="11"/>
      <c r="O250" s="11"/>
      <c r="P250" s="12"/>
      <c r="Q250" s="12"/>
    </row>
    <row r="251" spans="3:17">
      <c r="C251" s="11"/>
      <c r="D251" s="12"/>
      <c r="E251" s="12"/>
      <c r="F251" s="12"/>
      <c r="G251" s="12"/>
      <c r="H251" s="11"/>
      <c r="I251" s="11"/>
      <c r="J251" s="11"/>
      <c r="K251" s="11"/>
      <c r="L251" s="11"/>
      <c r="M251" s="11"/>
      <c r="N251" s="11"/>
      <c r="O251" s="11"/>
      <c r="P251" s="12"/>
      <c r="Q251" s="12"/>
    </row>
    <row r="252" spans="3:17">
      <c r="C252" s="11"/>
      <c r="D252" s="12"/>
      <c r="E252" s="12"/>
      <c r="F252" s="12"/>
      <c r="G252" s="12"/>
      <c r="H252" s="11"/>
      <c r="I252" s="11"/>
      <c r="J252" s="11"/>
      <c r="K252" s="11"/>
      <c r="L252" s="11"/>
      <c r="M252" s="11"/>
      <c r="N252" s="11"/>
      <c r="O252" s="11"/>
      <c r="P252" s="12"/>
      <c r="Q252" s="12"/>
    </row>
    <row r="253" spans="3:17">
      <c r="C253" s="11"/>
      <c r="D253" s="12"/>
      <c r="E253" s="12"/>
      <c r="F253" s="12"/>
      <c r="G253" s="12"/>
      <c r="H253" s="11"/>
      <c r="I253" s="11"/>
      <c r="J253" s="11"/>
      <c r="K253" s="11"/>
      <c r="L253" s="11"/>
      <c r="M253" s="11"/>
      <c r="N253" s="11"/>
      <c r="O253" s="11"/>
      <c r="P253" s="12"/>
      <c r="Q253" s="12"/>
    </row>
    <row r="254" spans="3:17">
      <c r="C254" s="11"/>
      <c r="D254" s="12"/>
      <c r="E254" s="12"/>
      <c r="F254" s="12"/>
      <c r="G254" s="12"/>
      <c r="H254" s="11"/>
      <c r="I254" s="11"/>
      <c r="J254" s="11"/>
      <c r="K254" s="11"/>
      <c r="L254" s="11"/>
      <c r="M254" s="11"/>
      <c r="N254" s="11"/>
      <c r="O254" s="11"/>
      <c r="P254" s="12"/>
      <c r="Q254" s="12"/>
    </row>
    <row r="255" spans="3:17">
      <c r="C255" s="11"/>
      <c r="D255" s="12"/>
      <c r="E255" s="12"/>
      <c r="F255" s="12"/>
      <c r="G255" s="12"/>
      <c r="H255" s="11"/>
      <c r="I255" s="11"/>
      <c r="J255" s="11"/>
      <c r="K255" s="11"/>
      <c r="L255" s="11"/>
      <c r="M255" s="11"/>
      <c r="N255" s="11"/>
      <c r="O255" s="11"/>
      <c r="P255" s="12"/>
      <c r="Q255" s="12"/>
    </row>
    <row r="256" spans="3:17">
      <c r="C256" s="11"/>
      <c r="D256" s="12"/>
      <c r="E256" s="12"/>
      <c r="F256" s="12"/>
      <c r="G256" s="12"/>
      <c r="H256" s="11"/>
      <c r="I256" s="11"/>
      <c r="J256" s="11"/>
      <c r="K256" s="11"/>
      <c r="L256" s="11"/>
      <c r="M256" s="11"/>
      <c r="N256" s="11"/>
      <c r="O256" s="11"/>
      <c r="P256" s="12"/>
      <c r="Q256" s="12"/>
    </row>
    <row r="257" spans="3:17">
      <c r="C257" s="11"/>
      <c r="D257" s="12"/>
      <c r="E257" s="12"/>
      <c r="F257" s="12"/>
      <c r="G257" s="12"/>
      <c r="H257" s="11"/>
      <c r="I257" s="11"/>
      <c r="J257" s="11"/>
      <c r="K257" s="11"/>
      <c r="L257" s="11"/>
      <c r="M257" s="11"/>
      <c r="N257" s="11"/>
      <c r="O257" s="11"/>
      <c r="P257" s="12"/>
      <c r="Q257" s="12"/>
    </row>
    <row r="258" spans="3:17">
      <c r="C258" s="11"/>
      <c r="D258" s="12"/>
      <c r="E258" s="12"/>
      <c r="F258" s="12"/>
      <c r="G258" s="12"/>
      <c r="H258" s="11"/>
      <c r="I258" s="11"/>
      <c r="J258" s="11"/>
      <c r="K258" s="11"/>
      <c r="L258" s="11"/>
      <c r="M258" s="11"/>
      <c r="N258" s="11"/>
      <c r="O258" s="11"/>
      <c r="P258" s="12"/>
      <c r="Q258" s="12"/>
    </row>
    <row r="259" spans="3:17">
      <c r="C259" s="11"/>
      <c r="D259" s="12"/>
      <c r="E259" s="12"/>
      <c r="F259" s="12"/>
      <c r="G259" s="12"/>
      <c r="H259" s="11"/>
      <c r="I259" s="11"/>
      <c r="J259" s="11"/>
      <c r="K259" s="11"/>
      <c r="L259" s="11"/>
      <c r="M259" s="11"/>
      <c r="N259" s="11"/>
      <c r="O259" s="11"/>
      <c r="P259" s="12"/>
      <c r="Q259" s="12"/>
    </row>
    <row r="260" spans="3:17">
      <c r="C260" s="11"/>
      <c r="D260" s="12"/>
      <c r="E260" s="12"/>
      <c r="F260" s="12"/>
      <c r="G260" s="12"/>
      <c r="H260" s="11"/>
      <c r="I260" s="11"/>
      <c r="J260" s="11"/>
      <c r="K260" s="11"/>
      <c r="L260" s="11"/>
      <c r="M260" s="11"/>
      <c r="N260" s="11"/>
      <c r="O260" s="11"/>
      <c r="P260" s="12"/>
      <c r="Q260" s="12"/>
    </row>
    <row r="261" spans="3:17">
      <c r="C261" s="11"/>
      <c r="D261" s="12"/>
      <c r="E261" s="12"/>
      <c r="F261" s="12"/>
      <c r="G261" s="12"/>
      <c r="H261" s="11"/>
      <c r="I261" s="11"/>
      <c r="J261" s="11"/>
      <c r="K261" s="11"/>
      <c r="L261" s="11"/>
      <c r="M261" s="11"/>
      <c r="N261" s="11"/>
      <c r="O261" s="11"/>
      <c r="P261" s="12"/>
      <c r="Q261" s="12"/>
    </row>
    <row r="262" spans="3:17">
      <c r="C262" s="11"/>
      <c r="D262" s="12"/>
      <c r="E262" s="12"/>
      <c r="F262" s="12"/>
      <c r="G262" s="12"/>
      <c r="H262" s="11"/>
      <c r="I262" s="11"/>
      <c r="J262" s="11"/>
      <c r="K262" s="11"/>
      <c r="L262" s="11"/>
      <c r="M262" s="11"/>
      <c r="N262" s="11"/>
      <c r="O262" s="11"/>
      <c r="P262" s="12"/>
      <c r="Q262" s="12"/>
    </row>
    <row r="263" spans="3:17">
      <c r="C263" s="11"/>
      <c r="D263" s="12"/>
      <c r="E263" s="12"/>
      <c r="F263" s="12"/>
      <c r="G263" s="12"/>
      <c r="H263" s="11"/>
      <c r="I263" s="11"/>
      <c r="J263" s="11"/>
      <c r="K263" s="11"/>
      <c r="L263" s="11"/>
      <c r="M263" s="11"/>
      <c r="N263" s="11"/>
      <c r="O263" s="11"/>
      <c r="P263" s="12"/>
      <c r="Q263" s="12"/>
    </row>
    <row r="264" spans="3:17">
      <c r="C264" s="11"/>
      <c r="D264" s="12"/>
      <c r="E264" s="12"/>
      <c r="F264" s="12"/>
      <c r="G264" s="12"/>
      <c r="H264" s="11"/>
      <c r="I264" s="11"/>
      <c r="J264" s="11"/>
      <c r="K264" s="11"/>
      <c r="L264" s="11"/>
      <c r="M264" s="11"/>
      <c r="N264" s="11"/>
      <c r="O264" s="11"/>
      <c r="P264" s="12"/>
      <c r="Q264" s="12"/>
    </row>
    <row r="265" spans="3:17">
      <c r="C265" s="11"/>
      <c r="D265" s="12"/>
      <c r="E265" s="12"/>
      <c r="F265" s="12"/>
      <c r="G265" s="12"/>
      <c r="H265" s="11"/>
      <c r="I265" s="11"/>
      <c r="J265" s="11"/>
      <c r="K265" s="11"/>
      <c r="L265" s="11"/>
      <c r="M265" s="11"/>
      <c r="N265" s="11"/>
      <c r="O265" s="11"/>
      <c r="P265" s="12"/>
      <c r="Q265" s="12"/>
    </row>
    <row r="266" spans="3:17">
      <c r="C266" s="11"/>
      <c r="D266" s="12"/>
      <c r="E266" s="12"/>
      <c r="F266" s="12"/>
      <c r="G266" s="12"/>
      <c r="H266" s="11"/>
      <c r="I266" s="11"/>
      <c r="J266" s="11"/>
      <c r="K266" s="11"/>
      <c r="L266" s="11"/>
      <c r="M266" s="11"/>
      <c r="N266" s="11"/>
      <c r="O266" s="11"/>
      <c r="P266" s="12"/>
      <c r="Q266" s="12"/>
    </row>
    <row r="267" spans="3:17">
      <c r="C267" s="11"/>
      <c r="D267" s="12"/>
      <c r="E267" s="12"/>
      <c r="F267" s="12"/>
      <c r="G267" s="12"/>
      <c r="H267" s="11"/>
      <c r="I267" s="11"/>
      <c r="J267" s="11"/>
      <c r="K267" s="11"/>
      <c r="L267" s="11"/>
      <c r="M267" s="11"/>
      <c r="N267" s="11"/>
      <c r="O267" s="11"/>
      <c r="P267" s="12"/>
      <c r="Q267" s="12"/>
    </row>
    <row r="268" spans="3:17">
      <c r="C268" s="11"/>
      <c r="D268" s="12"/>
      <c r="E268" s="12"/>
      <c r="F268" s="12"/>
      <c r="G268" s="12"/>
      <c r="H268" s="11"/>
      <c r="I268" s="11"/>
      <c r="J268" s="11"/>
      <c r="K268" s="11"/>
      <c r="L268" s="11"/>
      <c r="M268" s="11"/>
      <c r="N268" s="11"/>
      <c r="O268" s="11"/>
      <c r="P268" s="12"/>
      <c r="Q268" s="12"/>
    </row>
    <row r="269" spans="3:17">
      <c r="C269" s="11"/>
      <c r="D269" s="12"/>
      <c r="E269" s="12"/>
      <c r="F269" s="12"/>
      <c r="G269" s="12"/>
      <c r="H269" s="11"/>
      <c r="I269" s="11"/>
      <c r="J269" s="11"/>
      <c r="K269" s="11"/>
      <c r="L269" s="11"/>
      <c r="M269" s="11"/>
      <c r="N269" s="11"/>
      <c r="O269" s="11"/>
      <c r="P269" s="12"/>
      <c r="Q269" s="12"/>
    </row>
    <row r="270" spans="3:17">
      <c r="C270" s="11"/>
      <c r="D270" s="12"/>
      <c r="E270" s="12"/>
      <c r="F270" s="12"/>
      <c r="G270" s="12"/>
      <c r="H270" s="11"/>
      <c r="I270" s="11"/>
      <c r="J270" s="11"/>
      <c r="K270" s="11"/>
      <c r="L270" s="11"/>
      <c r="M270" s="11"/>
      <c r="N270" s="11"/>
      <c r="O270" s="11"/>
      <c r="P270" s="12"/>
      <c r="Q270" s="12"/>
    </row>
    <row r="271" spans="3:17">
      <c r="C271" s="11"/>
      <c r="D271" s="12"/>
      <c r="E271" s="12"/>
      <c r="F271" s="12"/>
      <c r="G271" s="12"/>
      <c r="H271" s="11"/>
      <c r="I271" s="11"/>
      <c r="J271" s="11"/>
      <c r="K271" s="11"/>
      <c r="L271" s="11"/>
      <c r="M271" s="11"/>
      <c r="N271" s="11"/>
      <c r="O271" s="11"/>
      <c r="P271" s="12"/>
      <c r="Q271" s="12"/>
    </row>
    <row r="272" spans="3:17">
      <c r="C272" s="11"/>
      <c r="D272" s="12"/>
      <c r="E272" s="12"/>
      <c r="F272" s="12"/>
      <c r="G272" s="12"/>
      <c r="H272" s="11"/>
      <c r="I272" s="11"/>
      <c r="J272" s="11"/>
      <c r="K272" s="11"/>
      <c r="L272" s="11"/>
      <c r="M272" s="11"/>
      <c r="N272" s="11"/>
      <c r="O272" s="11"/>
      <c r="P272" s="12"/>
      <c r="Q272" s="12"/>
    </row>
    <row r="273" spans="3:17">
      <c r="C273" s="11"/>
      <c r="D273" s="12"/>
      <c r="E273" s="12"/>
      <c r="F273" s="12"/>
      <c r="G273" s="12"/>
      <c r="H273" s="11"/>
      <c r="I273" s="11"/>
      <c r="J273" s="11"/>
      <c r="K273" s="11"/>
      <c r="L273" s="11"/>
      <c r="M273" s="11"/>
      <c r="N273" s="11"/>
      <c r="O273" s="11"/>
      <c r="P273" s="12"/>
      <c r="Q273" s="12"/>
    </row>
  </sheetData>
  <dataConsolidate/>
  <mergeCells count="27">
    <mergeCell ref="T35:U35"/>
    <mergeCell ref="T36:U36"/>
    <mergeCell ref="S30:S33"/>
    <mergeCell ref="T20:T23"/>
    <mergeCell ref="U20:U23"/>
    <mergeCell ref="J1:J6"/>
    <mergeCell ref="I1:I6"/>
    <mergeCell ref="S17:S18"/>
    <mergeCell ref="S20:S24"/>
    <mergeCell ref="T32:T33"/>
    <mergeCell ref="S25:T25"/>
    <mergeCell ref="S8:T8"/>
    <mergeCell ref="S7:T7"/>
    <mergeCell ref="S15:T15"/>
    <mergeCell ref="S12:T14"/>
    <mergeCell ref="S10:T10"/>
    <mergeCell ref="C1:C6"/>
    <mergeCell ref="E1:E6"/>
    <mergeCell ref="F1:F6"/>
    <mergeCell ref="G1:G6"/>
    <mergeCell ref="H1:H6"/>
    <mergeCell ref="Q1:Q6"/>
    <mergeCell ref="P1:P6"/>
    <mergeCell ref="M1:M6"/>
    <mergeCell ref="L1:L6"/>
    <mergeCell ref="K1:K6"/>
    <mergeCell ref="N1:N6"/>
  </mergeCells>
  <conditionalFormatting sqref="K8:K60">
    <cfRule type="expression" dxfId="36" priority="2">
      <formula>YEARFRAC(K8,TODAY())&lt;=1</formula>
    </cfRule>
  </conditionalFormatting>
  <conditionalFormatting sqref="C8:Q60">
    <cfRule type="expression" dxfId="35" priority="1">
      <formula>$E8=$S$9</formula>
    </cfRule>
  </conditionalFormatting>
  <dataValidations count="14">
    <dataValidation type="whole" allowBlank="1" showInputMessage="1" showErrorMessage="1" sqref="O3:O6">
      <formula1>1</formula1>
      <formula2>2</formula2>
    </dataValidation>
    <dataValidation type="custom" operator="lessThanOrEqual" allowBlank="1" showInputMessage="1" showErrorMessage="1" errorTitle="Invalid Date" error="Date is invalid" sqref="K8:K60">
      <formula1>K8&lt;TODAY()</formula1>
    </dataValidation>
    <dataValidation type="custom" allowBlank="1" showInputMessage="1" showErrorMessage="1" errorTitle="Duplicates value not allowed" error="Please enter a correct Student Number" sqref="C8:C60">
      <formula1>COUNTIFS(Student_number,C8)&lt;=1</formula1>
    </dataValidation>
    <dataValidation type="list" allowBlank="1" showInputMessage="1" showErrorMessage="1" sqref="S9 E8:E60 S36">
      <formula1>Campuses</formula1>
    </dataValidation>
    <dataValidation type="list" allowBlank="1" showInputMessage="1" showErrorMessage="1" sqref="F8:F60">
      <formula1>Nationalities</formula1>
    </dataValidation>
    <dataValidation type="list" allowBlank="1" showInputMessage="1" showErrorMessage="1" sqref="T24 S16 G8:G60 S35">
      <formula1>Courses</formula1>
    </dataValidation>
    <dataValidation type="list" errorStyle="information" allowBlank="1" showInputMessage="1" showErrorMessage="1" error="Enter correct gender" sqref="H8:H60">
      <formula1>"Male,Female"</formula1>
    </dataValidation>
    <dataValidation type="decimal" allowBlank="1" showInputMessage="1" showErrorMessage="1" error="Enter values between 0 and 1_x000a_" sqref="I8:I60">
      <formula1>0</formula1>
      <formula2>1</formula2>
    </dataValidation>
    <dataValidation type="whole" allowBlank="1" showInputMessage="1" showErrorMessage="1" error="Enter valid data" sqref="L8:L60">
      <formula1>0</formula1>
      <formula2>5</formula2>
    </dataValidation>
    <dataValidation type="whole" operator="lessThan" allowBlank="1" showInputMessage="1" showErrorMessage="1" error="Enter valid data" sqref="N8:N60">
      <formula1>30</formula1>
    </dataValidation>
    <dataValidation type="whole" allowBlank="1" showInputMessage="1" showErrorMessage="1" error="Enter valid data" sqref="P8:P60">
      <formula1>0</formula1>
      <formula2>100</formula2>
    </dataValidation>
    <dataValidation type="list" allowBlank="1" showInputMessage="1" showErrorMessage="1" prompt="Less than 50: Fail_x000a_50 to 65: Pass_x000a_65 to 75: Credit_x000a_75 to 85: Distinction_x000a_More than 85: High Distinction" sqref="U24 Q8:Q60">
      <formula1>Total_Grades</formula1>
    </dataValidation>
    <dataValidation type="whole" operator="lessThanOrEqual" allowBlank="1" showInputMessage="1" showErrorMessage="1" error="Enter valid data" sqref="M8:M60">
      <formula1>L8</formula1>
    </dataValidation>
    <dataValidation type="custom" allowBlank="1" showInputMessage="1" showErrorMessage="1" error="Enter valid data" sqref="J8:J60">
      <formula1>YEAR(TODAY())-J8&gt;=16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B19" sqref="B19"/>
    </sheetView>
  </sheetViews>
  <sheetFormatPr defaultRowHeight="15"/>
  <cols>
    <col min="1" max="1" width="12" customWidth="1"/>
    <col min="2" max="2" width="13" customWidth="1"/>
    <col min="3" max="8" width="12" customWidth="1"/>
    <col min="9" max="9" width="11.28515625" customWidth="1"/>
    <col min="10" max="10" width="13.85546875" customWidth="1"/>
    <col min="11" max="11" width="11.28515625" customWidth="1"/>
  </cols>
  <sheetData>
    <row r="3" spans="1:7" ht="29.25" thickBot="1">
      <c r="A3" s="92" t="s">
        <v>160</v>
      </c>
      <c r="B3" s="92"/>
      <c r="C3" s="92"/>
      <c r="D3" s="92"/>
      <c r="E3" s="92"/>
      <c r="F3" s="92"/>
      <c r="G3" s="92"/>
    </row>
    <row r="5" spans="1:7">
      <c r="A5" s="51" t="s">
        <v>227</v>
      </c>
      <c r="B5" s="51" t="s">
        <v>229</v>
      </c>
      <c r="C5" s="51" t="s">
        <v>228</v>
      </c>
      <c r="D5" t="s">
        <v>230</v>
      </c>
    </row>
    <row r="6" spans="1:7">
      <c r="A6" t="s">
        <v>90</v>
      </c>
      <c r="B6" t="s">
        <v>93</v>
      </c>
      <c r="C6" t="s">
        <v>97</v>
      </c>
      <c r="D6" t="s">
        <v>111</v>
      </c>
    </row>
    <row r="7" spans="1:7">
      <c r="A7" t="s">
        <v>91</v>
      </c>
      <c r="B7" t="s">
        <v>24</v>
      </c>
      <c r="C7" t="s">
        <v>95</v>
      </c>
      <c r="D7" t="s">
        <v>112</v>
      </c>
    </row>
    <row r="8" spans="1:7">
      <c r="A8" t="s">
        <v>92</v>
      </c>
      <c r="B8" t="s">
        <v>15</v>
      </c>
      <c r="C8" t="s">
        <v>96</v>
      </c>
      <c r="D8" t="s">
        <v>113</v>
      </c>
    </row>
    <row r="9" spans="1:7">
      <c r="B9" t="s">
        <v>16</v>
      </c>
      <c r="D9" t="s">
        <v>114</v>
      </c>
    </row>
    <row r="10" spans="1:7">
      <c r="B10" t="s">
        <v>17</v>
      </c>
      <c r="D10" t="s">
        <v>115</v>
      </c>
    </row>
    <row r="11" spans="1:7">
      <c r="B11" t="s">
        <v>18</v>
      </c>
    </row>
    <row r="12" spans="1:7">
      <c r="B12" t="s">
        <v>19</v>
      </c>
    </row>
    <row r="13" spans="1:7">
      <c r="B13" t="s">
        <v>20</v>
      </c>
    </row>
    <row r="14" spans="1:7">
      <c r="B14" t="s">
        <v>21</v>
      </c>
    </row>
    <row r="15" spans="1:7">
      <c r="B15" t="s">
        <v>22</v>
      </c>
    </row>
    <row r="16" spans="1:7">
      <c r="B16" t="s">
        <v>23</v>
      </c>
    </row>
    <row r="17" spans="2:2">
      <c r="B17" t="s">
        <v>94</v>
      </c>
    </row>
    <row r="18" spans="2:2">
      <c r="B18" t="s">
        <v>231</v>
      </c>
    </row>
  </sheetData>
  <sortState ref="E6:E479">
    <sortCondition ref="E6"/>
  </sortState>
  <mergeCells count="1">
    <mergeCell ref="A3:G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Instructions </vt:lpstr>
      <vt:lpstr>Instruction</vt:lpstr>
      <vt:lpstr>Students-database</vt:lpstr>
      <vt:lpstr>Lists</vt:lpstr>
      <vt:lpstr>Attendance_Percentage__Current_Semester</vt:lpstr>
      <vt:lpstr>Average_Total_Marks_out_of_100</vt:lpstr>
      <vt:lpstr>Birth_Year</vt:lpstr>
      <vt:lpstr>Lists!Campus</vt:lpstr>
      <vt:lpstr>Campus</vt:lpstr>
      <vt:lpstr>Campuses</vt:lpstr>
      <vt:lpstr>Lists!Course</vt:lpstr>
      <vt:lpstr>Course</vt:lpstr>
      <vt:lpstr>Courses</vt:lpstr>
      <vt:lpstr>First_Enrolment_Date</vt:lpstr>
      <vt:lpstr>Gender</vt:lpstr>
      <vt:lpstr>Nationalities</vt:lpstr>
      <vt:lpstr>Lists!Nationality</vt:lpstr>
      <vt:lpstr>Nationality</vt:lpstr>
      <vt:lpstr>Number_of_Units_enrolled__Current_Semester</vt:lpstr>
      <vt:lpstr>Number_of_units_Failed__Current_Semester</vt:lpstr>
      <vt:lpstr>Student_name</vt:lpstr>
      <vt:lpstr>Student_number</vt:lpstr>
      <vt:lpstr>Lists!Total_Grade</vt:lpstr>
      <vt:lpstr>Total_Grade</vt:lpstr>
      <vt:lpstr>Total_Grades</vt:lpstr>
      <vt:lpstr>Total_Number_of_units_enrolled</vt:lpstr>
      <vt:lpstr>Total_payments</vt:lpstr>
    </vt:vector>
  </TitlesOfParts>
  <Company>Kent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Arunesh Prasad</cp:lastModifiedBy>
  <dcterms:created xsi:type="dcterms:W3CDTF">2016-08-30T01:18:10Z</dcterms:created>
  <dcterms:modified xsi:type="dcterms:W3CDTF">2017-12-13T20:07:31Z</dcterms:modified>
</cp:coreProperties>
</file>