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une\Desktop\Upload_github\Excel\"/>
    </mc:Choice>
  </mc:AlternateContent>
  <workbookProtection lockStructure="1"/>
  <bookViews>
    <workbookView xWindow="0" yWindow="0" windowWidth="20730" windowHeight="11760" tabRatio="537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C35" i="13"/>
  <c r="D35" i="13"/>
  <c r="C36" i="13"/>
  <c r="D36" i="13"/>
  <c r="B36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B5" i="13"/>
  <c r="F19" i="13"/>
  <c r="E19" i="13"/>
  <c r="D19" i="13"/>
  <c r="F18" i="13"/>
  <c r="E18" i="13"/>
  <c r="D18" i="13" l="1"/>
  <c r="B14" i="13"/>
  <c r="B15" i="13"/>
  <c r="B13" i="13"/>
  <c r="B6" i="13"/>
  <c r="B7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<sst xmlns="http://schemas.openxmlformats.org/spreadsheetml/2006/main" count="1376" uniqueCount="597">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</sst>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layout>
        <c:manualLayout>
          <c:xMode val="edge"/>
          <c:yMode val="edge"/>
          <c:x val="0.1872707786526684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Dashboard!$A$4:$A$7</c15:sqref>
                  </c15:fullRef>
                </c:ext>
              </c:extLst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Dashboard!$B$4:$B$7</c15:sqref>
                  </c15:fullRef>
                </c:ext>
              </c:extLst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Payment By Campus and Course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92400"/>
        <c:axId val="648996208"/>
      </c:barChart>
      <c:catAx>
        <c:axId val="6489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6208"/>
        <c:crosses val="autoZero"/>
        <c:auto val="1"/>
        <c:lblAlgn val="ctr"/>
        <c:lblOffset val="100"/>
        <c:noMultiLvlLbl val="0"/>
      </c:catAx>
      <c:valAx>
        <c:axId val="6489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9.7383858267716533E-2"/>
                  <c:y val="-9.5528944298629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94576"/>
        <c:axId val="462112800"/>
      </c:lineChart>
      <c:catAx>
        <c:axId val="6489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2800"/>
        <c:crosses val="autoZero"/>
        <c:auto val="1"/>
        <c:lblAlgn val="ctr"/>
        <c:lblOffset val="100"/>
        <c:noMultiLvlLbl val="0"/>
      </c:catAx>
      <c:valAx>
        <c:axId val="462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units by Semester and Payments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3096688"/>
        <c:axId val="793090704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99408"/>
        <c:axId val="793098864"/>
      </c:lineChart>
      <c:catAx>
        <c:axId val="7930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90704"/>
        <c:crosses val="autoZero"/>
        <c:auto val="1"/>
        <c:lblAlgn val="ctr"/>
        <c:lblOffset val="100"/>
        <c:noMultiLvlLbl val="0"/>
      </c:catAx>
      <c:valAx>
        <c:axId val="7930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96688"/>
        <c:crosses val="autoZero"/>
        <c:crossBetween val="between"/>
      </c:valAx>
      <c:valAx>
        <c:axId val="793098864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99408"/>
        <c:crosses val="max"/>
        <c:crossBetween val="between"/>
      </c:valAx>
      <c:catAx>
        <c:axId val="79309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09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=""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=""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=""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514350</xdr:colOff>
      <xdr:row>3</xdr:row>
      <xdr:rowOff>23812</xdr:rowOff>
    </xdr:from>
    <xdr:to>
      <xdr:col>7</xdr:col>
      <xdr:colOff>504825</xdr:colOff>
      <xdr:row>14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3</xdr:row>
      <xdr:rowOff>33337</xdr:rowOff>
    </xdr:from>
    <xdr:to>
      <xdr:col>13</xdr:col>
      <xdr:colOff>504825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685913</xdr:colOff>
      <xdr:row>16</xdr:row>
      <xdr:rowOff>150775</xdr:rowOff>
    </xdr:from>
    <xdr:to>
      <xdr:col>11</xdr:col>
      <xdr:colOff>5213</xdr:colOff>
      <xdr:row>17</xdr:row>
      <xdr:rowOff>123852</xdr:rowOff>
    </xdr:to>
    <xdr:sp macro="" textlink="">
      <xdr:nvSpPr>
        <xdr:cNvPr id="22" name="Down Arrow 21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10198350" y="3954288"/>
          <a:ext cx="287402" cy="717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714488</xdr:colOff>
      <xdr:row>16</xdr:row>
      <xdr:rowOff>179351</xdr:rowOff>
    </xdr:from>
    <xdr:to>
      <xdr:col>12</xdr:col>
      <xdr:colOff>33788</xdr:colOff>
      <xdr:row>17</xdr:row>
      <xdr:rowOff>152428</xdr:rowOff>
    </xdr:to>
    <xdr:sp macro="" textlink="">
      <xdr:nvSpPr>
        <xdr:cNvPr id="27" name="Down Arrow 26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10226925" y="3982864"/>
          <a:ext cx="287402" cy="717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914400</xdr:colOff>
      <xdr:row>24</xdr:row>
      <xdr:rowOff>109537</xdr:rowOff>
    </xdr:from>
    <xdr:to>
      <xdr:col>11</xdr:col>
      <xdr:colOff>466725</xdr:colOff>
      <xdr:row>28</xdr:row>
      <xdr:rowOff>1738312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40</xdr:row>
      <xdr:rowOff>109537</xdr:rowOff>
    </xdr:from>
    <xdr:to>
      <xdr:col>5</xdr:col>
      <xdr:colOff>790575</xdr:colOff>
      <xdr:row>54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1028700</xdr:colOff>
      <xdr:row>30</xdr:row>
      <xdr:rowOff>90487</xdr:rowOff>
    </xdr:from>
    <xdr:to>
      <xdr:col>11</xdr:col>
      <xdr:colOff>581025</xdr:colOff>
      <xdr:row>42</xdr:row>
      <xdr:rowOff>109537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25" workbookViewId="0">
      <selection activeCell="A15" sqref="A15"/>
    </sheetView>
  </sheetViews>
  <sheetFormatPr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6">
      <c r="H1" s="41"/>
    </row>
    <row r="2" spans="1:16" ht="34.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30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.75" thickBot="1">
      <c r="H5" s="41"/>
    </row>
    <row r="6" spans="1:16" ht="32.2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7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5" customHeight="1"/>
    <row r="15" spans="1:16" ht="18.7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5"/>
  <sheetViews>
    <sheetView topLeftCell="G1" workbookViewId="0">
      <selection activeCell="G9" sqref="G9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4.28515625" bestFit="1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75">
      <c r="C4" s="62" t="s">
        <v>271</v>
      </c>
      <c r="D4" s="62"/>
      <c r="E4" s="13">
        <f>COUNTA(Student_number)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 t="shared" ref="R8:R71" si="0"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 t="shared" si="0"/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 t="shared" ref="R72:R135" si="1"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 t="shared" si="1"/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 t="shared" ref="R136:R199" si="2"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 t="shared" si="2"/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 t="shared" ref="R200:R255" si="3"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 t="shared" si="3"/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 t="shared" si="3"/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8" workbookViewId="0">
      <selection activeCell="K48" sqref="K48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66" t="s">
        <v>585</v>
      </c>
      <c r="B1" s="66"/>
      <c r="D1" s="68" t="s">
        <v>587</v>
      </c>
      <c r="E1" s="68"/>
      <c r="F1" s="68"/>
      <c r="G1" s="68"/>
      <c r="I1" s="68" t="s">
        <v>586</v>
      </c>
      <c r="J1" s="68"/>
      <c r="K1" s="68"/>
      <c r="L1" s="68"/>
    </row>
    <row r="2" spans="1:12">
      <c r="A2" s="66"/>
      <c r="B2" s="66"/>
      <c r="D2" s="68"/>
      <c r="E2" s="68"/>
      <c r="F2" s="68"/>
      <c r="G2" s="68"/>
      <c r="I2" s="68"/>
      <c r="J2" s="68"/>
      <c r="K2" s="68"/>
      <c r="L2" s="68"/>
    </row>
    <row r="3" spans="1:12">
      <c r="A3" s="67"/>
      <c r="B3" s="67"/>
      <c r="D3" s="68"/>
      <c r="E3" s="68"/>
      <c r="F3" s="68"/>
      <c r="G3" s="68"/>
      <c r="I3" s="68"/>
      <c r="J3" s="68"/>
      <c r="K3" s="68"/>
      <c r="L3" s="68"/>
    </row>
    <row r="4" spans="1:12" ht="29.25" customHeight="1">
      <c r="A4" s="65" t="s">
        <v>273</v>
      </c>
      <c r="B4" s="65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6" t="s">
        <v>588</v>
      </c>
      <c r="B9" s="66"/>
    </row>
    <row r="10" spans="1:12">
      <c r="A10" s="66"/>
      <c r="B10" s="66"/>
    </row>
    <row r="11" spans="1:12">
      <c r="A11" s="67"/>
      <c r="B11" s="67"/>
    </row>
    <row r="12" spans="1:12" ht="18.75">
      <c r="A12" s="65" t="s">
        <v>274</v>
      </c>
      <c r="B12" s="65"/>
    </row>
    <row r="13" spans="1:12" ht="18.75">
      <c r="A13" s="15" t="s">
        <v>268</v>
      </c>
      <c r="B13" s="13">
        <f>COUNTIFS(Course,A13)</f>
        <v>77</v>
      </c>
    </row>
    <row r="14" spans="1:12" ht="18.75">
      <c r="A14" s="15" t="s">
        <v>269</v>
      </c>
      <c r="B14" s="13">
        <f>COUNTIFS(Course,A14)</f>
        <v>114</v>
      </c>
    </row>
    <row r="15" spans="1:12" ht="18.75">
      <c r="A15" s="15" t="s">
        <v>270</v>
      </c>
      <c r="B15" s="13">
        <f>COUNTIFS(Course,A15)</f>
        <v>57</v>
      </c>
    </row>
    <row r="17" spans="1:13" ht="24.75" customHeight="1">
      <c r="A17" s="73" t="s">
        <v>589</v>
      </c>
      <c r="B17" s="73"/>
      <c r="C17" s="74"/>
      <c r="D17" s="28" t="s">
        <v>275</v>
      </c>
      <c r="E17" s="28" t="s">
        <v>276</v>
      </c>
      <c r="F17" s="28" t="s">
        <v>277</v>
      </c>
      <c r="H17" s="73" t="s">
        <v>590</v>
      </c>
      <c r="I17" s="73"/>
      <c r="J17" s="74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69" t="s">
        <v>551</v>
      </c>
      <c r="B18" s="70"/>
      <c r="C18" s="71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72" t="s">
        <v>553</v>
      </c>
      <c r="I18" s="72"/>
      <c r="J18" s="69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72" t="s">
        <v>552</v>
      </c>
      <c r="B19" s="72"/>
      <c r="C19" s="69"/>
      <c r="D19" s="20">
        <f>COUNTIFS(Number_of_units__Semester_1,1)</f>
        <v>39</v>
      </c>
      <c r="E19" s="20">
        <f>COUNTIFS(Number_of_units__Semester_2,1)</f>
        <v>65</v>
      </c>
      <c r="F19" s="20">
        <f>COUNTIFS(Number_of_units__Semester_3,1)</f>
        <v>0</v>
      </c>
      <c r="H19" s="72" t="s">
        <v>284</v>
      </c>
      <c r="I19" s="72"/>
      <c r="J19" s="69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84" t="s">
        <v>592</v>
      </c>
      <c r="C23" s="82" t="s">
        <v>591</v>
      </c>
      <c r="D23" s="82"/>
      <c r="E23" s="82"/>
      <c r="G23" s="66" t="s">
        <v>580</v>
      </c>
      <c r="H23" s="66"/>
      <c r="I23" s="66"/>
      <c r="J23" s="66"/>
      <c r="K23" s="66"/>
    </row>
    <row r="24" spans="1:13">
      <c r="B24" s="85"/>
      <c r="C24" s="82"/>
      <c r="D24" s="82"/>
      <c r="E24" s="82"/>
      <c r="G24" s="66"/>
      <c r="H24" s="66"/>
      <c r="I24" s="66"/>
      <c r="J24" s="66"/>
      <c r="K24" s="66"/>
    </row>
    <row r="25" spans="1:13" ht="31.5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SUMIFS(Total_Payment,Campus,A26)</f>
        <v>2008800</v>
      </c>
      <c r="C26" s="21">
        <f t="shared" ref="C26:E28" si="0">SUMIFS(Total_Payment,Campus,$A26,Course,C$25)</f>
        <v>572400</v>
      </c>
      <c r="D26" s="21">
        <f t="shared" si="0"/>
        <v>963900</v>
      </c>
      <c r="E26" s="21">
        <f t="shared" si="0"/>
        <v>472500</v>
      </c>
      <c r="G26" s="7"/>
    </row>
    <row r="27" spans="1:13" ht="18.75">
      <c r="A27" s="15" t="s">
        <v>264</v>
      </c>
      <c r="B27" s="21">
        <f>SUMIFS(Total_Payment,Campus,A27)</f>
        <v>2983500</v>
      </c>
      <c r="C27" s="21">
        <f t="shared" si="0"/>
        <v>945000</v>
      </c>
      <c r="D27" s="21">
        <f t="shared" si="0"/>
        <v>1358100</v>
      </c>
      <c r="E27" s="21">
        <f t="shared" si="0"/>
        <v>680400</v>
      </c>
    </row>
    <row r="28" spans="1:13" ht="18.75">
      <c r="A28" s="15" t="s">
        <v>265</v>
      </c>
      <c r="B28" s="21">
        <f>SUMIFS(Total_Payment,Campus,A28)</f>
        <v>1028700</v>
      </c>
      <c r="C28" s="21">
        <f t="shared" si="0"/>
        <v>318600</v>
      </c>
      <c r="D28" s="21">
        <f t="shared" si="0"/>
        <v>442800</v>
      </c>
      <c r="E28" s="21">
        <f t="shared" si="0"/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68" t="s">
        <v>582</v>
      </c>
      <c r="I30" s="68"/>
      <c r="J30" s="68"/>
      <c r="K30" s="68"/>
    </row>
    <row r="31" spans="1:13" ht="15" customHeight="1">
      <c r="B31" s="78" t="s">
        <v>593</v>
      </c>
      <c r="C31" s="79"/>
      <c r="D31" s="79"/>
      <c r="E31" s="82" t="s">
        <v>581</v>
      </c>
      <c r="F31" s="83"/>
      <c r="H31" s="27"/>
      <c r="I31" s="27"/>
      <c r="J31" s="27"/>
      <c r="K31" s="27"/>
    </row>
    <row r="32" spans="1:13" ht="15" customHeight="1">
      <c r="B32" s="80"/>
      <c r="C32" s="81"/>
      <c r="D32" s="81"/>
      <c r="E32" s="82"/>
      <c r="F32" s="83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75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75" t="s">
        <v>583</v>
      </c>
    </row>
    <row r="39" spans="1:7" ht="15" customHeight="1">
      <c r="A39" s="76"/>
      <c r="B39" t="s">
        <v>594</v>
      </c>
    </row>
    <row r="40" spans="1:7">
      <c r="A40" s="76"/>
    </row>
    <row r="41" spans="1:7">
      <c r="A41" s="76"/>
    </row>
    <row r="42" spans="1:7">
      <c r="A42" s="76"/>
    </row>
    <row r="45" spans="1:7">
      <c r="A45" s="77" t="s">
        <v>584</v>
      </c>
    </row>
    <row r="46" spans="1:7">
      <c r="A46" s="77"/>
    </row>
    <row r="47" spans="1:7">
      <c r="A47" s="77"/>
    </row>
    <row r="48" spans="1:7">
      <c r="A48" s="77"/>
    </row>
    <row r="49" spans="1:1">
      <c r="A49" s="77"/>
    </row>
    <row r="50" spans="1:1">
      <c r="A50" s="77"/>
    </row>
    <row r="51" spans="1:1">
      <c r="A51" s="77"/>
    </row>
    <row r="52" spans="1:1">
      <c r="A52" s="77"/>
    </row>
    <row r="53" spans="1:1">
      <c r="A53" s="77"/>
    </row>
    <row r="54" spans="1:1">
      <c r="A54" s="77"/>
    </row>
    <row r="55" spans="1:1">
      <c r="A55" s="77"/>
    </row>
  </sheetData>
  <sortState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Arunesh Prasad</cp:lastModifiedBy>
  <dcterms:created xsi:type="dcterms:W3CDTF">2016-08-30T01:18:10Z</dcterms:created>
  <dcterms:modified xsi:type="dcterms:W3CDTF">2017-12-13T20:07:02Z</dcterms:modified>
</cp:coreProperties>
</file>