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run/Desktop/DWIT/2 Semester/Stat/"/>
    </mc:Choice>
  </mc:AlternateContent>
  <bookViews>
    <workbookView xWindow="0" yWindow="500" windowWidth="28800" windowHeight="155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8" i="1" l="1"/>
  <c r="C67" i="1"/>
  <c r="C64" i="1"/>
  <c r="C63" i="1"/>
  <c r="C60" i="1"/>
  <c r="C58" i="1"/>
  <c r="C56" i="1"/>
  <c r="C54" i="1"/>
  <c r="C53" i="1"/>
  <c r="C52" i="1"/>
  <c r="C51" i="1"/>
  <c r="C50" i="1"/>
</calcChain>
</file>

<file path=xl/sharedStrings.xml><?xml version="1.0" encoding="utf-8"?>
<sst xmlns="http://schemas.openxmlformats.org/spreadsheetml/2006/main" count="42" uniqueCount="39">
  <si>
    <r>
      <t>y</t>
    </r>
    <r>
      <rPr>
        <vertAlign val="subscript"/>
        <sz val="12"/>
        <color theme="1"/>
        <rFont val="Calibri (Body)"/>
      </rPr>
      <t>i</t>
    </r>
  </si>
  <si>
    <t>sn</t>
  </si>
  <si>
    <t>Here</t>
  </si>
  <si>
    <t>Cases</t>
  </si>
  <si>
    <t>Population</t>
  </si>
  <si>
    <t>N</t>
  </si>
  <si>
    <t>Sample Size</t>
  </si>
  <si>
    <t>n</t>
  </si>
  <si>
    <t>The selected sample values</t>
  </si>
  <si>
    <t>Symbol</t>
  </si>
  <si>
    <t>Values</t>
  </si>
  <si>
    <t>Formula</t>
  </si>
  <si>
    <t>sample mean</t>
  </si>
  <si>
    <t>sample standard deviation</t>
  </si>
  <si>
    <t>m</t>
  </si>
  <si>
    <t>s</t>
  </si>
  <si>
    <t>=AVERAGE(B8:B47)</t>
  </si>
  <si>
    <t>=SQRT(VAR.S(B8:B47))</t>
  </si>
  <si>
    <t>=STDEV.S(B8:B47)</t>
  </si>
  <si>
    <t>=STDEV(B8:B47)</t>
  </si>
  <si>
    <t>standard error</t>
  </si>
  <si>
    <t>S.E.(m)</t>
  </si>
  <si>
    <t>=SQRT(((C3-C4)/(C3*C4))*(C51^2))</t>
  </si>
  <si>
    <t>Estimated household size</t>
  </si>
  <si>
    <t>Estimated total population of town</t>
  </si>
  <si>
    <t>=C3*C50</t>
  </si>
  <si>
    <t>=C50</t>
  </si>
  <si>
    <r>
      <t>Z</t>
    </r>
    <r>
      <rPr>
        <vertAlign val="subscript"/>
        <sz val="12"/>
        <color theme="1"/>
        <rFont val="Calibri (Body)"/>
      </rPr>
      <t>⍺/2</t>
    </r>
  </si>
  <si>
    <t>apha</t>
  </si>
  <si>
    <t>a</t>
  </si>
  <si>
    <t>=NORMSINV(1-C57/2)</t>
  </si>
  <si>
    <t>95% confidence limits for population mean</t>
  </si>
  <si>
    <t>lower limit</t>
  </si>
  <si>
    <t>upper limit</t>
  </si>
  <si>
    <t>95% confidence limits for total population</t>
  </si>
  <si>
    <t>=C50-C60*C54</t>
  </si>
  <si>
    <t>=C50+C60*C54</t>
  </si>
  <si>
    <t>=C3*C50-C60*C54</t>
  </si>
  <si>
    <t>=C3*C50+C60*C54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</si>
</sst>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vertAlign val="subscript"/>
      <sz val="12"/>
      <color theme="1"/>
      <name val="Calibri (Body)"/>
    </font>
    <font>
      <sz val="12"/>
      <color theme="1"/>
      <name val="Symbol"/>
      <charset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2" fillId="0" borderId="0" xfId="0" applyFont="1"/>
    <xf numFmtId="0" fontId="5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tabSelected="1" topLeftCell="A45" zoomScale="140" workbookViewId="0">
      <selection activeCell="C67" sqref="C67"/>
    </sheetView>
  </sheetViews>
  <sheetFormatPr baseColWidth="10" defaultRowHeight="16" x14ac:dyDescent="0.2"/>
  <cols>
    <col min="1" max="1" width="36" bestFit="1" customWidth="1"/>
    <col min="3" max="3" width="12.83203125" bestFit="1" customWidth="1"/>
    <col min="4" max="4" width="29.33203125" bestFit="1" customWidth="1"/>
  </cols>
  <sheetData>
    <row r="1" spans="1:3" x14ac:dyDescent="0.2">
      <c r="A1" t="s">
        <v>2</v>
      </c>
    </row>
    <row r="2" spans="1:3" x14ac:dyDescent="0.2">
      <c r="A2" t="s">
        <v>3</v>
      </c>
    </row>
    <row r="3" spans="1:3" x14ac:dyDescent="0.2">
      <c r="A3" t="s">
        <v>4</v>
      </c>
      <c r="B3" t="s">
        <v>5</v>
      </c>
      <c r="C3">
        <v>50000</v>
      </c>
    </row>
    <row r="4" spans="1:3" x14ac:dyDescent="0.2">
      <c r="A4" t="s">
        <v>6</v>
      </c>
      <c r="B4" t="s">
        <v>7</v>
      </c>
      <c r="C4">
        <v>40</v>
      </c>
    </row>
    <row r="6" spans="1:3" x14ac:dyDescent="0.2">
      <c r="A6" t="s">
        <v>8</v>
      </c>
    </row>
    <row r="7" spans="1:3" ht="18" x14ac:dyDescent="0.25">
      <c r="A7" t="s">
        <v>1</v>
      </c>
      <c r="B7" t="s">
        <v>0</v>
      </c>
    </row>
    <row r="8" spans="1:3" x14ac:dyDescent="0.2">
      <c r="A8">
        <v>1</v>
      </c>
      <c r="B8">
        <v>7</v>
      </c>
    </row>
    <row r="9" spans="1:3" x14ac:dyDescent="0.2">
      <c r="A9">
        <v>2</v>
      </c>
      <c r="B9">
        <v>3</v>
      </c>
    </row>
    <row r="10" spans="1:3" x14ac:dyDescent="0.2">
      <c r="A10">
        <v>3</v>
      </c>
      <c r="B10">
        <v>1</v>
      </c>
    </row>
    <row r="11" spans="1:3" x14ac:dyDescent="0.2">
      <c r="A11">
        <v>4</v>
      </c>
      <c r="B11">
        <v>1</v>
      </c>
    </row>
    <row r="12" spans="1:3" x14ac:dyDescent="0.2">
      <c r="A12">
        <v>5</v>
      </c>
      <c r="B12">
        <v>9</v>
      </c>
    </row>
    <row r="13" spans="1:3" x14ac:dyDescent="0.2">
      <c r="A13">
        <v>6</v>
      </c>
      <c r="B13">
        <v>8</v>
      </c>
    </row>
    <row r="14" spans="1:3" x14ac:dyDescent="0.2">
      <c r="A14">
        <v>7</v>
      </c>
      <c r="B14">
        <v>4</v>
      </c>
    </row>
    <row r="15" spans="1:3" x14ac:dyDescent="0.2">
      <c r="A15">
        <v>8</v>
      </c>
      <c r="B15">
        <v>8</v>
      </c>
    </row>
    <row r="16" spans="1:3" x14ac:dyDescent="0.2">
      <c r="A16">
        <v>9</v>
      </c>
      <c r="B16">
        <v>7</v>
      </c>
    </row>
    <row r="17" spans="1:2" x14ac:dyDescent="0.2">
      <c r="A17">
        <v>10</v>
      </c>
      <c r="B17">
        <v>10</v>
      </c>
    </row>
    <row r="18" spans="1:2" x14ac:dyDescent="0.2">
      <c r="A18">
        <v>11</v>
      </c>
      <c r="B18">
        <v>10</v>
      </c>
    </row>
    <row r="19" spans="1:2" x14ac:dyDescent="0.2">
      <c r="A19">
        <v>12</v>
      </c>
      <c r="B19">
        <v>10</v>
      </c>
    </row>
    <row r="20" spans="1:2" x14ac:dyDescent="0.2">
      <c r="A20">
        <v>13</v>
      </c>
      <c r="B20">
        <v>8</v>
      </c>
    </row>
    <row r="21" spans="1:2" x14ac:dyDescent="0.2">
      <c r="A21">
        <v>14</v>
      </c>
      <c r="B21">
        <v>5</v>
      </c>
    </row>
    <row r="22" spans="1:2" x14ac:dyDescent="0.2">
      <c r="A22">
        <v>15</v>
      </c>
      <c r="B22">
        <v>9</v>
      </c>
    </row>
    <row r="23" spans="1:2" x14ac:dyDescent="0.2">
      <c r="A23">
        <v>16</v>
      </c>
      <c r="B23">
        <v>9</v>
      </c>
    </row>
    <row r="24" spans="1:2" x14ac:dyDescent="0.2">
      <c r="A24">
        <v>17</v>
      </c>
      <c r="B24">
        <v>3</v>
      </c>
    </row>
    <row r="25" spans="1:2" x14ac:dyDescent="0.2">
      <c r="A25">
        <v>18</v>
      </c>
      <c r="B25">
        <v>7</v>
      </c>
    </row>
    <row r="26" spans="1:2" x14ac:dyDescent="0.2">
      <c r="A26">
        <v>19</v>
      </c>
      <c r="B26">
        <v>4</v>
      </c>
    </row>
    <row r="27" spans="1:2" x14ac:dyDescent="0.2">
      <c r="A27">
        <v>20</v>
      </c>
      <c r="B27">
        <v>3</v>
      </c>
    </row>
    <row r="28" spans="1:2" x14ac:dyDescent="0.2">
      <c r="A28">
        <v>21</v>
      </c>
      <c r="B28">
        <v>4</v>
      </c>
    </row>
    <row r="29" spans="1:2" x14ac:dyDescent="0.2">
      <c r="A29">
        <v>22</v>
      </c>
      <c r="B29">
        <v>3</v>
      </c>
    </row>
    <row r="30" spans="1:2" x14ac:dyDescent="0.2">
      <c r="A30">
        <v>23</v>
      </c>
      <c r="B30">
        <v>8</v>
      </c>
    </row>
    <row r="31" spans="1:2" x14ac:dyDescent="0.2">
      <c r="A31">
        <v>24</v>
      </c>
      <c r="B31">
        <v>9</v>
      </c>
    </row>
    <row r="32" spans="1:2" x14ac:dyDescent="0.2">
      <c r="A32">
        <v>25</v>
      </c>
      <c r="B32">
        <v>3</v>
      </c>
    </row>
    <row r="33" spans="1:2" x14ac:dyDescent="0.2">
      <c r="A33">
        <v>26</v>
      </c>
      <c r="B33">
        <v>1</v>
      </c>
    </row>
    <row r="34" spans="1:2" x14ac:dyDescent="0.2">
      <c r="A34">
        <v>27</v>
      </c>
      <c r="B34">
        <v>6</v>
      </c>
    </row>
    <row r="35" spans="1:2" x14ac:dyDescent="0.2">
      <c r="A35">
        <v>28</v>
      </c>
      <c r="B35">
        <v>2</v>
      </c>
    </row>
    <row r="36" spans="1:2" x14ac:dyDescent="0.2">
      <c r="A36">
        <v>29</v>
      </c>
      <c r="B36">
        <v>8</v>
      </c>
    </row>
    <row r="37" spans="1:2" x14ac:dyDescent="0.2">
      <c r="A37">
        <v>30</v>
      </c>
      <c r="B37">
        <v>6</v>
      </c>
    </row>
    <row r="38" spans="1:2" x14ac:dyDescent="0.2">
      <c r="A38">
        <v>31</v>
      </c>
      <c r="B38">
        <v>2</v>
      </c>
    </row>
    <row r="39" spans="1:2" x14ac:dyDescent="0.2">
      <c r="A39">
        <v>32</v>
      </c>
      <c r="B39">
        <v>6</v>
      </c>
    </row>
    <row r="40" spans="1:2" x14ac:dyDescent="0.2">
      <c r="A40">
        <v>33</v>
      </c>
      <c r="B40">
        <v>3</v>
      </c>
    </row>
    <row r="41" spans="1:2" x14ac:dyDescent="0.2">
      <c r="A41">
        <v>34</v>
      </c>
      <c r="B41">
        <v>8</v>
      </c>
    </row>
    <row r="42" spans="1:2" x14ac:dyDescent="0.2">
      <c r="A42">
        <v>35</v>
      </c>
      <c r="B42">
        <v>4</v>
      </c>
    </row>
    <row r="43" spans="1:2" x14ac:dyDescent="0.2">
      <c r="A43">
        <v>36</v>
      </c>
      <c r="B43">
        <v>3</v>
      </c>
    </row>
    <row r="44" spans="1:2" x14ac:dyDescent="0.2">
      <c r="A44">
        <v>37</v>
      </c>
      <c r="B44">
        <v>1</v>
      </c>
    </row>
    <row r="45" spans="1:2" x14ac:dyDescent="0.2">
      <c r="A45">
        <v>38</v>
      </c>
      <c r="B45">
        <v>8</v>
      </c>
    </row>
    <row r="46" spans="1:2" x14ac:dyDescent="0.2">
      <c r="A46">
        <v>39</v>
      </c>
      <c r="B46">
        <v>3</v>
      </c>
    </row>
    <row r="47" spans="1:2" x14ac:dyDescent="0.2">
      <c r="A47">
        <v>40</v>
      </c>
      <c r="B47">
        <v>3</v>
      </c>
    </row>
    <row r="49" spans="1:4" x14ac:dyDescent="0.2">
      <c r="A49" t="s">
        <v>3</v>
      </c>
      <c r="B49" t="s">
        <v>9</v>
      </c>
      <c r="C49" t="s">
        <v>10</v>
      </c>
      <c r="D49" t="s">
        <v>11</v>
      </c>
    </row>
    <row r="50" spans="1:4" x14ac:dyDescent="0.2">
      <c r="A50" t="s">
        <v>12</v>
      </c>
      <c r="B50" t="s">
        <v>14</v>
      </c>
      <c r="C50">
        <f>AVERAGE(B8:B47)</f>
        <v>5.4249999999999998</v>
      </c>
      <c r="D50" s="1" t="s">
        <v>16</v>
      </c>
    </row>
    <row r="51" spans="1:4" x14ac:dyDescent="0.2">
      <c r="A51" t="s">
        <v>13</v>
      </c>
      <c r="B51" t="s">
        <v>15</v>
      </c>
      <c r="C51">
        <f>SQRT(_xlfn.VAR.S(B8:B47))</f>
        <v>2.9166849816274785</v>
      </c>
      <c r="D51" s="1" t="s">
        <v>17</v>
      </c>
    </row>
    <row r="52" spans="1:4" x14ac:dyDescent="0.2">
      <c r="C52">
        <f>_xlfn.STDEV.S(B8:B47)</f>
        <v>2.9166849816274785</v>
      </c>
      <c r="D52" s="1" t="s">
        <v>18</v>
      </c>
    </row>
    <row r="53" spans="1:4" x14ac:dyDescent="0.2">
      <c r="C53">
        <f>STDEV(B8:B47)</f>
        <v>2.9166849816274785</v>
      </c>
      <c r="D53" s="1" t="s">
        <v>19</v>
      </c>
    </row>
    <row r="54" spans="1:4" x14ac:dyDescent="0.2">
      <c r="A54" t="s">
        <v>20</v>
      </c>
      <c r="B54" t="s">
        <v>21</v>
      </c>
      <c r="C54">
        <f>SQRT(((C3-C4)/(C3*C4))*(C51^2))</f>
        <v>0.46098388369404097</v>
      </c>
      <c r="D54" s="1" t="s">
        <v>22</v>
      </c>
    </row>
    <row r="56" spans="1:4" x14ac:dyDescent="0.2">
      <c r="A56" t="s">
        <v>23</v>
      </c>
      <c r="C56">
        <f>C50</f>
        <v>5.4249999999999998</v>
      </c>
      <c r="D56" s="1" t="s">
        <v>26</v>
      </c>
    </row>
    <row r="57" spans="1:4" x14ac:dyDescent="0.2">
      <c r="A57" t="s">
        <v>28</v>
      </c>
      <c r="B57" s="2" t="s">
        <v>29</v>
      </c>
      <c r="C57">
        <v>0.05</v>
      </c>
    </row>
    <row r="58" spans="1:4" x14ac:dyDescent="0.2">
      <c r="A58" t="s">
        <v>24</v>
      </c>
      <c r="C58">
        <f>C3*C50</f>
        <v>271250</v>
      </c>
      <c r="D58" s="1" t="s">
        <v>25</v>
      </c>
    </row>
    <row r="60" spans="1:4" ht="18" x14ac:dyDescent="0.25">
      <c r="A60" t="s">
        <v>27</v>
      </c>
      <c r="C60">
        <f>NORMSINV(1-C57/2)</f>
        <v>1.9599639845400536</v>
      </c>
      <c r="D60" s="1" t="s">
        <v>30</v>
      </c>
    </row>
    <row r="62" spans="1:4" x14ac:dyDescent="0.2">
      <c r="A62" t="s">
        <v>31</v>
      </c>
    </row>
    <row r="63" spans="1:4" x14ac:dyDescent="0.2">
      <c r="A63" t="s">
        <v>32</v>
      </c>
      <c r="C63">
        <f>C50-C60*C54</f>
        <v>4.5214881905062789</v>
      </c>
      <c r="D63" s="1" t="s">
        <v>35</v>
      </c>
    </row>
    <row r="64" spans="1:4" x14ac:dyDescent="0.2">
      <c r="A64" t="s">
        <v>33</v>
      </c>
      <c r="C64">
        <f>C50+C60*C54</f>
        <v>6.3285118094937207</v>
      </c>
      <c r="D64" s="1" t="s">
        <v>36</v>
      </c>
    </row>
    <row r="66" spans="1:4" x14ac:dyDescent="0.2">
      <c r="A66" t="s">
        <v>34</v>
      </c>
    </row>
    <row r="67" spans="1:4" x14ac:dyDescent="0.2">
      <c r="A67" t="s">
        <v>32</v>
      </c>
      <c r="C67">
        <f>C3*C50-C60*C54</f>
        <v>271249.09648819052</v>
      </c>
      <c r="D67" s="1" t="s">
        <v>37</v>
      </c>
    </row>
    <row r="68" spans="1:4" x14ac:dyDescent="0.2">
      <c r="A68" t="s">
        <v>33</v>
      </c>
      <c r="C68" s="3">
        <f>C3*C50+C60*C54</f>
        <v>271250.90351180948</v>
      </c>
      <c r="D68" s="1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2024-07-03T08:41:51Z</dcterms:created>
  <dcterms:modified xsi:type="dcterms:W3CDTF">2024-07-03T09:26:32Z</dcterms:modified>
</cp:coreProperties>
</file>