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IIITB\7. Capstone Project\dataset\"/>
    </mc:Choice>
  </mc:AlternateContent>
  <bookViews>
    <workbookView xWindow="0" yWindow="0" windowWidth="28800" windowHeight="12585" activeTab="9"/>
  </bookViews>
  <sheets>
    <sheet name="TV" sheetId="1" r:id="rId1"/>
    <sheet name="Digital" sheetId="2" r:id="rId2"/>
    <sheet name="Sponsorship" sheetId="3" r:id="rId3"/>
    <sheet name="ContentMarketing" sheetId="4" r:id="rId4"/>
    <sheet name="OnlineMarketing" sheetId="5" r:id="rId5"/>
    <sheet name="Affiliates" sheetId="6" r:id="rId6"/>
    <sheet name="SEM" sheetId="7" r:id="rId7"/>
    <sheet name="Radio" sheetId="8" r:id="rId8"/>
    <sheet name="Other" sheetId="9" r:id="rId9"/>
    <sheet name="ALL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0" l="1"/>
  <c r="I54" i="10"/>
  <c r="H54" i="10"/>
  <c r="G54" i="10"/>
  <c r="F54" i="10"/>
  <c r="E54" i="10"/>
  <c r="D54" i="10"/>
  <c r="J53" i="10"/>
  <c r="I53" i="10"/>
  <c r="H53" i="10"/>
  <c r="G53" i="10"/>
  <c r="F53" i="10"/>
  <c r="E53" i="10"/>
  <c r="D53" i="10"/>
  <c r="J52" i="10"/>
  <c r="I52" i="10"/>
  <c r="H52" i="10"/>
  <c r="G52" i="10"/>
  <c r="F52" i="10"/>
  <c r="E52" i="10"/>
  <c r="D52" i="10"/>
  <c r="J51" i="10"/>
  <c r="I51" i="10"/>
  <c r="H51" i="10"/>
  <c r="G51" i="10"/>
  <c r="F51" i="10"/>
  <c r="E51" i="10"/>
  <c r="D51" i="10"/>
  <c r="J50" i="10"/>
  <c r="I50" i="10"/>
  <c r="H50" i="10"/>
  <c r="G50" i="10"/>
  <c r="F50" i="10"/>
  <c r="E50" i="10"/>
  <c r="D50" i="10"/>
  <c r="J49" i="10"/>
  <c r="I49" i="10"/>
  <c r="H49" i="10"/>
  <c r="G49" i="10"/>
  <c r="F49" i="10"/>
  <c r="E49" i="10"/>
  <c r="D49" i="10"/>
  <c r="J48" i="10"/>
  <c r="I48" i="10"/>
  <c r="H48" i="10"/>
  <c r="G48" i="10"/>
  <c r="F48" i="10"/>
  <c r="E48" i="10"/>
  <c r="D48" i="10"/>
  <c r="J47" i="10"/>
  <c r="I47" i="10"/>
  <c r="H47" i="10"/>
  <c r="G47" i="10"/>
  <c r="F47" i="10"/>
  <c r="E47" i="10"/>
  <c r="D47" i="10"/>
  <c r="J46" i="10"/>
  <c r="I46" i="10"/>
  <c r="H46" i="10"/>
  <c r="G46" i="10"/>
  <c r="F46" i="10"/>
  <c r="E46" i="10"/>
  <c r="D46" i="10"/>
  <c r="J45" i="10"/>
  <c r="I45" i="10"/>
  <c r="H45" i="10"/>
  <c r="G45" i="10"/>
  <c r="F45" i="10"/>
  <c r="E45" i="10"/>
  <c r="D45" i="10"/>
  <c r="J44" i="10"/>
  <c r="I44" i="10"/>
  <c r="H44" i="10"/>
  <c r="G44" i="10"/>
  <c r="F44" i="10"/>
  <c r="E44" i="10"/>
  <c r="D44" i="10"/>
  <c r="J43" i="10"/>
  <c r="I43" i="10"/>
  <c r="H43" i="10"/>
  <c r="G43" i="10"/>
  <c r="F43" i="10"/>
  <c r="E43" i="10"/>
  <c r="D43" i="10"/>
  <c r="J42" i="10"/>
  <c r="I42" i="10"/>
  <c r="H42" i="10"/>
  <c r="G42" i="10"/>
  <c r="F42" i="10"/>
  <c r="E42" i="10"/>
  <c r="D42" i="10"/>
  <c r="J41" i="10"/>
  <c r="I41" i="10"/>
  <c r="H41" i="10"/>
  <c r="G41" i="10"/>
  <c r="F41" i="10"/>
  <c r="E41" i="10"/>
  <c r="D41" i="10"/>
  <c r="J40" i="10"/>
  <c r="I40" i="10"/>
  <c r="H40" i="10"/>
  <c r="G40" i="10"/>
  <c r="F40" i="10"/>
  <c r="E40" i="10"/>
  <c r="D40" i="10"/>
  <c r="J39" i="10"/>
  <c r="I39" i="10"/>
  <c r="H39" i="10"/>
  <c r="G39" i="10"/>
  <c r="F39" i="10"/>
  <c r="E39" i="10"/>
  <c r="D39" i="10"/>
  <c r="J38" i="10"/>
  <c r="I38" i="10"/>
  <c r="H38" i="10"/>
  <c r="G38" i="10"/>
  <c r="F38" i="10"/>
  <c r="E38" i="10"/>
  <c r="D38" i="10"/>
  <c r="J37" i="10"/>
  <c r="I37" i="10"/>
  <c r="H37" i="10"/>
  <c r="G37" i="10"/>
  <c r="F37" i="10"/>
  <c r="E37" i="10"/>
  <c r="D37" i="10"/>
  <c r="J36" i="10"/>
  <c r="I36" i="10"/>
  <c r="H36" i="10"/>
  <c r="G36" i="10"/>
  <c r="F36" i="10"/>
  <c r="E36" i="10"/>
  <c r="D36" i="10"/>
  <c r="J35" i="10"/>
  <c r="I35" i="10"/>
  <c r="H35" i="10"/>
  <c r="G35" i="10"/>
  <c r="F35" i="10"/>
  <c r="E35" i="10"/>
  <c r="D35" i="10"/>
  <c r="J34" i="10"/>
  <c r="I34" i="10"/>
  <c r="H34" i="10"/>
  <c r="G34" i="10"/>
  <c r="F34" i="10"/>
  <c r="E34" i="10"/>
  <c r="D34" i="10"/>
  <c r="J33" i="10"/>
  <c r="I33" i="10"/>
  <c r="H33" i="10"/>
  <c r="G33" i="10"/>
  <c r="F33" i="10"/>
  <c r="E33" i="10"/>
  <c r="D33" i="10"/>
  <c r="J32" i="10"/>
  <c r="I32" i="10"/>
  <c r="H32" i="10"/>
  <c r="G32" i="10"/>
  <c r="F32" i="10"/>
  <c r="E32" i="10"/>
  <c r="D32" i="10"/>
  <c r="J31" i="10"/>
  <c r="I31" i="10"/>
  <c r="H31" i="10"/>
  <c r="G31" i="10"/>
  <c r="F31" i="10"/>
  <c r="E31" i="10"/>
  <c r="D31" i="10"/>
  <c r="J30" i="10"/>
  <c r="I30" i="10"/>
  <c r="H30" i="10"/>
  <c r="G30" i="10"/>
  <c r="F30" i="10"/>
  <c r="E30" i="10"/>
  <c r="D30" i="10"/>
  <c r="J29" i="10"/>
  <c r="I29" i="10"/>
  <c r="H29" i="10"/>
  <c r="G29" i="10"/>
  <c r="F29" i="10"/>
  <c r="E29" i="10"/>
  <c r="D29" i="10"/>
  <c r="J28" i="10"/>
  <c r="I28" i="10"/>
  <c r="H28" i="10"/>
  <c r="G28" i="10"/>
  <c r="F28" i="10"/>
  <c r="E28" i="10"/>
  <c r="D28" i="10"/>
  <c r="J27" i="10"/>
  <c r="I27" i="10"/>
  <c r="H27" i="10"/>
  <c r="G27" i="10"/>
  <c r="F27" i="10"/>
  <c r="E27" i="10"/>
  <c r="D27" i="10"/>
  <c r="J26" i="10"/>
  <c r="I26" i="10"/>
  <c r="H26" i="10"/>
  <c r="G26" i="10"/>
  <c r="F26" i="10"/>
  <c r="E26" i="10"/>
  <c r="D26" i="10"/>
  <c r="J25" i="10"/>
  <c r="I25" i="10"/>
  <c r="H25" i="10"/>
  <c r="G25" i="10"/>
  <c r="F25" i="10"/>
  <c r="E25" i="10"/>
  <c r="D25" i="10"/>
  <c r="J24" i="10"/>
  <c r="I24" i="10"/>
  <c r="H24" i="10"/>
  <c r="G24" i="10"/>
  <c r="F24" i="10"/>
  <c r="E24" i="10"/>
  <c r="D24" i="10"/>
  <c r="J23" i="10"/>
  <c r="I23" i="10"/>
  <c r="H23" i="10"/>
  <c r="G23" i="10"/>
  <c r="F23" i="10"/>
  <c r="E23" i="10"/>
  <c r="D23" i="10"/>
  <c r="J22" i="10"/>
  <c r="I22" i="10"/>
  <c r="H22" i="10"/>
  <c r="G22" i="10"/>
  <c r="F22" i="10"/>
  <c r="E22" i="10"/>
  <c r="D22" i="10"/>
  <c r="J21" i="10"/>
  <c r="I21" i="10"/>
  <c r="H21" i="10"/>
  <c r="G21" i="10"/>
  <c r="F21" i="10"/>
  <c r="E21" i="10"/>
  <c r="D21" i="10"/>
  <c r="J20" i="10"/>
  <c r="I20" i="10"/>
  <c r="H20" i="10"/>
  <c r="G20" i="10"/>
  <c r="F20" i="10"/>
  <c r="E20" i="10"/>
  <c r="D20" i="10"/>
  <c r="J19" i="10"/>
  <c r="I19" i="10"/>
  <c r="H19" i="10"/>
  <c r="G19" i="10"/>
  <c r="F19" i="10"/>
  <c r="E19" i="10"/>
  <c r="D19" i="10"/>
  <c r="J18" i="10"/>
  <c r="I18" i="10"/>
  <c r="H18" i="10"/>
  <c r="G18" i="10"/>
  <c r="F18" i="10"/>
  <c r="E18" i="10"/>
  <c r="D18" i="10"/>
  <c r="J17" i="10"/>
  <c r="I17" i="10"/>
  <c r="H17" i="10"/>
  <c r="G17" i="10"/>
  <c r="F17" i="10"/>
  <c r="E17" i="10"/>
  <c r="D17" i="10"/>
  <c r="J16" i="10"/>
  <c r="I16" i="10"/>
  <c r="H16" i="10"/>
  <c r="G16" i="10"/>
  <c r="F16" i="10"/>
  <c r="E16" i="10"/>
  <c r="D16" i="10"/>
  <c r="J15" i="10"/>
  <c r="I15" i="10"/>
  <c r="H15" i="10"/>
  <c r="G15" i="10"/>
  <c r="F15" i="10"/>
  <c r="E15" i="10"/>
  <c r="D15" i="10"/>
  <c r="J14" i="10"/>
  <c r="I14" i="10"/>
  <c r="H14" i="10"/>
  <c r="G14" i="10"/>
  <c r="F14" i="10"/>
  <c r="E14" i="10"/>
  <c r="D14" i="10"/>
  <c r="J13" i="10"/>
  <c r="I13" i="10"/>
  <c r="H13" i="10"/>
  <c r="G13" i="10"/>
  <c r="F13" i="10"/>
  <c r="E13" i="10"/>
  <c r="D13" i="10"/>
  <c r="J12" i="10"/>
  <c r="I12" i="10"/>
  <c r="H12" i="10"/>
  <c r="G12" i="10"/>
  <c r="F12" i="10"/>
  <c r="E12" i="10"/>
  <c r="D12" i="10"/>
  <c r="J11" i="10"/>
  <c r="I11" i="10"/>
  <c r="H11" i="10"/>
  <c r="G11" i="10"/>
  <c r="F11" i="10"/>
  <c r="E11" i="10"/>
  <c r="D11" i="10"/>
  <c r="J10" i="10"/>
  <c r="I10" i="10"/>
  <c r="H10" i="10"/>
  <c r="G10" i="10"/>
  <c r="F10" i="10"/>
  <c r="E10" i="10"/>
  <c r="D10" i="10"/>
  <c r="J9" i="10"/>
  <c r="I9" i="10"/>
  <c r="H9" i="10"/>
  <c r="G9" i="10"/>
  <c r="F9" i="10"/>
  <c r="E9" i="10"/>
  <c r="D9" i="10"/>
  <c r="J8" i="10"/>
  <c r="I8" i="10"/>
  <c r="H8" i="10"/>
  <c r="G8" i="10"/>
  <c r="F8" i="10"/>
  <c r="E8" i="10"/>
  <c r="D8" i="10"/>
  <c r="J7" i="10"/>
  <c r="I7" i="10"/>
  <c r="H7" i="10"/>
  <c r="G7" i="10"/>
  <c r="F7" i="10"/>
  <c r="E7" i="10"/>
  <c r="D7" i="10"/>
  <c r="J6" i="10"/>
  <c r="I6" i="10"/>
  <c r="H6" i="10"/>
  <c r="G6" i="10"/>
  <c r="F6" i="10"/>
  <c r="E6" i="10"/>
  <c r="D6" i="10"/>
  <c r="J5" i="10"/>
  <c r="I5" i="10"/>
  <c r="H5" i="10"/>
  <c r="G5" i="10"/>
  <c r="F5" i="10"/>
  <c r="E5" i="10"/>
  <c r="D5" i="10"/>
  <c r="J4" i="10"/>
  <c r="I4" i="10"/>
  <c r="H4" i="10"/>
  <c r="G4" i="10"/>
  <c r="F4" i="10"/>
  <c r="E4" i="10"/>
  <c r="D4" i="10"/>
  <c r="J3" i="10"/>
  <c r="I3" i="10"/>
  <c r="H3" i="10"/>
  <c r="G3" i="10"/>
  <c r="F3" i="10"/>
  <c r="E3" i="10"/>
  <c r="D3" i="10"/>
  <c r="J2" i="10"/>
  <c r="I2" i="10"/>
  <c r="H2" i="10"/>
  <c r="G2" i="10"/>
  <c r="F2" i="10"/>
  <c r="E2" i="10"/>
  <c r="D2" i="10"/>
  <c r="J1" i="10"/>
  <c r="I1" i="10"/>
  <c r="H1" i="10"/>
  <c r="G1" i="10"/>
  <c r="F1" i="10"/>
  <c r="E1" i="10"/>
  <c r="D1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B1" i="10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C4" i="1"/>
  <c r="I4" i="1"/>
  <c r="I51" i="9"/>
  <c r="I56" i="9"/>
  <c r="I55" i="9"/>
  <c r="I54" i="9"/>
  <c r="I53" i="9"/>
  <c r="I52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56" i="9" l="1"/>
  <c r="G56" i="9"/>
  <c r="F56" i="9"/>
  <c r="D56" i="9"/>
  <c r="C56" i="9"/>
  <c r="E56" i="9" s="1"/>
  <c r="H55" i="9"/>
  <c r="G55" i="9"/>
  <c r="F55" i="9"/>
  <c r="E55" i="9"/>
  <c r="D55" i="9"/>
  <c r="C55" i="9"/>
  <c r="C54" i="9"/>
  <c r="D54" i="9" s="1"/>
  <c r="C53" i="9"/>
  <c r="H53" i="9" s="1"/>
  <c r="H52" i="9"/>
  <c r="G52" i="9"/>
  <c r="F52" i="9"/>
  <c r="D52" i="9"/>
  <c r="C52" i="9"/>
  <c r="E52" i="9" s="1"/>
  <c r="H51" i="9"/>
  <c r="G51" i="9"/>
  <c r="F51" i="9"/>
  <c r="E51" i="9"/>
  <c r="D51" i="9"/>
  <c r="C51" i="9"/>
  <c r="C50" i="9"/>
  <c r="D50" i="9" s="1"/>
  <c r="C49" i="9"/>
  <c r="H49" i="9" s="1"/>
  <c r="H48" i="9"/>
  <c r="G48" i="9"/>
  <c r="F48" i="9"/>
  <c r="D48" i="9"/>
  <c r="C48" i="9"/>
  <c r="E48" i="9" s="1"/>
  <c r="H47" i="9"/>
  <c r="G47" i="9"/>
  <c r="F47" i="9"/>
  <c r="E47" i="9"/>
  <c r="D47" i="9"/>
  <c r="C47" i="9"/>
  <c r="C46" i="9"/>
  <c r="D46" i="9" s="1"/>
  <c r="C45" i="9"/>
  <c r="H45" i="9" s="1"/>
  <c r="H44" i="9"/>
  <c r="G44" i="9"/>
  <c r="F44" i="9"/>
  <c r="D44" i="9"/>
  <c r="C44" i="9"/>
  <c r="E44" i="9" s="1"/>
  <c r="G43" i="9"/>
  <c r="F43" i="9"/>
  <c r="E43" i="9"/>
  <c r="D43" i="9"/>
  <c r="C43" i="9"/>
  <c r="H43" i="9" s="1"/>
  <c r="C42" i="9"/>
  <c r="D42" i="9" s="1"/>
  <c r="C41" i="9"/>
  <c r="H41" i="9" s="1"/>
  <c r="H40" i="9"/>
  <c r="G40" i="9"/>
  <c r="F40" i="9"/>
  <c r="D40" i="9"/>
  <c r="C40" i="9"/>
  <c r="E40" i="9" s="1"/>
  <c r="G39" i="9"/>
  <c r="F39" i="9"/>
  <c r="E39" i="9"/>
  <c r="D39" i="9"/>
  <c r="C39" i="9"/>
  <c r="H39" i="9" s="1"/>
  <c r="C38" i="9"/>
  <c r="D38" i="9" s="1"/>
  <c r="C37" i="9"/>
  <c r="H37" i="9" s="1"/>
  <c r="H36" i="9"/>
  <c r="G36" i="9"/>
  <c r="F36" i="9"/>
  <c r="D36" i="9"/>
  <c r="C36" i="9"/>
  <c r="E36" i="9" s="1"/>
  <c r="G35" i="9"/>
  <c r="F35" i="9"/>
  <c r="E35" i="9"/>
  <c r="D35" i="9"/>
  <c r="C35" i="9"/>
  <c r="H35" i="9" s="1"/>
  <c r="C34" i="9"/>
  <c r="D34" i="9" s="1"/>
  <c r="C33" i="9"/>
  <c r="H33" i="9" s="1"/>
  <c r="H32" i="9"/>
  <c r="G32" i="9"/>
  <c r="F32" i="9"/>
  <c r="D32" i="9"/>
  <c r="C32" i="9"/>
  <c r="E32" i="9" s="1"/>
  <c r="G31" i="9"/>
  <c r="F31" i="9"/>
  <c r="E31" i="9"/>
  <c r="D31" i="9"/>
  <c r="C31" i="9"/>
  <c r="H31" i="9" s="1"/>
  <c r="C30" i="9"/>
  <c r="D30" i="9" s="1"/>
  <c r="C29" i="9"/>
  <c r="H29" i="9" s="1"/>
  <c r="H28" i="9"/>
  <c r="G28" i="9"/>
  <c r="F28" i="9"/>
  <c r="E28" i="9"/>
  <c r="D28" i="9"/>
  <c r="C28" i="9"/>
  <c r="G27" i="9"/>
  <c r="F27" i="9"/>
  <c r="E27" i="9"/>
  <c r="D27" i="9"/>
  <c r="C27" i="9"/>
  <c r="H27" i="9" s="1"/>
  <c r="C26" i="9"/>
  <c r="D26" i="9" s="1"/>
  <c r="C25" i="9"/>
  <c r="H25" i="9" s="1"/>
  <c r="H24" i="9"/>
  <c r="G24" i="9"/>
  <c r="F24" i="9"/>
  <c r="E24" i="9"/>
  <c r="D24" i="9"/>
  <c r="C24" i="9"/>
  <c r="G23" i="9"/>
  <c r="F23" i="9"/>
  <c r="E23" i="9"/>
  <c r="D23" i="9"/>
  <c r="C23" i="9"/>
  <c r="H23" i="9" s="1"/>
  <c r="C22" i="9"/>
  <c r="D22" i="9" s="1"/>
  <c r="C21" i="9"/>
  <c r="H21" i="9" s="1"/>
  <c r="H20" i="9"/>
  <c r="G20" i="9"/>
  <c r="F20" i="9"/>
  <c r="E20" i="9"/>
  <c r="D20" i="9"/>
  <c r="C20" i="9"/>
  <c r="G19" i="9"/>
  <c r="F19" i="9"/>
  <c r="E19" i="9"/>
  <c r="D19" i="9"/>
  <c r="C19" i="9"/>
  <c r="H19" i="9" s="1"/>
  <c r="C18" i="9"/>
  <c r="D18" i="9" s="1"/>
  <c r="C17" i="9"/>
  <c r="H17" i="9" s="1"/>
  <c r="H16" i="9"/>
  <c r="G16" i="9"/>
  <c r="F16" i="9"/>
  <c r="E16" i="9"/>
  <c r="D16" i="9"/>
  <c r="C16" i="9"/>
  <c r="G15" i="9"/>
  <c r="F15" i="9"/>
  <c r="E15" i="9"/>
  <c r="D15" i="9"/>
  <c r="C15" i="9"/>
  <c r="H15" i="9" s="1"/>
  <c r="C14" i="9"/>
  <c r="D14" i="9" s="1"/>
  <c r="C13" i="9"/>
  <c r="H13" i="9" s="1"/>
  <c r="H12" i="9"/>
  <c r="G12" i="9"/>
  <c r="F12" i="9"/>
  <c r="E12" i="9"/>
  <c r="D12" i="9"/>
  <c r="C12" i="9"/>
  <c r="G11" i="9"/>
  <c r="F11" i="9"/>
  <c r="E11" i="9"/>
  <c r="D11" i="9"/>
  <c r="C11" i="9"/>
  <c r="H11" i="9" s="1"/>
  <c r="C10" i="9"/>
  <c r="D10" i="9" s="1"/>
  <c r="C9" i="9"/>
  <c r="H9" i="9" s="1"/>
  <c r="H8" i="9"/>
  <c r="G8" i="9"/>
  <c r="F8" i="9"/>
  <c r="E8" i="9"/>
  <c r="D8" i="9"/>
  <c r="C8" i="9"/>
  <c r="G7" i="9"/>
  <c r="F7" i="9"/>
  <c r="E7" i="9"/>
  <c r="D7" i="9"/>
  <c r="C7" i="9"/>
  <c r="H7" i="9" s="1"/>
  <c r="C6" i="9"/>
  <c r="D6" i="9" s="1"/>
  <c r="C5" i="9"/>
  <c r="H5" i="9" s="1"/>
  <c r="H56" i="8"/>
  <c r="G56" i="8"/>
  <c r="C56" i="8"/>
  <c r="F56" i="8" s="1"/>
  <c r="F55" i="8"/>
  <c r="E55" i="8"/>
  <c r="C55" i="8"/>
  <c r="D55" i="8" s="1"/>
  <c r="C54" i="8"/>
  <c r="D54" i="8" s="1"/>
  <c r="G53" i="8"/>
  <c r="E53" i="8"/>
  <c r="C53" i="8"/>
  <c r="H53" i="8" s="1"/>
  <c r="H52" i="8"/>
  <c r="G52" i="8"/>
  <c r="C52" i="8"/>
  <c r="F52" i="8" s="1"/>
  <c r="F51" i="8"/>
  <c r="E51" i="8"/>
  <c r="C51" i="8"/>
  <c r="D51" i="8" s="1"/>
  <c r="C50" i="8"/>
  <c r="D50" i="8" s="1"/>
  <c r="G49" i="8"/>
  <c r="E49" i="8"/>
  <c r="C49" i="8"/>
  <c r="H49" i="8" s="1"/>
  <c r="H48" i="8"/>
  <c r="G48" i="8"/>
  <c r="C48" i="8"/>
  <c r="F48" i="8" s="1"/>
  <c r="F47" i="8"/>
  <c r="E47" i="8"/>
  <c r="C47" i="8"/>
  <c r="D47" i="8" s="1"/>
  <c r="C46" i="8"/>
  <c r="D46" i="8" s="1"/>
  <c r="G45" i="8"/>
  <c r="E45" i="8"/>
  <c r="C45" i="8"/>
  <c r="H45" i="8" s="1"/>
  <c r="H44" i="8"/>
  <c r="G44" i="8"/>
  <c r="C44" i="8"/>
  <c r="F44" i="8" s="1"/>
  <c r="F43" i="8"/>
  <c r="E43" i="8"/>
  <c r="C43" i="8"/>
  <c r="D43" i="8" s="1"/>
  <c r="C42" i="8"/>
  <c r="D42" i="8" s="1"/>
  <c r="G41" i="8"/>
  <c r="E41" i="8"/>
  <c r="C41" i="8"/>
  <c r="H41" i="8" s="1"/>
  <c r="H40" i="8"/>
  <c r="G40" i="8"/>
  <c r="C40" i="8"/>
  <c r="F40" i="8" s="1"/>
  <c r="F39" i="8"/>
  <c r="E39" i="8"/>
  <c r="C39" i="8"/>
  <c r="D39" i="8" s="1"/>
  <c r="C38" i="8"/>
  <c r="D38" i="8" s="1"/>
  <c r="G37" i="8"/>
  <c r="E37" i="8"/>
  <c r="C37" i="8"/>
  <c r="H37" i="8" s="1"/>
  <c r="H36" i="8"/>
  <c r="G36" i="8"/>
  <c r="E36" i="8"/>
  <c r="C36" i="8"/>
  <c r="F36" i="8" s="1"/>
  <c r="F35" i="8"/>
  <c r="E35" i="8"/>
  <c r="C35" i="8"/>
  <c r="D35" i="8" s="1"/>
  <c r="C34" i="8"/>
  <c r="D34" i="8" s="1"/>
  <c r="G33" i="8"/>
  <c r="E33" i="8"/>
  <c r="C33" i="8"/>
  <c r="H33" i="8" s="1"/>
  <c r="H32" i="8"/>
  <c r="G32" i="8"/>
  <c r="E32" i="8"/>
  <c r="C32" i="8"/>
  <c r="F32" i="8" s="1"/>
  <c r="F31" i="8"/>
  <c r="E31" i="8"/>
  <c r="C31" i="8"/>
  <c r="D31" i="8" s="1"/>
  <c r="C30" i="8"/>
  <c r="D30" i="8" s="1"/>
  <c r="G29" i="8"/>
  <c r="E29" i="8"/>
  <c r="C29" i="8"/>
  <c r="H29" i="8" s="1"/>
  <c r="H28" i="8"/>
  <c r="G28" i="8"/>
  <c r="E28" i="8"/>
  <c r="C28" i="8"/>
  <c r="F28" i="8" s="1"/>
  <c r="F27" i="8"/>
  <c r="E27" i="8"/>
  <c r="C27" i="8"/>
  <c r="D27" i="8" s="1"/>
  <c r="C26" i="8"/>
  <c r="D26" i="8" s="1"/>
  <c r="G25" i="8"/>
  <c r="E25" i="8"/>
  <c r="C25" i="8"/>
  <c r="H25" i="8" s="1"/>
  <c r="H24" i="8"/>
  <c r="G24" i="8"/>
  <c r="E24" i="8"/>
  <c r="C24" i="8"/>
  <c r="F24" i="8" s="1"/>
  <c r="F23" i="8"/>
  <c r="E23" i="8"/>
  <c r="C23" i="8"/>
  <c r="D23" i="8" s="1"/>
  <c r="C22" i="8"/>
  <c r="D22" i="8" s="1"/>
  <c r="G21" i="8"/>
  <c r="E21" i="8"/>
  <c r="C21" i="8"/>
  <c r="H21" i="8" s="1"/>
  <c r="H20" i="8"/>
  <c r="G20" i="8"/>
  <c r="E20" i="8"/>
  <c r="C20" i="8"/>
  <c r="F20" i="8" s="1"/>
  <c r="F19" i="8"/>
  <c r="E19" i="8"/>
  <c r="C19" i="8"/>
  <c r="D19" i="8" s="1"/>
  <c r="C18" i="8"/>
  <c r="D18" i="8" s="1"/>
  <c r="G17" i="8"/>
  <c r="C17" i="8"/>
  <c r="H17" i="8" s="1"/>
  <c r="H16" i="8"/>
  <c r="G16" i="8"/>
  <c r="E16" i="8"/>
  <c r="C16" i="8"/>
  <c r="F16" i="8" s="1"/>
  <c r="F15" i="8"/>
  <c r="E15" i="8"/>
  <c r="C15" i="8"/>
  <c r="D15" i="8" s="1"/>
  <c r="C14" i="8"/>
  <c r="D14" i="8" s="1"/>
  <c r="G13" i="8"/>
  <c r="C13" i="8"/>
  <c r="H13" i="8" s="1"/>
  <c r="H12" i="8"/>
  <c r="G12" i="8"/>
  <c r="E12" i="8"/>
  <c r="C12" i="8"/>
  <c r="F12" i="8" s="1"/>
  <c r="F11" i="8"/>
  <c r="E11" i="8"/>
  <c r="C11" i="8"/>
  <c r="D11" i="8" s="1"/>
  <c r="C10" i="8"/>
  <c r="D10" i="8" s="1"/>
  <c r="G9" i="8"/>
  <c r="C9" i="8"/>
  <c r="H9" i="8" s="1"/>
  <c r="H8" i="8"/>
  <c r="G8" i="8"/>
  <c r="E8" i="8"/>
  <c r="C8" i="8"/>
  <c r="F8" i="8" s="1"/>
  <c r="F7" i="8"/>
  <c r="E7" i="8"/>
  <c r="C7" i="8"/>
  <c r="D7" i="8" s="1"/>
  <c r="C6" i="8"/>
  <c r="D6" i="8" s="1"/>
  <c r="G5" i="8"/>
  <c r="C5" i="8"/>
  <c r="H5" i="8" s="1"/>
  <c r="H56" i="7"/>
  <c r="C56" i="7"/>
  <c r="G56" i="7" s="1"/>
  <c r="G55" i="7"/>
  <c r="F55" i="7"/>
  <c r="C55" i="7"/>
  <c r="E55" i="7" s="1"/>
  <c r="H54" i="7"/>
  <c r="G54" i="7"/>
  <c r="E54" i="7"/>
  <c r="D54" i="7"/>
  <c r="C54" i="7"/>
  <c r="F54" i="7" s="1"/>
  <c r="C53" i="7"/>
  <c r="H53" i="7" s="1"/>
  <c r="H52" i="7"/>
  <c r="C52" i="7"/>
  <c r="G52" i="7" s="1"/>
  <c r="G51" i="7"/>
  <c r="F51" i="7"/>
  <c r="C51" i="7"/>
  <c r="E51" i="7" s="1"/>
  <c r="H50" i="7"/>
  <c r="G50" i="7"/>
  <c r="E50" i="7"/>
  <c r="D50" i="7"/>
  <c r="C50" i="7"/>
  <c r="F50" i="7" s="1"/>
  <c r="C49" i="7"/>
  <c r="E49" i="7" s="1"/>
  <c r="H48" i="7"/>
  <c r="C48" i="7"/>
  <c r="G48" i="7" s="1"/>
  <c r="G47" i="7"/>
  <c r="F47" i="7"/>
  <c r="C47" i="7"/>
  <c r="E47" i="7" s="1"/>
  <c r="G46" i="7"/>
  <c r="E46" i="7"/>
  <c r="D46" i="7"/>
  <c r="C46" i="7"/>
  <c r="H46" i="7" s="1"/>
  <c r="C45" i="7"/>
  <c r="H45" i="7" s="1"/>
  <c r="H44" i="7"/>
  <c r="C44" i="7"/>
  <c r="G44" i="7" s="1"/>
  <c r="G43" i="7"/>
  <c r="F43" i="7"/>
  <c r="E43" i="7"/>
  <c r="C43" i="7"/>
  <c r="D43" i="7" s="1"/>
  <c r="G42" i="7"/>
  <c r="E42" i="7"/>
  <c r="D42" i="7"/>
  <c r="C42" i="7"/>
  <c r="H42" i="7" s="1"/>
  <c r="C41" i="7"/>
  <c r="E41" i="7" s="1"/>
  <c r="H40" i="7"/>
  <c r="C40" i="7"/>
  <c r="G40" i="7" s="1"/>
  <c r="G39" i="7"/>
  <c r="F39" i="7"/>
  <c r="E39" i="7"/>
  <c r="C39" i="7"/>
  <c r="D39" i="7" s="1"/>
  <c r="G38" i="7"/>
  <c r="E38" i="7"/>
  <c r="D38" i="7"/>
  <c r="C38" i="7"/>
  <c r="H38" i="7" s="1"/>
  <c r="C37" i="7"/>
  <c r="H37" i="7" s="1"/>
  <c r="H36" i="7"/>
  <c r="C36" i="7"/>
  <c r="G36" i="7" s="1"/>
  <c r="G35" i="7"/>
  <c r="F35" i="7"/>
  <c r="E35" i="7"/>
  <c r="C35" i="7"/>
  <c r="D35" i="7" s="1"/>
  <c r="G34" i="7"/>
  <c r="E34" i="7"/>
  <c r="D34" i="7"/>
  <c r="C34" i="7"/>
  <c r="H34" i="7" s="1"/>
  <c r="C33" i="7"/>
  <c r="E33" i="7" s="1"/>
  <c r="H32" i="7"/>
  <c r="C32" i="7"/>
  <c r="G32" i="7" s="1"/>
  <c r="G31" i="7"/>
  <c r="F31" i="7"/>
  <c r="E31" i="7"/>
  <c r="C31" i="7"/>
  <c r="D31" i="7" s="1"/>
  <c r="G30" i="7"/>
  <c r="E30" i="7"/>
  <c r="D30" i="7"/>
  <c r="C30" i="7"/>
  <c r="H30" i="7" s="1"/>
  <c r="C29" i="7"/>
  <c r="H29" i="7" s="1"/>
  <c r="H28" i="7"/>
  <c r="C28" i="7"/>
  <c r="G28" i="7" s="1"/>
  <c r="G27" i="7"/>
  <c r="F27" i="7"/>
  <c r="E27" i="7"/>
  <c r="C27" i="7"/>
  <c r="D27" i="7" s="1"/>
  <c r="G26" i="7"/>
  <c r="E26" i="7"/>
  <c r="D26" i="7"/>
  <c r="C26" i="7"/>
  <c r="H26" i="7" s="1"/>
  <c r="C25" i="7"/>
  <c r="H25" i="7" s="1"/>
  <c r="H24" i="7"/>
  <c r="C24" i="7"/>
  <c r="G24" i="7" s="1"/>
  <c r="G23" i="7"/>
  <c r="F23" i="7"/>
  <c r="C23" i="7"/>
  <c r="E23" i="7" s="1"/>
  <c r="G22" i="7"/>
  <c r="E22" i="7"/>
  <c r="D22" i="7"/>
  <c r="C22" i="7"/>
  <c r="H22" i="7" s="1"/>
  <c r="C21" i="7"/>
  <c r="H21" i="7" s="1"/>
  <c r="H20" i="7"/>
  <c r="C20" i="7"/>
  <c r="G20" i="7" s="1"/>
  <c r="G19" i="7"/>
  <c r="F19" i="7"/>
  <c r="C19" i="7"/>
  <c r="E19" i="7" s="1"/>
  <c r="G18" i="7"/>
  <c r="E18" i="7"/>
  <c r="D18" i="7"/>
  <c r="C18" i="7"/>
  <c r="H18" i="7" s="1"/>
  <c r="C17" i="7"/>
  <c r="H17" i="7" s="1"/>
  <c r="H16" i="7"/>
  <c r="C16" i="7"/>
  <c r="G16" i="7" s="1"/>
  <c r="G15" i="7"/>
  <c r="F15" i="7"/>
  <c r="C15" i="7"/>
  <c r="E15" i="7" s="1"/>
  <c r="G14" i="7"/>
  <c r="E14" i="7"/>
  <c r="D14" i="7"/>
  <c r="C14" i="7"/>
  <c r="H14" i="7" s="1"/>
  <c r="C13" i="7"/>
  <c r="H13" i="7" s="1"/>
  <c r="H12" i="7"/>
  <c r="C12" i="7"/>
  <c r="G12" i="7" s="1"/>
  <c r="G11" i="7"/>
  <c r="F11" i="7"/>
  <c r="C11" i="7"/>
  <c r="E11" i="7" s="1"/>
  <c r="G10" i="7"/>
  <c r="E10" i="7"/>
  <c r="D10" i="7"/>
  <c r="C10" i="7"/>
  <c r="H10" i="7" s="1"/>
  <c r="C9" i="7"/>
  <c r="H9" i="7" s="1"/>
  <c r="H8" i="7"/>
  <c r="C8" i="7"/>
  <c r="G8" i="7" s="1"/>
  <c r="G7" i="7"/>
  <c r="F7" i="7"/>
  <c r="C7" i="7"/>
  <c r="E7" i="7" s="1"/>
  <c r="G6" i="7"/>
  <c r="E6" i="7"/>
  <c r="D6" i="7"/>
  <c r="C6" i="7"/>
  <c r="H6" i="7" s="1"/>
  <c r="C5" i="7"/>
  <c r="H5" i="7" s="1"/>
  <c r="C56" i="6"/>
  <c r="H56" i="6" s="1"/>
  <c r="H55" i="6"/>
  <c r="G55" i="6"/>
  <c r="E55" i="6"/>
  <c r="C55" i="6"/>
  <c r="F55" i="6" s="1"/>
  <c r="H54" i="6"/>
  <c r="G54" i="6"/>
  <c r="E54" i="6"/>
  <c r="C54" i="6"/>
  <c r="D54" i="6" s="1"/>
  <c r="E53" i="6"/>
  <c r="C53" i="6"/>
  <c r="H53" i="6" s="1"/>
  <c r="C52" i="6"/>
  <c r="H52" i="6" s="1"/>
  <c r="H51" i="6"/>
  <c r="G51" i="6"/>
  <c r="E51" i="6"/>
  <c r="C51" i="6"/>
  <c r="F51" i="6" s="1"/>
  <c r="H50" i="6"/>
  <c r="G50" i="6"/>
  <c r="E50" i="6"/>
  <c r="C50" i="6"/>
  <c r="D50" i="6" s="1"/>
  <c r="E49" i="6"/>
  <c r="C49" i="6"/>
  <c r="H49" i="6" s="1"/>
  <c r="C48" i="6"/>
  <c r="H48" i="6" s="1"/>
  <c r="H47" i="6"/>
  <c r="G47" i="6"/>
  <c r="E47" i="6"/>
  <c r="C47" i="6"/>
  <c r="F47" i="6" s="1"/>
  <c r="H46" i="6"/>
  <c r="G46" i="6"/>
  <c r="E46" i="6"/>
  <c r="C46" i="6"/>
  <c r="D46" i="6" s="1"/>
  <c r="E45" i="6"/>
  <c r="C45" i="6"/>
  <c r="H45" i="6" s="1"/>
  <c r="C44" i="6"/>
  <c r="H44" i="6" s="1"/>
  <c r="H43" i="6"/>
  <c r="G43" i="6"/>
  <c r="E43" i="6"/>
  <c r="C43" i="6"/>
  <c r="F43" i="6" s="1"/>
  <c r="H42" i="6"/>
  <c r="G42" i="6"/>
  <c r="E42" i="6"/>
  <c r="C42" i="6"/>
  <c r="D42" i="6" s="1"/>
  <c r="E41" i="6"/>
  <c r="C41" i="6"/>
  <c r="H41" i="6" s="1"/>
  <c r="C40" i="6"/>
  <c r="H40" i="6" s="1"/>
  <c r="H39" i="6"/>
  <c r="G39" i="6"/>
  <c r="E39" i="6"/>
  <c r="C39" i="6"/>
  <c r="F39" i="6" s="1"/>
  <c r="H38" i="6"/>
  <c r="G38" i="6"/>
  <c r="E38" i="6"/>
  <c r="C38" i="6"/>
  <c r="D38" i="6" s="1"/>
  <c r="E37" i="6"/>
  <c r="C37" i="6"/>
  <c r="H37" i="6" s="1"/>
  <c r="C36" i="6"/>
  <c r="H36" i="6" s="1"/>
  <c r="H35" i="6"/>
  <c r="G35" i="6"/>
  <c r="E35" i="6"/>
  <c r="C35" i="6"/>
  <c r="F35" i="6" s="1"/>
  <c r="H34" i="6"/>
  <c r="G34" i="6"/>
  <c r="E34" i="6"/>
  <c r="C34" i="6"/>
  <c r="D34" i="6" s="1"/>
  <c r="E33" i="6"/>
  <c r="C33" i="6"/>
  <c r="H33" i="6" s="1"/>
  <c r="C32" i="6"/>
  <c r="H32" i="6" s="1"/>
  <c r="H31" i="6"/>
  <c r="G31" i="6"/>
  <c r="E31" i="6"/>
  <c r="C31" i="6"/>
  <c r="F31" i="6" s="1"/>
  <c r="H30" i="6"/>
  <c r="G30" i="6"/>
  <c r="E30" i="6"/>
  <c r="C30" i="6"/>
  <c r="D30" i="6" s="1"/>
  <c r="E29" i="6"/>
  <c r="C29" i="6"/>
  <c r="H29" i="6" s="1"/>
  <c r="C28" i="6"/>
  <c r="H28" i="6" s="1"/>
  <c r="H27" i="6"/>
  <c r="G27" i="6"/>
  <c r="E27" i="6"/>
  <c r="C27" i="6"/>
  <c r="F27" i="6" s="1"/>
  <c r="H26" i="6"/>
  <c r="G26" i="6"/>
  <c r="E26" i="6"/>
  <c r="C26" i="6"/>
  <c r="D26" i="6" s="1"/>
  <c r="E25" i="6"/>
  <c r="C25" i="6"/>
  <c r="H25" i="6" s="1"/>
  <c r="C24" i="6"/>
  <c r="H24" i="6" s="1"/>
  <c r="H23" i="6"/>
  <c r="G23" i="6"/>
  <c r="E23" i="6"/>
  <c r="C23" i="6"/>
  <c r="F23" i="6" s="1"/>
  <c r="H22" i="6"/>
  <c r="G22" i="6"/>
  <c r="E22" i="6"/>
  <c r="C22" i="6"/>
  <c r="D22" i="6" s="1"/>
  <c r="E21" i="6"/>
  <c r="C21" i="6"/>
  <c r="H21" i="6" s="1"/>
  <c r="C20" i="6"/>
  <c r="H20" i="6" s="1"/>
  <c r="H19" i="6"/>
  <c r="G19" i="6"/>
  <c r="E19" i="6"/>
  <c r="C19" i="6"/>
  <c r="F19" i="6" s="1"/>
  <c r="H18" i="6"/>
  <c r="G18" i="6"/>
  <c r="E18" i="6"/>
  <c r="C18" i="6"/>
  <c r="D18" i="6" s="1"/>
  <c r="E17" i="6"/>
  <c r="C17" i="6"/>
  <c r="H17" i="6" s="1"/>
  <c r="C16" i="6"/>
  <c r="H16" i="6" s="1"/>
  <c r="H15" i="6"/>
  <c r="G15" i="6"/>
  <c r="E15" i="6"/>
  <c r="C15" i="6"/>
  <c r="F15" i="6" s="1"/>
  <c r="H14" i="6"/>
  <c r="G14" i="6"/>
  <c r="E14" i="6"/>
  <c r="C14" i="6"/>
  <c r="D14" i="6" s="1"/>
  <c r="E13" i="6"/>
  <c r="C13" i="6"/>
  <c r="H13" i="6" s="1"/>
  <c r="C12" i="6"/>
  <c r="H12" i="6" s="1"/>
  <c r="H11" i="6"/>
  <c r="G11" i="6"/>
  <c r="E11" i="6"/>
  <c r="C11" i="6"/>
  <c r="F11" i="6" s="1"/>
  <c r="H10" i="6"/>
  <c r="G10" i="6"/>
  <c r="E10" i="6"/>
  <c r="C10" i="6"/>
  <c r="D10" i="6" s="1"/>
  <c r="E9" i="6"/>
  <c r="C9" i="6"/>
  <c r="H9" i="6" s="1"/>
  <c r="C8" i="6"/>
  <c r="H8" i="6" s="1"/>
  <c r="H7" i="6"/>
  <c r="G7" i="6"/>
  <c r="E7" i="6"/>
  <c r="C7" i="6"/>
  <c r="F7" i="6" s="1"/>
  <c r="H6" i="6"/>
  <c r="G6" i="6"/>
  <c r="E6" i="6"/>
  <c r="C6" i="6"/>
  <c r="D6" i="6" s="1"/>
  <c r="E5" i="6"/>
  <c r="C5" i="6"/>
  <c r="H5" i="6" s="1"/>
  <c r="H56" i="5"/>
  <c r="G56" i="5"/>
  <c r="F56" i="5"/>
  <c r="E56" i="5"/>
  <c r="D56" i="5"/>
  <c r="C56" i="5"/>
  <c r="C55" i="5"/>
  <c r="C54" i="5"/>
  <c r="H53" i="5"/>
  <c r="G53" i="5"/>
  <c r="C53" i="5"/>
  <c r="F53" i="5" s="1"/>
  <c r="H52" i="5"/>
  <c r="G52" i="5"/>
  <c r="F52" i="5"/>
  <c r="E52" i="5"/>
  <c r="C52" i="5"/>
  <c r="D52" i="5" s="1"/>
  <c r="E51" i="5"/>
  <c r="C51" i="5"/>
  <c r="C50" i="5"/>
  <c r="H49" i="5"/>
  <c r="G49" i="5"/>
  <c r="C49" i="5"/>
  <c r="F49" i="5" s="1"/>
  <c r="H48" i="5"/>
  <c r="G48" i="5"/>
  <c r="F48" i="5"/>
  <c r="E48" i="5"/>
  <c r="C48" i="5"/>
  <c r="D48" i="5" s="1"/>
  <c r="C47" i="5"/>
  <c r="E47" i="5" s="1"/>
  <c r="C46" i="5"/>
  <c r="H45" i="5"/>
  <c r="G45" i="5"/>
  <c r="C45" i="5"/>
  <c r="F45" i="5" s="1"/>
  <c r="H44" i="5"/>
  <c r="G44" i="5"/>
  <c r="F44" i="5"/>
  <c r="E44" i="5"/>
  <c r="C44" i="5"/>
  <c r="D44" i="5" s="1"/>
  <c r="E43" i="5"/>
  <c r="C43" i="5"/>
  <c r="C42" i="5"/>
  <c r="H41" i="5"/>
  <c r="G41" i="5"/>
  <c r="C41" i="5"/>
  <c r="F41" i="5" s="1"/>
  <c r="H40" i="5"/>
  <c r="G40" i="5"/>
  <c r="F40" i="5"/>
  <c r="E40" i="5"/>
  <c r="C40" i="5"/>
  <c r="D40" i="5" s="1"/>
  <c r="C39" i="5"/>
  <c r="C38" i="5"/>
  <c r="H37" i="5"/>
  <c r="G37" i="5"/>
  <c r="C37" i="5"/>
  <c r="F37" i="5" s="1"/>
  <c r="H36" i="5"/>
  <c r="G36" i="5"/>
  <c r="F36" i="5"/>
  <c r="E36" i="5"/>
  <c r="C36" i="5"/>
  <c r="D36" i="5" s="1"/>
  <c r="E35" i="5"/>
  <c r="C35" i="5"/>
  <c r="C34" i="5"/>
  <c r="H33" i="5"/>
  <c r="G33" i="5"/>
  <c r="C33" i="5"/>
  <c r="F33" i="5" s="1"/>
  <c r="H32" i="5"/>
  <c r="G32" i="5"/>
  <c r="F32" i="5"/>
  <c r="E32" i="5"/>
  <c r="C32" i="5"/>
  <c r="D32" i="5" s="1"/>
  <c r="C31" i="5"/>
  <c r="E31" i="5" s="1"/>
  <c r="C30" i="5"/>
  <c r="H29" i="5"/>
  <c r="G29" i="5"/>
  <c r="C29" i="5"/>
  <c r="F29" i="5" s="1"/>
  <c r="H28" i="5"/>
  <c r="G28" i="5"/>
  <c r="F28" i="5"/>
  <c r="E28" i="5"/>
  <c r="C28" i="5"/>
  <c r="D28" i="5" s="1"/>
  <c r="E27" i="5"/>
  <c r="C27" i="5"/>
  <c r="C26" i="5"/>
  <c r="H25" i="5"/>
  <c r="G25" i="5"/>
  <c r="C25" i="5"/>
  <c r="F25" i="5" s="1"/>
  <c r="H24" i="5"/>
  <c r="G24" i="5"/>
  <c r="F24" i="5"/>
  <c r="E24" i="5"/>
  <c r="C24" i="5"/>
  <c r="D24" i="5" s="1"/>
  <c r="C23" i="5"/>
  <c r="F23" i="5" s="1"/>
  <c r="C22" i="5"/>
  <c r="H21" i="5"/>
  <c r="G21" i="5"/>
  <c r="C21" i="5"/>
  <c r="F21" i="5" s="1"/>
  <c r="H20" i="5"/>
  <c r="G20" i="5"/>
  <c r="F20" i="5"/>
  <c r="E20" i="5"/>
  <c r="C20" i="5"/>
  <c r="D20" i="5" s="1"/>
  <c r="C19" i="5"/>
  <c r="C18" i="5"/>
  <c r="D18" i="5" s="1"/>
  <c r="H17" i="5"/>
  <c r="G17" i="5"/>
  <c r="C17" i="5"/>
  <c r="F17" i="5" s="1"/>
  <c r="H16" i="5"/>
  <c r="G16" i="5"/>
  <c r="F16" i="5"/>
  <c r="E16" i="5"/>
  <c r="C16" i="5"/>
  <c r="D16" i="5" s="1"/>
  <c r="E15" i="5"/>
  <c r="C15" i="5"/>
  <c r="C14" i="5"/>
  <c r="H13" i="5"/>
  <c r="G13" i="5"/>
  <c r="C13" i="5"/>
  <c r="F13" i="5" s="1"/>
  <c r="H12" i="5"/>
  <c r="G12" i="5"/>
  <c r="F12" i="5"/>
  <c r="E12" i="5"/>
  <c r="C12" i="5"/>
  <c r="D12" i="5" s="1"/>
  <c r="F11" i="5"/>
  <c r="E11" i="5"/>
  <c r="C11" i="5"/>
  <c r="C10" i="5"/>
  <c r="H9" i="5"/>
  <c r="G9" i="5"/>
  <c r="C9" i="5"/>
  <c r="F9" i="5" s="1"/>
  <c r="H8" i="5"/>
  <c r="G8" i="5"/>
  <c r="F8" i="5"/>
  <c r="E8" i="5"/>
  <c r="C8" i="5"/>
  <c r="D8" i="5" s="1"/>
  <c r="C7" i="5"/>
  <c r="F7" i="5" s="1"/>
  <c r="C6" i="5"/>
  <c r="H5" i="5"/>
  <c r="G5" i="5"/>
  <c r="C5" i="5"/>
  <c r="F5" i="5" s="1"/>
  <c r="E6" i="9" l="1"/>
  <c r="E10" i="9"/>
  <c r="E14" i="9"/>
  <c r="E30" i="9"/>
  <c r="E42" i="9"/>
  <c r="D5" i="9"/>
  <c r="F6" i="9"/>
  <c r="D9" i="9"/>
  <c r="F10" i="9"/>
  <c r="D13" i="9"/>
  <c r="F14" i="9"/>
  <c r="D17" i="9"/>
  <c r="F18" i="9"/>
  <c r="D21" i="9"/>
  <c r="F22" i="9"/>
  <c r="D25" i="9"/>
  <c r="F26" i="9"/>
  <c r="D29" i="9"/>
  <c r="F30" i="9"/>
  <c r="D33" i="9"/>
  <c r="F34" i="9"/>
  <c r="D37" i="9"/>
  <c r="F38" i="9"/>
  <c r="D41" i="9"/>
  <c r="F42" i="9"/>
  <c r="D45" i="9"/>
  <c r="F46" i="9"/>
  <c r="D49" i="9"/>
  <c r="F50" i="9"/>
  <c r="D53" i="9"/>
  <c r="F54" i="9"/>
  <c r="E22" i="9"/>
  <c r="E34" i="9"/>
  <c r="E46" i="9"/>
  <c r="E50" i="9"/>
  <c r="E54" i="9"/>
  <c r="E5" i="9"/>
  <c r="G6" i="9"/>
  <c r="E9" i="9"/>
  <c r="G10" i="9"/>
  <c r="E13" i="9"/>
  <c r="G14" i="9"/>
  <c r="E17" i="9"/>
  <c r="G18" i="9"/>
  <c r="E21" i="9"/>
  <c r="G22" i="9"/>
  <c r="E25" i="9"/>
  <c r="G26" i="9"/>
  <c r="E29" i="9"/>
  <c r="G30" i="9"/>
  <c r="E33" i="9"/>
  <c r="G34" i="9"/>
  <c r="E37" i="9"/>
  <c r="G38" i="9"/>
  <c r="E41" i="9"/>
  <c r="G42" i="9"/>
  <c r="E45" i="9"/>
  <c r="G46" i="9"/>
  <c r="E49" i="9"/>
  <c r="G50" i="9"/>
  <c r="E53" i="9"/>
  <c r="G54" i="9"/>
  <c r="E18" i="9"/>
  <c r="E26" i="9"/>
  <c r="F5" i="9"/>
  <c r="H6" i="9"/>
  <c r="F9" i="9"/>
  <c r="H10" i="9"/>
  <c r="F13" i="9"/>
  <c r="H14" i="9"/>
  <c r="F17" i="9"/>
  <c r="H18" i="9"/>
  <c r="F21" i="9"/>
  <c r="H22" i="9"/>
  <c r="F25" i="9"/>
  <c r="H26" i="9"/>
  <c r="F29" i="9"/>
  <c r="H30" i="9"/>
  <c r="F33" i="9"/>
  <c r="H34" i="9"/>
  <c r="F37" i="9"/>
  <c r="H38" i="9"/>
  <c r="F41" i="9"/>
  <c r="H42" i="9"/>
  <c r="F45" i="9"/>
  <c r="H46" i="9"/>
  <c r="F49" i="9"/>
  <c r="H50" i="9"/>
  <c r="F53" i="9"/>
  <c r="H54" i="9"/>
  <c r="G5" i="9"/>
  <c r="G9" i="9"/>
  <c r="G13" i="9"/>
  <c r="G17" i="9"/>
  <c r="G21" i="9"/>
  <c r="G25" i="9"/>
  <c r="G29" i="9"/>
  <c r="G33" i="9"/>
  <c r="G37" i="9"/>
  <c r="G41" i="9"/>
  <c r="G45" i="9"/>
  <c r="G49" i="9"/>
  <c r="G53" i="9"/>
  <c r="E38" i="9"/>
  <c r="E6" i="8"/>
  <c r="G7" i="8"/>
  <c r="E10" i="8"/>
  <c r="G11" i="8"/>
  <c r="E14" i="8"/>
  <c r="G15" i="8"/>
  <c r="E18" i="8"/>
  <c r="G19" i="8"/>
  <c r="E22" i="8"/>
  <c r="G23" i="8"/>
  <c r="E26" i="8"/>
  <c r="G27" i="8"/>
  <c r="E30" i="8"/>
  <c r="G31" i="8"/>
  <c r="E34" i="8"/>
  <c r="G35" i="8"/>
  <c r="E38" i="8"/>
  <c r="G39" i="8"/>
  <c r="E42" i="8"/>
  <c r="G43" i="8"/>
  <c r="E46" i="8"/>
  <c r="G47" i="8"/>
  <c r="E50" i="8"/>
  <c r="G51" i="8"/>
  <c r="E54" i="8"/>
  <c r="G55" i="8"/>
  <c r="D5" i="8"/>
  <c r="F6" i="8"/>
  <c r="H7" i="8"/>
  <c r="D9" i="8"/>
  <c r="F10" i="8"/>
  <c r="H11" i="8"/>
  <c r="D13" i="8"/>
  <c r="F14" i="8"/>
  <c r="H15" i="8"/>
  <c r="D17" i="8"/>
  <c r="F18" i="8"/>
  <c r="H19" i="8"/>
  <c r="D21" i="8"/>
  <c r="F22" i="8"/>
  <c r="H23" i="8"/>
  <c r="D25" i="8"/>
  <c r="F26" i="8"/>
  <c r="H27" i="8"/>
  <c r="D29" i="8"/>
  <c r="F30" i="8"/>
  <c r="H31" i="8"/>
  <c r="D33" i="8"/>
  <c r="F34" i="8"/>
  <c r="H35" i="8"/>
  <c r="D37" i="8"/>
  <c r="F38" i="8"/>
  <c r="H39" i="8"/>
  <c r="D41" i="8"/>
  <c r="F42" i="8"/>
  <c r="H43" i="8"/>
  <c r="D45" i="8"/>
  <c r="F46" i="8"/>
  <c r="H47" i="8"/>
  <c r="D49" i="8"/>
  <c r="F50" i="8"/>
  <c r="H51" i="8"/>
  <c r="D53" i="8"/>
  <c r="F54" i="8"/>
  <c r="H55" i="8"/>
  <c r="E5" i="8"/>
  <c r="E9" i="8"/>
  <c r="G14" i="8"/>
  <c r="E17" i="8"/>
  <c r="G26" i="8"/>
  <c r="G42" i="8"/>
  <c r="G6" i="8"/>
  <c r="G10" i="8"/>
  <c r="E13" i="8"/>
  <c r="G18" i="8"/>
  <c r="G22" i="8"/>
  <c r="G30" i="8"/>
  <c r="G34" i="8"/>
  <c r="G38" i="8"/>
  <c r="G46" i="8"/>
  <c r="G50" i="8"/>
  <c r="G54" i="8"/>
  <c r="F5" i="8"/>
  <c r="H6" i="8"/>
  <c r="D8" i="8"/>
  <c r="F9" i="8"/>
  <c r="H10" i="8"/>
  <c r="D12" i="8"/>
  <c r="F13" i="8"/>
  <c r="H14" i="8"/>
  <c r="D16" i="8"/>
  <c r="F17" i="8"/>
  <c r="H18" i="8"/>
  <c r="D20" i="8"/>
  <c r="F21" i="8"/>
  <c r="H22" i="8"/>
  <c r="D24" i="8"/>
  <c r="F25" i="8"/>
  <c r="H26" i="8"/>
  <c r="D28" i="8"/>
  <c r="F29" i="8"/>
  <c r="H30" i="8"/>
  <c r="D32" i="8"/>
  <c r="F33" i="8"/>
  <c r="H34" i="8"/>
  <c r="D36" i="8"/>
  <c r="F37" i="8"/>
  <c r="H38" i="8"/>
  <c r="D40" i="8"/>
  <c r="F41" i="8"/>
  <c r="H42" i="8"/>
  <c r="D44" i="8"/>
  <c r="F45" i="8"/>
  <c r="H46" i="8"/>
  <c r="D48" i="8"/>
  <c r="F49" i="8"/>
  <c r="H50" i="8"/>
  <c r="D52" i="8"/>
  <c r="F53" i="8"/>
  <c r="H54" i="8"/>
  <c r="D56" i="8"/>
  <c r="E40" i="8"/>
  <c r="E44" i="8"/>
  <c r="E48" i="8"/>
  <c r="E52" i="8"/>
  <c r="E56" i="8"/>
  <c r="D5" i="7"/>
  <c r="F6" i="7"/>
  <c r="H7" i="7"/>
  <c r="D9" i="7"/>
  <c r="F10" i="7"/>
  <c r="H11" i="7"/>
  <c r="D13" i="7"/>
  <c r="F14" i="7"/>
  <c r="H15" i="7"/>
  <c r="D17" i="7"/>
  <c r="F18" i="7"/>
  <c r="H19" i="7"/>
  <c r="D21" i="7"/>
  <c r="F22" i="7"/>
  <c r="H23" i="7"/>
  <c r="D25" i="7"/>
  <c r="F26" i="7"/>
  <c r="H27" i="7"/>
  <c r="D29" i="7"/>
  <c r="F30" i="7"/>
  <c r="H31" i="7"/>
  <c r="D33" i="7"/>
  <c r="F34" i="7"/>
  <c r="H35" i="7"/>
  <c r="D37" i="7"/>
  <c r="F38" i="7"/>
  <c r="H39" i="7"/>
  <c r="D41" i="7"/>
  <c r="F42" i="7"/>
  <c r="H43" i="7"/>
  <c r="D45" i="7"/>
  <c r="F46" i="7"/>
  <c r="H47" i="7"/>
  <c r="D49" i="7"/>
  <c r="H51" i="7"/>
  <c r="D53" i="7"/>
  <c r="H55" i="7"/>
  <c r="E5" i="7"/>
  <c r="E9" i="7"/>
  <c r="E13" i="7"/>
  <c r="E17" i="7"/>
  <c r="E45" i="7"/>
  <c r="F5" i="7"/>
  <c r="D8" i="7"/>
  <c r="F9" i="7"/>
  <c r="D12" i="7"/>
  <c r="F13" i="7"/>
  <c r="D16" i="7"/>
  <c r="F17" i="7"/>
  <c r="D20" i="7"/>
  <c r="F21" i="7"/>
  <c r="D24" i="7"/>
  <c r="F25" i="7"/>
  <c r="D28" i="7"/>
  <c r="F29" i="7"/>
  <c r="D32" i="7"/>
  <c r="F33" i="7"/>
  <c r="D36" i="7"/>
  <c r="F37" i="7"/>
  <c r="D40" i="7"/>
  <c r="F41" i="7"/>
  <c r="D44" i="7"/>
  <c r="F45" i="7"/>
  <c r="D48" i="7"/>
  <c r="F49" i="7"/>
  <c r="D52" i="7"/>
  <c r="F53" i="7"/>
  <c r="D56" i="7"/>
  <c r="E29" i="7"/>
  <c r="G5" i="7"/>
  <c r="E8" i="7"/>
  <c r="G9" i="7"/>
  <c r="E12" i="7"/>
  <c r="G13" i="7"/>
  <c r="E16" i="7"/>
  <c r="G17" i="7"/>
  <c r="E20" i="7"/>
  <c r="G21" i="7"/>
  <c r="E24" i="7"/>
  <c r="G25" i="7"/>
  <c r="E28" i="7"/>
  <c r="G29" i="7"/>
  <c r="E32" i="7"/>
  <c r="G33" i="7"/>
  <c r="E36" i="7"/>
  <c r="G37" i="7"/>
  <c r="E40" i="7"/>
  <c r="G41" i="7"/>
  <c r="E44" i="7"/>
  <c r="G45" i="7"/>
  <c r="E48" i="7"/>
  <c r="G49" i="7"/>
  <c r="E52" i="7"/>
  <c r="G53" i="7"/>
  <c r="E56" i="7"/>
  <c r="E21" i="7"/>
  <c r="E25" i="7"/>
  <c r="E37" i="7"/>
  <c r="E53" i="7"/>
  <c r="D7" i="7"/>
  <c r="F8" i="7"/>
  <c r="D11" i="7"/>
  <c r="F12" i="7"/>
  <c r="D15" i="7"/>
  <c r="F16" i="7"/>
  <c r="D19" i="7"/>
  <c r="F20" i="7"/>
  <c r="D23" i="7"/>
  <c r="F24" i="7"/>
  <c r="F28" i="7"/>
  <c r="F32" i="7"/>
  <c r="H33" i="7"/>
  <c r="F36" i="7"/>
  <c r="F40" i="7"/>
  <c r="H41" i="7"/>
  <c r="F44" i="7"/>
  <c r="D47" i="7"/>
  <c r="F48" i="7"/>
  <c r="H49" i="7"/>
  <c r="D51" i="7"/>
  <c r="F52" i="7"/>
  <c r="D55" i="7"/>
  <c r="F56" i="7"/>
  <c r="D5" i="6"/>
  <c r="F6" i="6"/>
  <c r="D9" i="6"/>
  <c r="F10" i="6"/>
  <c r="D13" i="6"/>
  <c r="F14" i="6"/>
  <c r="D17" i="6"/>
  <c r="F18" i="6"/>
  <c r="D21" i="6"/>
  <c r="F22" i="6"/>
  <c r="D25" i="6"/>
  <c r="F26" i="6"/>
  <c r="D29" i="6"/>
  <c r="F30" i="6"/>
  <c r="D33" i="6"/>
  <c r="F34" i="6"/>
  <c r="D37" i="6"/>
  <c r="F38" i="6"/>
  <c r="D41" i="6"/>
  <c r="F42" i="6"/>
  <c r="D45" i="6"/>
  <c r="F46" i="6"/>
  <c r="D49" i="6"/>
  <c r="F50" i="6"/>
  <c r="D53" i="6"/>
  <c r="F54" i="6"/>
  <c r="F13" i="6"/>
  <c r="D16" i="6"/>
  <c r="F37" i="6"/>
  <c r="D40" i="6"/>
  <c r="D44" i="6"/>
  <c r="D48" i="6"/>
  <c r="F49" i="6"/>
  <c r="D52" i="6"/>
  <c r="E8" i="6"/>
  <c r="G9" i="6"/>
  <c r="E12" i="6"/>
  <c r="G13" i="6"/>
  <c r="E16" i="6"/>
  <c r="G17" i="6"/>
  <c r="E20" i="6"/>
  <c r="G21" i="6"/>
  <c r="E24" i="6"/>
  <c r="G25" i="6"/>
  <c r="E28" i="6"/>
  <c r="G29" i="6"/>
  <c r="E32" i="6"/>
  <c r="G33" i="6"/>
  <c r="E36" i="6"/>
  <c r="G37" i="6"/>
  <c r="E40" i="6"/>
  <c r="G41" i="6"/>
  <c r="E44" i="6"/>
  <c r="G45" i="6"/>
  <c r="E48" i="6"/>
  <c r="G49" i="6"/>
  <c r="E52" i="6"/>
  <c r="G53" i="6"/>
  <c r="E56" i="6"/>
  <c r="F5" i="6"/>
  <c r="D8" i="6"/>
  <c r="F9" i="6"/>
  <c r="D12" i="6"/>
  <c r="F17" i="6"/>
  <c r="D20" i="6"/>
  <c r="F21" i="6"/>
  <c r="D24" i="6"/>
  <c r="F25" i="6"/>
  <c r="D28" i="6"/>
  <c r="F29" i="6"/>
  <c r="D32" i="6"/>
  <c r="F33" i="6"/>
  <c r="D36" i="6"/>
  <c r="F41" i="6"/>
  <c r="F45" i="6"/>
  <c r="F53" i="6"/>
  <c r="D56" i="6"/>
  <c r="G5" i="6"/>
  <c r="D7" i="6"/>
  <c r="F8" i="6"/>
  <c r="D11" i="6"/>
  <c r="F12" i="6"/>
  <c r="D15" i="6"/>
  <c r="F16" i="6"/>
  <c r="D19" i="6"/>
  <c r="F20" i="6"/>
  <c r="D23" i="6"/>
  <c r="F24" i="6"/>
  <c r="D27" i="6"/>
  <c r="F28" i="6"/>
  <c r="D31" i="6"/>
  <c r="F32" i="6"/>
  <c r="D35" i="6"/>
  <c r="F36" i="6"/>
  <c r="D39" i="6"/>
  <c r="F40" i="6"/>
  <c r="D43" i="6"/>
  <c r="F44" i="6"/>
  <c r="D47" i="6"/>
  <c r="F48" i="6"/>
  <c r="D51" i="6"/>
  <c r="F52" i="6"/>
  <c r="D55" i="6"/>
  <c r="F56" i="6"/>
  <c r="G8" i="6"/>
  <c r="G16" i="6"/>
  <c r="G20" i="6"/>
  <c r="G24" i="6"/>
  <c r="G32" i="6"/>
  <c r="G40" i="6"/>
  <c r="G44" i="6"/>
  <c r="G48" i="6"/>
  <c r="G52" i="6"/>
  <c r="G56" i="6"/>
  <c r="G12" i="6"/>
  <c r="G28" i="6"/>
  <c r="G36" i="6"/>
  <c r="H30" i="5"/>
  <c r="F30" i="5"/>
  <c r="G30" i="5"/>
  <c r="E30" i="5"/>
  <c r="D30" i="5"/>
  <c r="H38" i="5"/>
  <c r="F38" i="5"/>
  <c r="E38" i="5"/>
  <c r="G38" i="5"/>
  <c r="D38" i="5"/>
  <c r="H54" i="5"/>
  <c r="F54" i="5"/>
  <c r="G54" i="5"/>
  <c r="D54" i="5"/>
  <c r="E54" i="5"/>
  <c r="E7" i="5"/>
  <c r="H14" i="5"/>
  <c r="G14" i="5"/>
  <c r="F14" i="5"/>
  <c r="E14" i="5"/>
  <c r="H19" i="5"/>
  <c r="G19" i="5"/>
  <c r="E23" i="5"/>
  <c r="F39" i="5"/>
  <c r="H39" i="5"/>
  <c r="G39" i="5"/>
  <c r="F55" i="5"/>
  <c r="H55" i="5"/>
  <c r="G55" i="5"/>
  <c r="D14" i="5"/>
  <c r="D19" i="5"/>
  <c r="D39" i="5"/>
  <c r="D47" i="5"/>
  <c r="D55" i="5"/>
  <c r="H10" i="5"/>
  <c r="E10" i="5"/>
  <c r="G10" i="5"/>
  <c r="F10" i="5"/>
  <c r="G15" i="5"/>
  <c r="H15" i="5"/>
  <c r="E19" i="5"/>
  <c r="H26" i="5"/>
  <c r="E26" i="5"/>
  <c r="G26" i="5"/>
  <c r="F26" i="5"/>
  <c r="E39" i="5"/>
  <c r="E55" i="5"/>
  <c r="H18" i="5"/>
  <c r="E18" i="5"/>
  <c r="G18" i="5"/>
  <c r="F18" i="5"/>
  <c r="G23" i="5"/>
  <c r="H23" i="5"/>
  <c r="D23" i="5"/>
  <c r="H46" i="5"/>
  <c r="F46" i="5"/>
  <c r="E46" i="5"/>
  <c r="G46" i="5"/>
  <c r="D46" i="5"/>
  <c r="G31" i="5"/>
  <c r="F31" i="5"/>
  <c r="H31" i="5"/>
  <c r="G47" i="5"/>
  <c r="F47" i="5"/>
  <c r="H47" i="5"/>
  <c r="D31" i="5"/>
  <c r="D10" i="5"/>
  <c r="D15" i="5"/>
  <c r="F19" i="5"/>
  <c r="D26" i="5"/>
  <c r="H34" i="5"/>
  <c r="E34" i="5"/>
  <c r="D34" i="5"/>
  <c r="G34" i="5"/>
  <c r="F34" i="5"/>
  <c r="H42" i="5"/>
  <c r="E42" i="5"/>
  <c r="D42" i="5"/>
  <c r="G42" i="5"/>
  <c r="F42" i="5"/>
  <c r="H50" i="5"/>
  <c r="F50" i="5"/>
  <c r="D50" i="5"/>
  <c r="G50" i="5"/>
  <c r="E50" i="5"/>
  <c r="G7" i="5"/>
  <c r="H7" i="5"/>
  <c r="D7" i="5"/>
  <c r="H6" i="5"/>
  <c r="G6" i="5"/>
  <c r="F6" i="5"/>
  <c r="E6" i="5"/>
  <c r="H11" i="5"/>
  <c r="G11" i="5"/>
  <c r="H22" i="5"/>
  <c r="F22" i="5"/>
  <c r="E22" i="5"/>
  <c r="G22" i="5"/>
  <c r="H27" i="5"/>
  <c r="G27" i="5"/>
  <c r="F27" i="5"/>
  <c r="H35" i="5"/>
  <c r="G35" i="5"/>
  <c r="F35" i="5"/>
  <c r="H43" i="5"/>
  <c r="G43" i="5"/>
  <c r="F43" i="5"/>
  <c r="G51" i="5"/>
  <c r="F51" i="5"/>
  <c r="H51" i="5"/>
  <c r="D6" i="5"/>
  <c r="D11" i="5"/>
  <c r="F15" i="5"/>
  <c r="D22" i="5"/>
  <c r="D27" i="5"/>
  <c r="D35" i="5"/>
  <c r="D43" i="5"/>
  <c r="D51" i="5"/>
  <c r="D5" i="5"/>
  <c r="D13" i="5"/>
  <c r="D21" i="5"/>
  <c r="D29" i="5"/>
  <c r="D37" i="5"/>
  <c r="D45" i="5"/>
  <c r="D49" i="5"/>
  <c r="D53" i="5"/>
  <c r="E5" i="5"/>
  <c r="E13" i="5"/>
  <c r="E21" i="5"/>
  <c r="E25" i="5"/>
  <c r="E29" i="5"/>
  <c r="E33" i="5"/>
  <c r="E37" i="5"/>
  <c r="E41" i="5"/>
  <c r="E45" i="5"/>
  <c r="E49" i="5"/>
  <c r="E53" i="5"/>
  <c r="D9" i="5"/>
  <c r="D17" i="5"/>
  <c r="D25" i="5"/>
  <c r="D33" i="5"/>
  <c r="D41" i="5"/>
  <c r="E9" i="5"/>
  <c r="E17" i="5"/>
  <c r="F4" i="5"/>
  <c r="E4" i="5"/>
  <c r="C4" i="5"/>
  <c r="H4" i="5" s="1"/>
  <c r="H4" i="9"/>
  <c r="C4" i="9"/>
  <c r="G4" i="9" s="1"/>
  <c r="H4" i="8"/>
  <c r="G4" i="8"/>
  <c r="E4" i="8"/>
  <c r="D4" i="8"/>
  <c r="C4" i="8"/>
  <c r="F4" i="8" s="1"/>
  <c r="C4" i="7"/>
  <c r="H4" i="7" s="1"/>
  <c r="F4" i="6"/>
  <c r="C4" i="6"/>
  <c r="H4" i="6" s="1"/>
  <c r="C56" i="4"/>
  <c r="G56" i="4" s="1"/>
  <c r="F55" i="4"/>
  <c r="E55" i="4"/>
  <c r="C55" i="4"/>
  <c r="D55" i="4" s="1"/>
  <c r="G54" i="4"/>
  <c r="C54" i="4"/>
  <c r="H54" i="4" s="1"/>
  <c r="G53" i="4"/>
  <c r="F53" i="4"/>
  <c r="E53" i="4"/>
  <c r="C53" i="4"/>
  <c r="H53" i="4" s="1"/>
  <c r="C52" i="4"/>
  <c r="G52" i="4" s="1"/>
  <c r="F51" i="4"/>
  <c r="E51" i="4"/>
  <c r="C51" i="4"/>
  <c r="D51" i="4" s="1"/>
  <c r="G50" i="4"/>
  <c r="C50" i="4"/>
  <c r="H50" i="4" s="1"/>
  <c r="G49" i="4"/>
  <c r="F49" i="4"/>
  <c r="E49" i="4"/>
  <c r="C49" i="4"/>
  <c r="H49" i="4" s="1"/>
  <c r="C48" i="4"/>
  <c r="G48" i="4" s="1"/>
  <c r="F47" i="4"/>
  <c r="E47" i="4"/>
  <c r="C47" i="4"/>
  <c r="D47" i="4" s="1"/>
  <c r="G46" i="4"/>
  <c r="C46" i="4"/>
  <c r="H46" i="4" s="1"/>
  <c r="G45" i="4"/>
  <c r="F45" i="4"/>
  <c r="E45" i="4"/>
  <c r="C45" i="4"/>
  <c r="H45" i="4" s="1"/>
  <c r="C44" i="4"/>
  <c r="G44" i="4" s="1"/>
  <c r="F43" i="4"/>
  <c r="E43" i="4"/>
  <c r="C43" i="4"/>
  <c r="D43" i="4" s="1"/>
  <c r="G42" i="4"/>
  <c r="C42" i="4"/>
  <c r="H42" i="4" s="1"/>
  <c r="G41" i="4"/>
  <c r="F41" i="4"/>
  <c r="E41" i="4"/>
  <c r="C41" i="4"/>
  <c r="H41" i="4" s="1"/>
  <c r="C40" i="4"/>
  <c r="F40" i="4" s="1"/>
  <c r="F39" i="4"/>
  <c r="E39" i="4"/>
  <c r="C39" i="4"/>
  <c r="D39" i="4" s="1"/>
  <c r="G38" i="4"/>
  <c r="C38" i="4"/>
  <c r="H38" i="4" s="1"/>
  <c r="G37" i="4"/>
  <c r="F37" i="4"/>
  <c r="E37" i="4"/>
  <c r="C37" i="4"/>
  <c r="H37" i="4" s="1"/>
  <c r="C36" i="4"/>
  <c r="G36" i="4" s="1"/>
  <c r="F35" i="4"/>
  <c r="E35" i="4"/>
  <c r="C35" i="4"/>
  <c r="D35" i="4" s="1"/>
  <c r="G34" i="4"/>
  <c r="C34" i="4"/>
  <c r="H34" i="4" s="1"/>
  <c r="G33" i="4"/>
  <c r="F33" i="4"/>
  <c r="E33" i="4"/>
  <c r="C33" i="4"/>
  <c r="H33" i="4" s="1"/>
  <c r="C32" i="4"/>
  <c r="G32" i="4" s="1"/>
  <c r="F31" i="4"/>
  <c r="E31" i="4"/>
  <c r="C31" i="4"/>
  <c r="D31" i="4" s="1"/>
  <c r="H30" i="4"/>
  <c r="G30" i="4"/>
  <c r="C30" i="4"/>
  <c r="F30" i="4" s="1"/>
  <c r="G29" i="4"/>
  <c r="F29" i="4"/>
  <c r="E29" i="4"/>
  <c r="C29" i="4"/>
  <c r="H29" i="4" s="1"/>
  <c r="C28" i="4"/>
  <c r="G28" i="4" s="1"/>
  <c r="F27" i="4"/>
  <c r="E27" i="4"/>
  <c r="C27" i="4"/>
  <c r="D27" i="4" s="1"/>
  <c r="G26" i="4"/>
  <c r="C26" i="4"/>
  <c r="H26" i="4" s="1"/>
  <c r="G25" i="4"/>
  <c r="F25" i="4"/>
  <c r="E25" i="4"/>
  <c r="C25" i="4"/>
  <c r="H25" i="4" s="1"/>
  <c r="C24" i="4"/>
  <c r="G24" i="4" s="1"/>
  <c r="F23" i="4"/>
  <c r="E23" i="4"/>
  <c r="C23" i="4"/>
  <c r="D23" i="4" s="1"/>
  <c r="G22" i="4"/>
  <c r="C22" i="4"/>
  <c r="H22" i="4" s="1"/>
  <c r="G21" i="4"/>
  <c r="F21" i="4"/>
  <c r="E21" i="4"/>
  <c r="C21" i="4"/>
  <c r="H21" i="4" s="1"/>
  <c r="C20" i="4"/>
  <c r="G20" i="4" s="1"/>
  <c r="E19" i="4"/>
  <c r="C19" i="4"/>
  <c r="D19" i="4" s="1"/>
  <c r="G18" i="4"/>
  <c r="C18" i="4"/>
  <c r="H18" i="4" s="1"/>
  <c r="G17" i="4"/>
  <c r="F17" i="4"/>
  <c r="E17" i="4"/>
  <c r="C17" i="4"/>
  <c r="H17" i="4" s="1"/>
  <c r="C16" i="4"/>
  <c r="F16" i="4" s="1"/>
  <c r="E15" i="4"/>
  <c r="C15" i="4"/>
  <c r="D15" i="4" s="1"/>
  <c r="G14" i="4"/>
  <c r="C14" i="4"/>
  <c r="H14" i="4" s="1"/>
  <c r="G13" i="4"/>
  <c r="F13" i="4"/>
  <c r="E13" i="4"/>
  <c r="C13" i="4"/>
  <c r="H13" i="4" s="1"/>
  <c r="C12" i="4"/>
  <c r="F12" i="4" s="1"/>
  <c r="E11" i="4"/>
  <c r="C11" i="4"/>
  <c r="D11" i="4" s="1"/>
  <c r="G10" i="4"/>
  <c r="C10" i="4"/>
  <c r="H10" i="4" s="1"/>
  <c r="G9" i="4"/>
  <c r="F9" i="4"/>
  <c r="E9" i="4"/>
  <c r="C9" i="4"/>
  <c r="H9" i="4" s="1"/>
  <c r="C8" i="4"/>
  <c r="G8" i="4" s="1"/>
  <c r="E7" i="4"/>
  <c r="C7" i="4"/>
  <c r="D7" i="4" s="1"/>
  <c r="G6" i="4"/>
  <c r="C6" i="4"/>
  <c r="H6" i="4" s="1"/>
  <c r="G5" i="4"/>
  <c r="F5" i="4"/>
  <c r="E5" i="4"/>
  <c r="C5" i="4"/>
  <c r="H5" i="4" s="1"/>
  <c r="F4" i="4"/>
  <c r="E4" i="4"/>
  <c r="C4" i="4"/>
  <c r="D4" i="4" s="1"/>
  <c r="C56" i="3"/>
  <c r="H56" i="3" s="1"/>
  <c r="H55" i="3"/>
  <c r="G55" i="3"/>
  <c r="F55" i="3"/>
  <c r="C55" i="3"/>
  <c r="E55" i="3" s="1"/>
  <c r="H54" i="3"/>
  <c r="G54" i="3"/>
  <c r="F54" i="3"/>
  <c r="E54" i="3"/>
  <c r="D54" i="3"/>
  <c r="C54" i="3"/>
  <c r="C53" i="3"/>
  <c r="D53" i="3" s="1"/>
  <c r="C52" i="3"/>
  <c r="H52" i="3" s="1"/>
  <c r="H51" i="3"/>
  <c r="G51" i="3"/>
  <c r="F51" i="3"/>
  <c r="C51" i="3"/>
  <c r="E51" i="3" s="1"/>
  <c r="H50" i="3"/>
  <c r="G50" i="3"/>
  <c r="F50" i="3"/>
  <c r="E50" i="3"/>
  <c r="D50" i="3"/>
  <c r="C50" i="3"/>
  <c r="C49" i="3"/>
  <c r="H49" i="3" s="1"/>
  <c r="C48" i="3"/>
  <c r="H48" i="3" s="1"/>
  <c r="H47" i="3"/>
  <c r="G47" i="3"/>
  <c r="F47" i="3"/>
  <c r="C47" i="3"/>
  <c r="E47" i="3" s="1"/>
  <c r="H46" i="3"/>
  <c r="G46" i="3"/>
  <c r="F46" i="3"/>
  <c r="E46" i="3"/>
  <c r="D46" i="3"/>
  <c r="C46" i="3"/>
  <c r="C45" i="3"/>
  <c r="D45" i="3" s="1"/>
  <c r="C44" i="3"/>
  <c r="H44" i="3" s="1"/>
  <c r="H43" i="3"/>
  <c r="G43" i="3"/>
  <c r="F43" i="3"/>
  <c r="C43" i="3"/>
  <c r="E43" i="3" s="1"/>
  <c r="H42" i="3"/>
  <c r="G42" i="3"/>
  <c r="F42" i="3"/>
  <c r="E42" i="3"/>
  <c r="D42" i="3"/>
  <c r="C42" i="3"/>
  <c r="C41" i="3"/>
  <c r="D41" i="3" s="1"/>
  <c r="C40" i="3"/>
  <c r="H40" i="3" s="1"/>
  <c r="H39" i="3"/>
  <c r="G39" i="3"/>
  <c r="F39" i="3"/>
  <c r="C39" i="3"/>
  <c r="E39" i="3" s="1"/>
  <c r="H38" i="3"/>
  <c r="G38" i="3"/>
  <c r="F38" i="3"/>
  <c r="E38" i="3"/>
  <c r="D38" i="3"/>
  <c r="C38" i="3"/>
  <c r="C37" i="3"/>
  <c r="D37" i="3" s="1"/>
  <c r="C36" i="3"/>
  <c r="H36" i="3" s="1"/>
  <c r="H35" i="3"/>
  <c r="G35" i="3"/>
  <c r="F35" i="3"/>
  <c r="C35" i="3"/>
  <c r="E35" i="3" s="1"/>
  <c r="H34" i="3"/>
  <c r="G34" i="3"/>
  <c r="F34" i="3"/>
  <c r="E34" i="3"/>
  <c r="D34" i="3"/>
  <c r="C34" i="3"/>
  <c r="C33" i="3"/>
  <c r="D33" i="3" s="1"/>
  <c r="C32" i="3"/>
  <c r="H32" i="3" s="1"/>
  <c r="H31" i="3"/>
  <c r="G31" i="3"/>
  <c r="F31" i="3"/>
  <c r="C31" i="3"/>
  <c r="E31" i="3" s="1"/>
  <c r="H30" i="3"/>
  <c r="G30" i="3"/>
  <c r="F30" i="3"/>
  <c r="E30" i="3"/>
  <c r="D30" i="3"/>
  <c r="C30" i="3"/>
  <c r="C29" i="3"/>
  <c r="D29" i="3" s="1"/>
  <c r="C28" i="3"/>
  <c r="H28" i="3" s="1"/>
  <c r="H27" i="3"/>
  <c r="G27" i="3"/>
  <c r="F27" i="3"/>
  <c r="C27" i="3"/>
  <c r="E27" i="3" s="1"/>
  <c r="H26" i="3"/>
  <c r="G26" i="3"/>
  <c r="F26" i="3"/>
  <c r="E26" i="3"/>
  <c r="D26" i="3"/>
  <c r="C26" i="3"/>
  <c r="C25" i="3"/>
  <c r="D25" i="3" s="1"/>
  <c r="C24" i="3"/>
  <c r="H24" i="3" s="1"/>
  <c r="H23" i="3"/>
  <c r="G23" i="3"/>
  <c r="F23" i="3"/>
  <c r="C23" i="3"/>
  <c r="E23" i="3" s="1"/>
  <c r="H22" i="3"/>
  <c r="G22" i="3"/>
  <c r="F22" i="3"/>
  <c r="E22" i="3"/>
  <c r="D22" i="3"/>
  <c r="C22" i="3"/>
  <c r="C21" i="3"/>
  <c r="H21" i="3" s="1"/>
  <c r="C20" i="3"/>
  <c r="H20" i="3" s="1"/>
  <c r="H19" i="3"/>
  <c r="G19" i="3"/>
  <c r="F19" i="3"/>
  <c r="C19" i="3"/>
  <c r="E19" i="3" s="1"/>
  <c r="H18" i="3"/>
  <c r="G18" i="3"/>
  <c r="F18" i="3"/>
  <c r="E18" i="3"/>
  <c r="D18" i="3"/>
  <c r="C18" i="3"/>
  <c r="C17" i="3"/>
  <c r="D17" i="3" s="1"/>
  <c r="C16" i="3"/>
  <c r="H16" i="3" s="1"/>
  <c r="H15" i="3"/>
  <c r="G15" i="3"/>
  <c r="F15" i="3"/>
  <c r="C15" i="3"/>
  <c r="E15" i="3" s="1"/>
  <c r="H14" i="3"/>
  <c r="G14" i="3"/>
  <c r="F14" i="3"/>
  <c r="E14" i="3"/>
  <c r="D14" i="3"/>
  <c r="C14" i="3"/>
  <c r="C13" i="3"/>
  <c r="D13" i="3" s="1"/>
  <c r="C12" i="3"/>
  <c r="H12" i="3" s="1"/>
  <c r="H11" i="3"/>
  <c r="G11" i="3"/>
  <c r="F11" i="3"/>
  <c r="C11" i="3"/>
  <c r="E11" i="3" s="1"/>
  <c r="H10" i="3"/>
  <c r="G10" i="3"/>
  <c r="F10" i="3"/>
  <c r="E10" i="3"/>
  <c r="D10" i="3"/>
  <c r="C10" i="3"/>
  <c r="C9" i="3"/>
  <c r="D9" i="3" s="1"/>
  <c r="C8" i="3"/>
  <c r="H8" i="3" s="1"/>
  <c r="H7" i="3"/>
  <c r="G7" i="3"/>
  <c r="F7" i="3"/>
  <c r="C7" i="3"/>
  <c r="E7" i="3" s="1"/>
  <c r="H6" i="3"/>
  <c r="G6" i="3"/>
  <c r="F6" i="3"/>
  <c r="E6" i="3"/>
  <c r="D6" i="3"/>
  <c r="C6" i="3"/>
  <c r="C5" i="3"/>
  <c r="D5" i="3" s="1"/>
  <c r="H4" i="3"/>
  <c r="C4" i="3"/>
  <c r="G4" i="3" s="1"/>
  <c r="G10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F56" i="1"/>
  <c r="H54" i="1"/>
  <c r="G54" i="1"/>
  <c r="G53" i="1"/>
  <c r="F52" i="1"/>
  <c r="H49" i="1"/>
  <c r="G49" i="1"/>
  <c r="F49" i="1"/>
  <c r="F48" i="1"/>
  <c r="H46" i="1"/>
  <c r="G46" i="1"/>
  <c r="G45" i="1"/>
  <c r="F44" i="1"/>
  <c r="H41" i="1"/>
  <c r="G41" i="1"/>
  <c r="F41" i="1"/>
  <c r="F40" i="1"/>
  <c r="H38" i="1"/>
  <c r="G38" i="1"/>
  <c r="G37" i="1"/>
  <c r="F36" i="1"/>
  <c r="H33" i="1"/>
  <c r="G33" i="1"/>
  <c r="F33" i="1"/>
  <c r="F32" i="1"/>
  <c r="H30" i="1"/>
  <c r="G30" i="1"/>
  <c r="G29" i="1"/>
  <c r="F28" i="1"/>
  <c r="H25" i="1"/>
  <c r="G25" i="1"/>
  <c r="F25" i="1"/>
  <c r="F24" i="1"/>
  <c r="H22" i="1"/>
  <c r="G22" i="1"/>
  <c r="G21" i="1"/>
  <c r="F20" i="1"/>
  <c r="H17" i="1"/>
  <c r="G17" i="1"/>
  <c r="F17" i="1"/>
  <c r="F16" i="1"/>
  <c r="H14" i="1"/>
  <c r="G14" i="1"/>
  <c r="G13" i="1"/>
  <c r="F12" i="1"/>
  <c r="H9" i="1"/>
  <c r="G9" i="1"/>
  <c r="F9" i="1"/>
  <c r="F8" i="1"/>
  <c r="H6" i="1"/>
  <c r="G6" i="1"/>
  <c r="G5" i="1"/>
  <c r="F4" i="1"/>
  <c r="E56" i="1"/>
  <c r="E54" i="1"/>
  <c r="E53" i="1"/>
  <c r="E49" i="1"/>
  <c r="E48" i="1"/>
  <c r="E46" i="1"/>
  <c r="E45" i="1"/>
  <c r="E41" i="1"/>
  <c r="E40" i="1"/>
  <c r="E38" i="1"/>
  <c r="E37" i="1"/>
  <c r="E33" i="1"/>
  <c r="E32" i="1"/>
  <c r="E30" i="1"/>
  <c r="E29" i="1"/>
  <c r="E25" i="1"/>
  <c r="E24" i="1"/>
  <c r="E22" i="1"/>
  <c r="E21" i="1"/>
  <c r="E17" i="1"/>
  <c r="E16" i="1"/>
  <c r="E14" i="1"/>
  <c r="E13" i="1"/>
  <c r="E9" i="1"/>
  <c r="E8" i="1"/>
  <c r="E6" i="1"/>
  <c r="E5" i="1"/>
  <c r="D54" i="1"/>
  <c r="D53" i="1"/>
  <c r="D46" i="1"/>
  <c r="D45" i="1"/>
  <c r="D38" i="1"/>
  <c r="D37" i="1"/>
  <c r="D30" i="1"/>
  <c r="D29" i="1"/>
  <c r="D22" i="1"/>
  <c r="D21" i="1"/>
  <c r="D14" i="1"/>
  <c r="D13" i="1"/>
  <c r="D6" i="1"/>
  <c r="D5" i="1"/>
  <c r="C56" i="1"/>
  <c r="D56" i="1" s="1"/>
  <c r="C55" i="1"/>
  <c r="H55" i="1" s="1"/>
  <c r="C54" i="1"/>
  <c r="C53" i="1"/>
  <c r="C52" i="1"/>
  <c r="C51" i="1"/>
  <c r="E51" i="1" s="1"/>
  <c r="C50" i="1"/>
  <c r="H50" i="1" s="1"/>
  <c r="C49" i="1"/>
  <c r="D49" i="1" s="1"/>
  <c r="C48" i="1"/>
  <c r="G48" i="1" s="1"/>
  <c r="C47" i="1"/>
  <c r="H47" i="1" s="1"/>
  <c r="C46" i="1"/>
  <c r="C45" i="1"/>
  <c r="C44" i="1"/>
  <c r="H44" i="1" s="1"/>
  <c r="C43" i="1"/>
  <c r="F43" i="1" s="1"/>
  <c r="C42" i="1"/>
  <c r="D42" i="1" s="1"/>
  <c r="C41" i="1"/>
  <c r="D41" i="1" s="1"/>
  <c r="C40" i="1"/>
  <c r="D40" i="1" s="1"/>
  <c r="C39" i="1"/>
  <c r="H39" i="1" s="1"/>
  <c r="C38" i="1"/>
  <c r="C37" i="1"/>
  <c r="C36" i="1"/>
  <c r="C35" i="1"/>
  <c r="C34" i="1"/>
  <c r="H34" i="1" s="1"/>
  <c r="C33" i="1"/>
  <c r="D33" i="1" s="1"/>
  <c r="C32" i="1"/>
  <c r="G32" i="1" s="1"/>
  <c r="C31" i="1"/>
  <c r="H31" i="1" s="1"/>
  <c r="C30" i="1"/>
  <c r="C29" i="1"/>
  <c r="C28" i="1"/>
  <c r="H28" i="1" s="1"/>
  <c r="C27" i="1"/>
  <c r="E27" i="1" s="1"/>
  <c r="C26" i="1"/>
  <c r="F26" i="1" s="1"/>
  <c r="C25" i="1"/>
  <c r="D25" i="1" s="1"/>
  <c r="C24" i="1"/>
  <c r="D24" i="1" s="1"/>
  <c r="C23" i="1"/>
  <c r="H23" i="1" s="1"/>
  <c r="C22" i="1"/>
  <c r="C21" i="1"/>
  <c r="C20" i="1"/>
  <c r="H20" i="1" s="1"/>
  <c r="C19" i="1"/>
  <c r="E19" i="1" s="1"/>
  <c r="C18" i="1"/>
  <c r="C17" i="1"/>
  <c r="D17" i="1" s="1"/>
  <c r="C16" i="1"/>
  <c r="G16" i="1" s="1"/>
  <c r="C15" i="1"/>
  <c r="H15" i="1" s="1"/>
  <c r="C14" i="1"/>
  <c r="C13" i="1"/>
  <c r="C12" i="1"/>
  <c r="C11" i="1"/>
  <c r="E11" i="1" s="1"/>
  <c r="C10" i="1"/>
  <c r="H10" i="1" s="1"/>
  <c r="C9" i="1"/>
  <c r="D9" i="1" s="1"/>
  <c r="C8" i="1"/>
  <c r="D8" i="1" s="1"/>
  <c r="C7" i="1"/>
  <c r="H7" i="1" s="1"/>
  <c r="C6" i="1"/>
  <c r="C5" i="1"/>
  <c r="I18" i="1" l="1"/>
  <c r="D15" i="1"/>
  <c r="D31" i="1"/>
  <c r="I32" i="1" s="1"/>
  <c r="D47" i="1"/>
  <c r="I48" i="1" s="1"/>
  <c r="E10" i="1"/>
  <c r="E26" i="1"/>
  <c r="E42" i="1"/>
  <c r="G4" i="1"/>
  <c r="F15" i="1"/>
  <c r="G20" i="1"/>
  <c r="F31" i="1"/>
  <c r="I34" i="1" s="1"/>
  <c r="G36" i="1"/>
  <c r="F39" i="1"/>
  <c r="I42" i="1" s="1"/>
  <c r="G44" i="1"/>
  <c r="F47" i="1"/>
  <c r="F55" i="1"/>
  <c r="I21" i="1"/>
  <c r="I37" i="1"/>
  <c r="D16" i="1"/>
  <c r="I17" i="1" s="1"/>
  <c r="D32" i="1"/>
  <c r="D48" i="1"/>
  <c r="E35" i="1"/>
  <c r="E43" i="1"/>
  <c r="H4" i="1"/>
  <c r="G7" i="1"/>
  <c r="F10" i="1"/>
  <c r="H12" i="1"/>
  <c r="G15" i="1"/>
  <c r="F18" i="1"/>
  <c r="G23" i="1"/>
  <c r="G31" i="1"/>
  <c r="F34" i="1"/>
  <c r="H36" i="1"/>
  <c r="G39" i="1"/>
  <c r="F42" i="1"/>
  <c r="G47" i="1"/>
  <c r="I51" i="1" s="1"/>
  <c r="F50" i="1"/>
  <c r="H52" i="1"/>
  <c r="G55" i="1"/>
  <c r="I26" i="1"/>
  <c r="D7" i="1"/>
  <c r="I8" i="1" s="1"/>
  <c r="D23" i="1"/>
  <c r="I24" i="1" s="1"/>
  <c r="D39" i="1"/>
  <c r="I40" i="1" s="1"/>
  <c r="D55" i="1"/>
  <c r="E18" i="1"/>
  <c r="E34" i="1"/>
  <c r="I36" i="1" s="1"/>
  <c r="E50" i="1"/>
  <c r="F7" i="1"/>
  <c r="G12" i="1"/>
  <c r="F23" i="1"/>
  <c r="G28" i="1"/>
  <c r="G52" i="1"/>
  <c r="I6" i="1"/>
  <c r="I46" i="1"/>
  <c r="I54" i="1"/>
  <c r="E4" i="1"/>
  <c r="E12" i="1"/>
  <c r="E20" i="1"/>
  <c r="I22" i="1" s="1"/>
  <c r="E28" i="1"/>
  <c r="I30" i="1" s="1"/>
  <c r="E36" i="1"/>
  <c r="E44" i="1"/>
  <c r="E52" i="1"/>
  <c r="F5" i="1"/>
  <c r="G10" i="1"/>
  <c r="F13" i="1"/>
  <c r="I16" i="1" s="1"/>
  <c r="G18" i="1"/>
  <c r="F21" i="1"/>
  <c r="G26" i="1"/>
  <c r="F29" i="1"/>
  <c r="G34" i="1"/>
  <c r="I38" i="1" s="1"/>
  <c r="F37" i="1"/>
  <c r="G42" i="1"/>
  <c r="F45" i="1"/>
  <c r="G50" i="1"/>
  <c r="F53" i="1"/>
  <c r="I56" i="1" s="1"/>
  <c r="I23" i="1"/>
  <c r="I55" i="1"/>
  <c r="D26" i="1"/>
  <c r="I27" i="1" s="1"/>
  <c r="D50" i="1"/>
  <c r="H18" i="1"/>
  <c r="D10" i="1"/>
  <c r="I11" i="1" s="1"/>
  <c r="D34" i="1"/>
  <c r="I35" i="1" s="1"/>
  <c r="H26" i="1"/>
  <c r="H42" i="1"/>
  <c r="D11" i="1"/>
  <c r="I12" i="1" s="1"/>
  <c r="D19" i="1"/>
  <c r="I20" i="1" s="1"/>
  <c r="D27" i="1"/>
  <c r="I28" i="1" s="1"/>
  <c r="D35" i="1"/>
  <c r="D43" i="1"/>
  <c r="I44" i="1" s="1"/>
  <c r="D51" i="1"/>
  <c r="I52" i="1" s="1"/>
  <c r="H5" i="1"/>
  <c r="G8" i="1"/>
  <c r="F11" i="1"/>
  <c r="I14" i="1" s="1"/>
  <c r="H13" i="1"/>
  <c r="F19" i="1"/>
  <c r="H21" i="1"/>
  <c r="G24" i="1"/>
  <c r="F27" i="1"/>
  <c r="H29" i="1"/>
  <c r="F35" i="1"/>
  <c r="H37" i="1"/>
  <c r="G40" i="1"/>
  <c r="H45" i="1"/>
  <c r="I50" i="1" s="1"/>
  <c r="F51" i="1"/>
  <c r="H53" i="1"/>
  <c r="G56" i="1"/>
  <c r="I43" i="1"/>
  <c r="I7" i="1"/>
  <c r="I47" i="1"/>
  <c r="D18" i="1"/>
  <c r="I19" i="1" s="1"/>
  <c r="I33" i="1"/>
  <c r="I41" i="1"/>
  <c r="D4" i="1"/>
  <c r="I5" i="1" s="1"/>
  <c r="D12" i="1"/>
  <c r="I13" i="1" s="1"/>
  <c r="D20" i="1"/>
  <c r="D28" i="1"/>
  <c r="D36" i="1"/>
  <c r="D44" i="1"/>
  <c r="I45" i="1" s="1"/>
  <c r="D52" i="1"/>
  <c r="I53" i="1" s="1"/>
  <c r="E7" i="1"/>
  <c r="E15" i="1"/>
  <c r="E23" i="1"/>
  <c r="I25" i="1" s="1"/>
  <c r="E31" i="1"/>
  <c r="E39" i="1"/>
  <c r="E47" i="1"/>
  <c r="I49" i="1" s="1"/>
  <c r="E55" i="1"/>
  <c r="F6" i="1"/>
  <c r="I9" i="1" s="1"/>
  <c r="H8" i="1"/>
  <c r="G11" i="1"/>
  <c r="I15" i="1" s="1"/>
  <c r="F14" i="1"/>
  <c r="H16" i="1"/>
  <c r="G19" i="1"/>
  <c r="F22" i="1"/>
  <c r="H24" i="1"/>
  <c r="I29" i="1" s="1"/>
  <c r="G27" i="1"/>
  <c r="I31" i="1" s="1"/>
  <c r="F30" i="1"/>
  <c r="H32" i="1"/>
  <c r="G35" i="1"/>
  <c r="I39" i="1" s="1"/>
  <c r="F38" i="1"/>
  <c r="H40" i="1"/>
  <c r="G43" i="1"/>
  <c r="F46" i="1"/>
  <c r="H48" i="1"/>
  <c r="G51" i="1"/>
  <c r="F54" i="1"/>
  <c r="H56" i="1"/>
  <c r="I10" i="1"/>
  <c r="H11" i="1"/>
  <c r="H19" i="1"/>
  <c r="H27" i="1"/>
  <c r="H35" i="1"/>
  <c r="H43" i="1"/>
  <c r="H51" i="1"/>
  <c r="D4" i="5"/>
  <c r="G4" i="5"/>
  <c r="D4" i="9"/>
  <c r="E4" i="9"/>
  <c r="F4" i="9"/>
  <c r="D4" i="7"/>
  <c r="E4" i="7"/>
  <c r="F4" i="7"/>
  <c r="G4" i="7"/>
  <c r="D4" i="6"/>
  <c r="E4" i="6"/>
  <c r="G4" i="6"/>
  <c r="D6" i="4"/>
  <c r="H8" i="4"/>
  <c r="F11" i="4"/>
  <c r="D14" i="4"/>
  <c r="H16" i="4"/>
  <c r="F19" i="4"/>
  <c r="D26" i="4"/>
  <c r="H28" i="4"/>
  <c r="D34" i="4"/>
  <c r="H36" i="4"/>
  <c r="D42" i="4"/>
  <c r="H44" i="4"/>
  <c r="H48" i="4"/>
  <c r="D50" i="4"/>
  <c r="E6" i="4"/>
  <c r="G7" i="4"/>
  <c r="E10" i="4"/>
  <c r="G11" i="4"/>
  <c r="E14" i="4"/>
  <c r="G15" i="4"/>
  <c r="E18" i="4"/>
  <c r="G19" i="4"/>
  <c r="E22" i="4"/>
  <c r="G23" i="4"/>
  <c r="E26" i="4"/>
  <c r="G27" i="4"/>
  <c r="E30" i="4"/>
  <c r="G31" i="4"/>
  <c r="E34" i="4"/>
  <c r="G35" i="4"/>
  <c r="E38" i="4"/>
  <c r="G39" i="4"/>
  <c r="E42" i="4"/>
  <c r="G43" i="4"/>
  <c r="E46" i="4"/>
  <c r="G47" i="4"/>
  <c r="E50" i="4"/>
  <c r="G51" i="4"/>
  <c r="E54" i="4"/>
  <c r="G55" i="4"/>
  <c r="G12" i="4"/>
  <c r="G16" i="4"/>
  <c r="G40" i="4"/>
  <c r="F7" i="4"/>
  <c r="D10" i="4"/>
  <c r="H12" i="4"/>
  <c r="F15" i="4"/>
  <c r="D18" i="4"/>
  <c r="H20" i="4"/>
  <c r="D22" i="4"/>
  <c r="H24" i="4"/>
  <c r="D30" i="4"/>
  <c r="H32" i="4"/>
  <c r="D38" i="4"/>
  <c r="H40" i="4"/>
  <c r="D46" i="4"/>
  <c r="H52" i="4"/>
  <c r="D54" i="4"/>
  <c r="H56" i="4"/>
  <c r="D5" i="4"/>
  <c r="F6" i="4"/>
  <c r="H7" i="4"/>
  <c r="D9" i="4"/>
  <c r="F10" i="4"/>
  <c r="H11" i="4"/>
  <c r="D13" i="4"/>
  <c r="F14" i="4"/>
  <c r="H15" i="4"/>
  <c r="D17" i="4"/>
  <c r="F18" i="4"/>
  <c r="H19" i="4"/>
  <c r="D21" i="4"/>
  <c r="F22" i="4"/>
  <c r="H23" i="4"/>
  <c r="D25" i="4"/>
  <c r="F26" i="4"/>
  <c r="H27" i="4"/>
  <c r="D29" i="4"/>
  <c r="H31" i="4"/>
  <c r="D33" i="4"/>
  <c r="F34" i="4"/>
  <c r="H35" i="4"/>
  <c r="D37" i="4"/>
  <c r="F38" i="4"/>
  <c r="H39" i="4"/>
  <c r="D41" i="4"/>
  <c r="F42" i="4"/>
  <c r="H43" i="4"/>
  <c r="D45" i="4"/>
  <c r="F46" i="4"/>
  <c r="H47" i="4"/>
  <c r="D49" i="4"/>
  <c r="F50" i="4"/>
  <c r="H51" i="4"/>
  <c r="D53" i="4"/>
  <c r="F54" i="4"/>
  <c r="H55" i="4"/>
  <c r="D12" i="4"/>
  <c r="D16" i="4"/>
  <c r="D20" i="4"/>
  <c r="D24" i="4"/>
  <c r="D28" i="4"/>
  <c r="D32" i="4"/>
  <c r="D36" i="4"/>
  <c r="D40" i="4"/>
  <c r="D44" i="4"/>
  <c r="D48" i="4"/>
  <c r="D52" i="4"/>
  <c r="D56" i="4"/>
  <c r="D8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F8" i="4"/>
  <c r="F20" i="4"/>
  <c r="F24" i="4"/>
  <c r="F28" i="4"/>
  <c r="F32" i="4"/>
  <c r="F36" i="4"/>
  <c r="F44" i="4"/>
  <c r="F48" i="4"/>
  <c r="F52" i="4"/>
  <c r="F56" i="4"/>
  <c r="G4" i="4"/>
  <c r="H4" i="4"/>
  <c r="E5" i="3"/>
  <c r="E9" i="3"/>
  <c r="E21" i="3"/>
  <c r="E25" i="3"/>
  <c r="E29" i="3"/>
  <c r="E33" i="3"/>
  <c r="E37" i="3"/>
  <c r="E41" i="3"/>
  <c r="E45" i="3"/>
  <c r="E49" i="3"/>
  <c r="E53" i="3"/>
  <c r="E17" i="3"/>
  <c r="F5" i="3"/>
  <c r="D8" i="3"/>
  <c r="F9" i="3"/>
  <c r="D12" i="3"/>
  <c r="F13" i="3"/>
  <c r="D16" i="3"/>
  <c r="F17" i="3"/>
  <c r="D20" i="3"/>
  <c r="F21" i="3"/>
  <c r="D24" i="3"/>
  <c r="F25" i="3"/>
  <c r="D28" i="3"/>
  <c r="F29" i="3"/>
  <c r="D32" i="3"/>
  <c r="F33" i="3"/>
  <c r="D36" i="3"/>
  <c r="F37" i="3"/>
  <c r="D40" i="3"/>
  <c r="F41" i="3"/>
  <c r="D44" i="3"/>
  <c r="F45" i="3"/>
  <c r="D48" i="3"/>
  <c r="F49" i="3"/>
  <c r="D52" i="3"/>
  <c r="F53" i="3"/>
  <c r="D56" i="3"/>
  <c r="G5" i="3"/>
  <c r="E8" i="3"/>
  <c r="G9" i="3"/>
  <c r="E12" i="3"/>
  <c r="G13" i="3"/>
  <c r="E16" i="3"/>
  <c r="G17" i="3"/>
  <c r="E20" i="3"/>
  <c r="G21" i="3"/>
  <c r="E24" i="3"/>
  <c r="G25" i="3"/>
  <c r="E28" i="3"/>
  <c r="G29" i="3"/>
  <c r="E32" i="3"/>
  <c r="G33" i="3"/>
  <c r="E36" i="3"/>
  <c r="G37" i="3"/>
  <c r="E40" i="3"/>
  <c r="G41" i="3"/>
  <c r="E44" i="3"/>
  <c r="G45" i="3"/>
  <c r="E48" i="3"/>
  <c r="G49" i="3"/>
  <c r="E52" i="3"/>
  <c r="G53" i="3"/>
  <c r="E56" i="3"/>
  <c r="D21" i="3"/>
  <c r="D49" i="3"/>
  <c r="H5" i="3"/>
  <c r="D7" i="3"/>
  <c r="F8" i="3"/>
  <c r="H9" i="3"/>
  <c r="D11" i="3"/>
  <c r="F12" i="3"/>
  <c r="H13" i="3"/>
  <c r="D15" i="3"/>
  <c r="F16" i="3"/>
  <c r="H17" i="3"/>
  <c r="D19" i="3"/>
  <c r="F20" i="3"/>
  <c r="D23" i="3"/>
  <c r="F24" i="3"/>
  <c r="H25" i="3"/>
  <c r="D27" i="3"/>
  <c r="F28" i="3"/>
  <c r="H29" i="3"/>
  <c r="D31" i="3"/>
  <c r="F32" i="3"/>
  <c r="H33" i="3"/>
  <c r="D35" i="3"/>
  <c r="F36" i="3"/>
  <c r="H37" i="3"/>
  <c r="D39" i="3"/>
  <c r="F40" i="3"/>
  <c r="H41" i="3"/>
  <c r="D43" i="3"/>
  <c r="F44" i="3"/>
  <c r="H45" i="3"/>
  <c r="D47" i="3"/>
  <c r="F48" i="3"/>
  <c r="D51" i="3"/>
  <c r="F52" i="3"/>
  <c r="H53" i="3"/>
  <c r="D55" i="3"/>
  <c r="F56" i="3"/>
  <c r="E13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D4" i="3"/>
  <c r="E4" i="3"/>
  <c r="F4" i="3"/>
</calcChain>
</file>

<file path=xl/sharedStrings.xml><?xml version="1.0" encoding="utf-8"?>
<sst xmlns="http://schemas.openxmlformats.org/spreadsheetml/2006/main" count="37" uniqueCount="12">
  <si>
    <t>Week</t>
  </si>
  <si>
    <t>Spend</t>
  </si>
  <si>
    <t>AdStock_TV</t>
  </si>
  <si>
    <t>AdStock_ContentMarketing</t>
  </si>
  <si>
    <t>AdStock_Digital</t>
  </si>
  <si>
    <t>AdStock_Sponsorship</t>
  </si>
  <si>
    <t>AdStock_OnlineMarketing</t>
  </si>
  <si>
    <t>AdStock_Affiliates</t>
  </si>
  <si>
    <t>AdStock_SEM</t>
  </si>
  <si>
    <t>AdStock_Other</t>
  </si>
  <si>
    <t>AdStock_Radio</t>
  </si>
  <si>
    <t>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</si>
</sst>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TV!$C$3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TV!$C$4:$C$56</c:f>
              <c:numCache>
                <c:formatCode>General</c:formatCode>
                <c:ptCount val="53"/>
                <c:pt idx="0">
                  <c:v>451612.90322580602</c:v>
                </c:pt>
                <c:pt idx="1">
                  <c:v>451612.90322580602</c:v>
                </c:pt>
                <c:pt idx="2">
                  <c:v>451612.90322580602</c:v>
                </c:pt>
                <c:pt idx="3">
                  <c:v>451612.90322580602</c:v>
                </c:pt>
                <c:pt idx="4">
                  <c:v>193548.38709677401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1300000</c:v>
                </c:pt>
                <c:pt idx="9">
                  <c:v>9100000</c:v>
                </c:pt>
                <c:pt idx="10">
                  <c:v>9100000</c:v>
                </c:pt>
                <c:pt idx="11">
                  <c:v>9100000</c:v>
                </c:pt>
                <c:pt idx="12">
                  <c:v>9100000</c:v>
                </c:pt>
                <c:pt idx="13">
                  <c:v>13106451.6129032</c:v>
                </c:pt>
                <c:pt idx="14">
                  <c:v>13774193.548387099</c:v>
                </c:pt>
                <c:pt idx="15">
                  <c:v>13774193.548387099</c:v>
                </c:pt>
                <c:pt idx="16">
                  <c:v>13774193.548387099</c:v>
                </c:pt>
                <c:pt idx="17">
                  <c:v>12070967.741935501</c:v>
                </c:pt>
                <c:pt idx="18">
                  <c:v>9800000</c:v>
                </c:pt>
                <c:pt idx="19">
                  <c:v>9800000</c:v>
                </c:pt>
                <c:pt idx="20">
                  <c:v>9800000</c:v>
                </c:pt>
                <c:pt idx="21">
                  <c:v>10141935.483871</c:v>
                </c:pt>
                <c:pt idx="22">
                  <c:v>12193548.3870968</c:v>
                </c:pt>
                <c:pt idx="23">
                  <c:v>12193548.3870968</c:v>
                </c:pt>
                <c:pt idx="24">
                  <c:v>12193548.3870968</c:v>
                </c:pt>
                <c:pt idx="25">
                  <c:v>12193548.3870968</c:v>
                </c:pt>
                <c:pt idx="26">
                  <c:v>10580645.161290301</c:v>
                </c:pt>
                <c:pt idx="27">
                  <c:v>9935483.8709677402</c:v>
                </c:pt>
                <c:pt idx="28">
                  <c:v>9935483.8709677402</c:v>
                </c:pt>
                <c:pt idx="29">
                  <c:v>9935483.8709677402</c:v>
                </c:pt>
                <c:pt idx="30">
                  <c:v>8953917.0506912395</c:v>
                </c:pt>
                <c:pt idx="31">
                  <c:v>6500000</c:v>
                </c:pt>
                <c:pt idx="32">
                  <c:v>6500000</c:v>
                </c:pt>
                <c:pt idx="33">
                  <c:v>6500000</c:v>
                </c:pt>
                <c:pt idx="34">
                  <c:v>8571428.571428569</c:v>
                </c:pt>
                <c:pt idx="35">
                  <c:v>21000000</c:v>
                </c:pt>
                <c:pt idx="36">
                  <c:v>21000000</c:v>
                </c:pt>
                <c:pt idx="37">
                  <c:v>21000000</c:v>
                </c:pt>
                <c:pt idx="38">
                  <c:v>21000000</c:v>
                </c:pt>
                <c:pt idx="39">
                  <c:v>14666666.6666667</c:v>
                </c:pt>
                <c:pt idx="40">
                  <c:v>12133333.3333333</c:v>
                </c:pt>
                <c:pt idx="41">
                  <c:v>12133333.3333333</c:v>
                </c:pt>
                <c:pt idx="42">
                  <c:v>12133333.3333333</c:v>
                </c:pt>
                <c:pt idx="43">
                  <c:v>8288172.0430107499</c:v>
                </c:pt>
                <c:pt idx="44">
                  <c:v>3161290.3225806397</c:v>
                </c:pt>
                <c:pt idx="45">
                  <c:v>3161290.3225806397</c:v>
                </c:pt>
                <c:pt idx="46">
                  <c:v>3161290.3225806397</c:v>
                </c:pt>
                <c:pt idx="47">
                  <c:v>3161290.3225806397</c:v>
                </c:pt>
                <c:pt idx="48">
                  <c:v>3966666.6666666702</c:v>
                </c:pt>
                <c:pt idx="49">
                  <c:v>3966666.6666666702</c:v>
                </c:pt>
                <c:pt idx="50">
                  <c:v>3966666.6666666702</c:v>
                </c:pt>
                <c:pt idx="51">
                  <c:v>3966666.6666666702</c:v>
                </c:pt>
                <c:pt idx="52">
                  <c:v>1133333.33333333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TV!$I$3</c:f>
              <c:strCache>
                <c:ptCount val="1"/>
                <c:pt idx="0">
                  <c:v>AdStock_TV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TV!$I$4:$I$56</c:f>
              <c:numCache>
                <c:formatCode>General</c:formatCode>
                <c:ptCount val="53"/>
                <c:pt idx="0">
                  <c:v>451612.90322580602</c:v>
                </c:pt>
                <c:pt idx="1">
                  <c:v>722580.64516128961</c:v>
                </c:pt>
                <c:pt idx="2">
                  <c:v>885161.29032257979</c:v>
                </c:pt>
                <c:pt idx="3">
                  <c:v>984516.12903225713</c:v>
                </c:pt>
                <c:pt idx="4">
                  <c:v>762580.64516128961</c:v>
                </c:pt>
                <c:pt idx="5">
                  <c:v>436774.19354838668</c:v>
                </c:pt>
                <c:pt idx="6">
                  <c:v>227741.93548387074</c:v>
                </c:pt>
                <c:pt idx="7">
                  <c:v>101290.32258064506</c:v>
                </c:pt>
                <c:pt idx="8">
                  <c:v>1338064.5161290322</c:v>
                </c:pt>
                <c:pt idx="9">
                  <c:v>9889677.4193548393</c:v>
                </c:pt>
                <c:pt idx="10">
                  <c:v>15028000</c:v>
                </c:pt>
                <c:pt idx="11">
                  <c:v>18122000</c:v>
                </c:pt>
                <c:pt idx="12">
                  <c:v>19942000</c:v>
                </c:pt>
                <c:pt idx="13">
                  <c:v>24637451.6129032</c:v>
                </c:pt>
                <c:pt idx="14">
                  <c:v>28099064.516129017</c:v>
                </c:pt>
                <c:pt idx="15">
                  <c:v>29942032.258064508</c:v>
                </c:pt>
                <c:pt idx="16">
                  <c:v>31063838.709677417</c:v>
                </c:pt>
                <c:pt idx="17">
                  <c:v>29828032.258064538</c:v>
                </c:pt>
                <c:pt idx="18">
                  <c:v>26788870.967741948</c:v>
                </c:pt>
                <c:pt idx="19">
                  <c:v>24846516.129032265</c:v>
                </c:pt>
                <c:pt idx="20">
                  <c:v>23654258.064516131</c:v>
                </c:pt>
                <c:pt idx="21">
                  <c:v>23360322.580645192</c:v>
                </c:pt>
                <c:pt idx="22">
                  <c:v>25350258.064516176</c:v>
                </c:pt>
                <c:pt idx="23">
                  <c:v>26590774.193548437</c:v>
                </c:pt>
                <c:pt idx="24">
                  <c:v>27404580.645161346</c:v>
                </c:pt>
                <c:pt idx="25">
                  <c:v>27883290.322580703</c:v>
                </c:pt>
                <c:pt idx="26">
                  <c:v>26451612.903225824</c:v>
                </c:pt>
                <c:pt idx="27">
                  <c:v>24941290.322580654</c:v>
                </c:pt>
                <c:pt idx="28">
                  <c:v>23973548.387096778</c:v>
                </c:pt>
                <c:pt idx="29">
                  <c:v>23386451.612903222</c:v>
                </c:pt>
                <c:pt idx="30">
                  <c:v>22133917.050691232</c:v>
                </c:pt>
                <c:pt idx="31">
                  <c:v>18958801.843317971</c:v>
                </c:pt>
                <c:pt idx="32">
                  <c:v>17100829.493087556</c:v>
                </c:pt>
                <c:pt idx="33">
                  <c:v>16001474.654377878</c:v>
                </c:pt>
                <c:pt idx="34">
                  <c:v>17454516.129032258</c:v>
                </c:pt>
                <c:pt idx="35">
                  <c:v>30880552.995391704</c:v>
                </c:pt>
                <c:pt idx="36">
                  <c:v>38960714.285714284</c:v>
                </c:pt>
                <c:pt idx="37">
                  <c:v>43890714.285714284</c:v>
                </c:pt>
                <c:pt idx="38">
                  <c:v>46790714.285714284</c:v>
                </c:pt>
                <c:pt idx="39">
                  <c:v>41555238.095238127</c:v>
                </c:pt>
                <c:pt idx="40">
                  <c:v>35843333.333333321</c:v>
                </c:pt>
                <c:pt idx="41">
                  <c:v>32043333.333333291</c:v>
                </c:pt>
                <c:pt idx="42">
                  <c:v>29737999.999999944</c:v>
                </c:pt>
                <c:pt idx="43">
                  <c:v>24828838.70967738</c:v>
                </c:pt>
                <c:pt idx="44">
                  <c:v>16875526.881720401</c:v>
                </c:pt>
                <c:pt idx="45">
                  <c:v>12288473.118279548</c:v>
                </c:pt>
                <c:pt idx="46">
                  <c:v>9596860.2150537465</c:v>
                </c:pt>
                <c:pt idx="47">
                  <c:v>8161333.33333332</c:v>
                </c:pt>
                <c:pt idx="48">
                  <c:v>8364301.0752688143</c:v>
                </c:pt>
                <c:pt idx="49">
                  <c:v>8591182.7956989259</c:v>
                </c:pt>
                <c:pt idx="50">
                  <c:v>8881118.2795698959</c:v>
                </c:pt>
                <c:pt idx="51">
                  <c:v>9058301.0752688218</c:v>
                </c:pt>
                <c:pt idx="52">
                  <c:v>6289397.8494623657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47304"/>
        <c:axId val="165148872"/>
      </c:lineChart>
      <c:catAx>
        <c:axId val="165147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8872"/>
        <c:crosses val="autoZero"/>
        <c:auto val="1"/>
        <c:lblAlgn val="ctr"/>
        <c:lblOffset val="100"/>
        <c:noMultiLvlLbl val="0"/>
      </c:catAx>
      <c:valAx>
        <c:axId val="16514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4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ALL!$A$1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ALL!$B$1</c:f>
              <c:strCache>
                <c:ptCount val="1"/>
                <c:pt idx="0">
                  <c:v>AdStock_TV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ALL!$B$2:$B$54</c:f>
              <c:numCache>
                <c:formatCode>General</c:formatCode>
                <c:ptCount val="53"/>
                <c:pt idx="0">
                  <c:v>451612.90322580602</c:v>
                </c:pt>
                <c:pt idx="1">
                  <c:v>722580.64516128961</c:v>
                </c:pt>
                <c:pt idx="2">
                  <c:v>885161.29032257979</c:v>
                </c:pt>
                <c:pt idx="3">
                  <c:v>984516.12903225713</c:v>
                </c:pt>
                <c:pt idx="4">
                  <c:v>762580.64516128961</c:v>
                </c:pt>
                <c:pt idx="5">
                  <c:v>436774.19354838668</c:v>
                </c:pt>
                <c:pt idx="6">
                  <c:v>227741.93548387074</c:v>
                </c:pt>
                <c:pt idx="7">
                  <c:v>101290.32258064506</c:v>
                </c:pt>
                <c:pt idx="8">
                  <c:v>1338064.5161290322</c:v>
                </c:pt>
                <c:pt idx="9">
                  <c:v>9889677.4193548393</c:v>
                </c:pt>
                <c:pt idx="10">
                  <c:v>15028000</c:v>
                </c:pt>
                <c:pt idx="11">
                  <c:v>18122000</c:v>
                </c:pt>
                <c:pt idx="12">
                  <c:v>19942000</c:v>
                </c:pt>
                <c:pt idx="13">
                  <c:v>24637451.6129032</c:v>
                </c:pt>
                <c:pt idx="14">
                  <c:v>28099064.516129017</c:v>
                </c:pt>
                <c:pt idx="15">
                  <c:v>29942032.258064508</c:v>
                </c:pt>
                <c:pt idx="16">
                  <c:v>31063838.709677417</c:v>
                </c:pt>
                <c:pt idx="17">
                  <c:v>29828032.258064538</c:v>
                </c:pt>
                <c:pt idx="18">
                  <c:v>26788870.967741948</c:v>
                </c:pt>
                <c:pt idx="19">
                  <c:v>24846516.129032265</c:v>
                </c:pt>
                <c:pt idx="20">
                  <c:v>23654258.064516131</c:v>
                </c:pt>
                <c:pt idx="21">
                  <c:v>23360322.580645192</c:v>
                </c:pt>
                <c:pt idx="22">
                  <c:v>25350258.064516176</c:v>
                </c:pt>
                <c:pt idx="23">
                  <c:v>26590774.193548437</c:v>
                </c:pt>
                <c:pt idx="24">
                  <c:v>27404580.645161346</c:v>
                </c:pt>
                <c:pt idx="25">
                  <c:v>27883290.322580703</c:v>
                </c:pt>
                <c:pt idx="26">
                  <c:v>26451612.903225824</c:v>
                </c:pt>
                <c:pt idx="27">
                  <c:v>24941290.322580654</c:v>
                </c:pt>
                <c:pt idx="28">
                  <c:v>23973548.387096778</c:v>
                </c:pt>
                <c:pt idx="29">
                  <c:v>23386451.612903222</c:v>
                </c:pt>
                <c:pt idx="30">
                  <c:v>22133917.050691232</c:v>
                </c:pt>
                <c:pt idx="31">
                  <c:v>18958801.843317971</c:v>
                </c:pt>
                <c:pt idx="32">
                  <c:v>17100829.493087556</c:v>
                </c:pt>
                <c:pt idx="33">
                  <c:v>16001474.654377878</c:v>
                </c:pt>
                <c:pt idx="34">
                  <c:v>17454516.129032258</c:v>
                </c:pt>
                <c:pt idx="35">
                  <c:v>30880552.995391704</c:v>
                </c:pt>
                <c:pt idx="36">
                  <c:v>38960714.285714284</c:v>
                </c:pt>
                <c:pt idx="37">
                  <c:v>43890714.285714284</c:v>
                </c:pt>
                <c:pt idx="38">
                  <c:v>46790714.285714284</c:v>
                </c:pt>
                <c:pt idx="39">
                  <c:v>41555238.095238127</c:v>
                </c:pt>
                <c:pt idx="40">
                  <c:v>35843333.333333321</c:v>
                </c:pt>
                <c:pt idx="41">
                  <c:v>32043333.333333291</c:v>
                </c:pt>
                <c:pt idx="42">
                  <c:v>29737999.999999944</c:v>
                </c:pt>
                <c:pt idx="43">
                  <c:v>24828838.70967738</c:v>
                </c:pt>
                <c:pt idx="44">
                  <c:v>16875526.881720401</c:v>
                </c:pt>
                <c:pt idx="45">
                  <c:v>12288473.118279548</c:v>
                </c:pt>
                <c:pt idx="46">
                  <c:v>9596860.2150537465</c:v>
                </c:pt>
                <c:pt idx="47">
                  <c:v>8161333.33333332</c:v>
                </c:pt>
                <c:pt idx="48">
                  <c:v>8364301.0752688143</c:v>
                </c:pt>
                <c:pt idx="49">
                  <c:v>8591182.7956989259</c:v>
                </c:pt>
                <c:pt idx="50">
                  <c:v>8881118.2795698959</c:v>
                </c:pt>
                <c:pt idx="51">
                  <c:v>9058301.0752688218</c:v>
                </c:pt>
                <c:pt idx="52">
                  <c:v>6289397.8494623657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ALL!$C$1</c:f>
              <c:strCache>
                <c:ptCount val="1"/>
                <c:pt idx="0">
                  <c:v>AdStock_Digital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ALL!$C$2:$C$54</c:f>
              <c:numCache>
                <c:formatCode>General</c:formatCode>
                <c:ptCount val="53"/>
                <c:pt idx="0">
                  <c:v>5645161.2903225804</c:v>
                </c:pt>
                <c:pt idx="1">
                  <c:v>9032258.064516129</c:v>
                </c:pt>
                <c:pt idx="2">
                  <c:v>11064516.129032258</c:v>
                </c:pt>
                <c:pt idx="3">
                  <c:v>12306451.612903226</c:v>
                </c:pt>
                <c:pt idx="4">
                  <c:v>11209677.419354841</c:v>
                </c:pt>
                <c:pt idx="5">
                  <c:v>9401612.9032258056</c:v>
                </c:pt>
                <c:pt idx="6">
                  <c:v>8147419.3548387075</c:v>
                </c:pt>
                <c:pt idx="7">
                  <c:v>7388709.6774193514</c:v>
                </c:pt>
                <c:pt idx="8">
                  <c:v>7056666.6666666642</c:v>
                </c:pt>
                <c:pt idx="9">
                  <c:v>7198602.1505376361</c:v>
                </c:pt>
                <c:pt idx="10">
                  <c:v>7327892.4731182838</c:v>
                </c:pt>
                <c:pt idx="11">
                  <c:v>7440494.6236559199</c:v>
                </c:pt>
                <c:pt idx="12">
                  <c:v>7506731.1827957053</c:v>
                </c:pt>
                <c:pt idx="13">
                  <c:v>29118903.225806441</c:v>
                </c:pt>
                <c:pt idx="14">
                  <c:v>45683204.301075257</c:v>
                </c:pt>
                <c:pt idx="15">
                  <c:v>55613268.817204274</c:v>
                </c:pt>
                <c:pt idx="16">
                  <c:v>61657655.913978472</c:v>
                </c:pt>
                <c:pt idx="17">
                  <c:v>53282602.150537588</c:v>
                </c:pt>
                <c:pt idx="18">
                  <c:v>33588924.731182761</c:v>
                </c:pt>
                <c:pt idx="19">
                  <c:v>21132301.075268798</c:v>
                </c:pt>
                <c:pt idx="20">
                  <c:v>13506817.204301059</c:v>
                </c:pt>
                <c:pt idx="21">
                  <c:v>10006559.13978494</c:v>
                </c:pt>
                <c:pt idx="22">
                  <c:v>12039903.225806447</c:v>
                </c:pt>
                <c:pt idx="23">
                  <c:v>13557666.666666664</c:v>
                </c:pt>
                <c:pt idx="24">
                  <c:v>14906333.333333332</c:v>
                </c:pt>
                <c:pt idx="25">
                  <c:v>15699666.666666666</c:v>
                </c:pt>
                <c:pt idx="26">
                  <c:v>11806451.61290323</c:v>
                </c:pt>
                <c:pt idx="27">
                  <c:v>7782903.2258064579</c:v>
                </c:pt>
                <c:pt idx="28">
                  <c:v>5266774.1935483953</c:v>
                </c:pt>
                <c:pt idx="29">
                  <c:v>3740322.5806451701</c:v>
                </c:pt>
                <c:pt idx="30">
                  <c:v>4070368.6635944718</c:v>
                </c:pt>
                <c:pt idx="31">
                  <c:v>6933640.5529953921</c:v>
                </c:pt>
                <c:pt idx="32">
                  <c:v>8774055.2995391712</c:v>
                </c:pt>
                <c:pt idx="33">
                  <c:v>9932764.9769585244</c:v>
                </c:pt>
                <c:pt idx="34">
                  <c:v>10583387.096774194</c:v>
                </c:pt>
                <c:pt idx="35">
                  <c:v>10834423.963133642</c:v>
                </c:pt>
                <c:pt idx="36">
                  <c:v>10959182.027649771</c:v>
                </c:pt>
                <c:pt idx="37">
                  <c:v>10956440.092165902</c:v>
                </c:pt>
                <c:pt idx="38">
                  <c:v>10954827.188940097</c:v>
                </c:pt>
                <c:pt idx="39">
                  <c:v>9067119.8156682067</c:v>
                </c:pt>
                <c:pt idx="40">
                  <c:v>7179677.4193548411</c:v>
                </c:pt>
                <c:pt idx="41">
                  <c:v>6047419.3548387103</c:v>
                </c:pt>
                <c:pt idx="42">
                  <c:v>5360516.1290322589</c:v>
                </c:pt>
                <c:pt idx="43">
                  <c:v>4917677.419354842</c:v>
                </c:pt>
                <c:pt idx="44">
                  <c:v>4519709.6774193607</c:v>
                </c:pt>
                <c:pt idx="45">
                  <c:v>4336032.2580645233</c:v>
                </c:pt>
                <c:pt idx="46">
                  <c:v>4247967.7419354925</c:v>
                </c:pt>
                <c:pt idx="47">
                  <c:v>4201000.0000000093</c:v>
                </c:pt>
                <c:pt idx="48">
                  <c:v>5641505.3763440941</c:v>
                </c:pt>
                <c:pt idx="49">
                  <c:v>6509247.3118279641</c:v>
                </c:pt>
                <c:pt idx="50">
                  <c:v>7034924.7311828025</c:v>
                </c:pt>
                <c:pt idx="51">
                  <c:v>7356172.0430107592</c:v>
                </c:pt>
                <c:pt idx="52">
                  <c:v>5139655.9139784984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ALL!$D$1</c:f>
              <c:strCache>
                <c:ptCount val="1"/>
                <c:pt idx="0">
                  <c:v>AdStock_Sponsorship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ALL!$D$2:$D$54</c:f>
              <c:numCache>
                <c:formatCode>General</c:formatCode>
                <c:ptCount val="53"/>
                <c:pt idx="0">
                  <c:v>16709677.4193548</c:v>
                </c:pt>
                <c:pt idx="1">
                  <c:v>26735483.870967679</c:v>
                </c:pt>
                <c:pt idx="2">
                  <c:v>32750967.741935406</c:v>
                </c:pt>
                <c:pt idx="3">
                  <c:v>36427096.774193466</c:v>
                </c:pt>
                <c:pt idx="4">
                  <c:v>29634838.709677368</c:v>
                </c:pt>
                <c:pt idx="5">
                  <c:v>19496129.032258037</c:v>
                </c:pt>
                <c:pt idx="6">
                  <c:v>12911612.9032258</c:v>
                </c:pt>
                <c:pt idx="7">
                  <c:v>8928387.0967741963</c:v>
                </c:pt>
                <c:pt idx="8">
                  <c:v>27515268.817204252</c:v>
                </c:pt>
                <c:pt idx="9">
                  <c:v>162439139.78494591</c:v>
                </c:pt>
                <c:pt idx="10">
                  <c:v>243625139.78494576</c:v>
                </c:pt>
                <c:pt idx="11">
                  <c:v>292601956.98924673</c:v>
                </c:pt>
                <c:pt idx="12">
                  <c:v>321411849.46236491</c:v>
                </c:pt>
                <c:pt idx="13">
                  <c:v>370653935.48387045</c:v>
                </c:pt>
                <c:pt idx="14">
                  <c:v>406218021.50537598</c:v>
                </c:pt>
                <c:pt idx="15">
                  <c:v>423852344.08602124</c:v>
                </c:pt>
                <c:pt idx="16">
                  <c:v>434586279.56989223</c:v>
                </c:pt>
                <c:pt idx="17">
                  <c:v>371291010.75268793</c:v>
                </c:pt>
                <c:pt idx="18">
                  <c:v>242701290.32258046</c:v>
                </c:pt>
                <c:pt idx="19">
                  <c:v>164410172.04301062</c:v>
                </c:pt>
                <c:pt idx="20">
                  <c:v>116972752.68817192</c:v>
                </c:pt>
                <c:pt idx="21">
                  <c:v>105229784.94623654</c:v>
                </c:pt>
                <c:pt idx="22">
                  <c:v>184088967.74193534</c:v>
                </c:pt>
                <c:pt idx="23">
                  <c:v>233256795.69892448</c:v>
                </c:pt>
                <c:pt idx="24">
                  <c:v>265522430.1075266</c:v>
                </c:pt>
                <c:pt idx="25">
                  <c:v>284502215.05376315</c:v>
                </c:pt>
                <c:pt idx="26">
                  <c:v>207009999.99999979</c:v>
                </c:pt>
                <c:pt idx="27">
                  <c:v>126399677.41935474</c:v>
                </c:pt>
                <c:pt idx="28">
                  <c:v>75593225.806451559</c:v>
                </c:pt>
                <c:pt idx="29">
                  <c:v>44770645.16129031</c:v>
                </c:pt>
                <c:pt idx="30">
                  <c:v>36192304.147465482</c:v>
                </c:pt>
                <c:pt idx="31">
                  <c:v>46755898.617511556</c:v>
                </c:pt>
                <c:pt idx="32">
                  <c:v>55566635.94470048</c:v>
                </c:pt>
                <c:pt idx="33">
                  <c:v>61891797.235023052</c:v>
                </c:pt>
                <c:pt idx="34">
                  <c:v>74690483.870967686</c:v>
                </c:pt>
                <c:pt idx="35">
                  <c:v>137091520.73732722</c:v>
                </c:pt>
                <c:pt idx="36">
                  <c:v>174390956.22119826</c:v>
                </c:pt>
                <c:pt idx="37">
                  <c:v>196384020.73732731</c:v>
                </c:pt>
                <c:pt idx="38">
                  <c:v>209321117.51152089</c:v>
                </c:pt>
                <c:pt idx="39">
                  <c:v>187621958.52534577</c:v>
                </c:pt>
                <c:pt idx="40">
                  <c:v>163797419.35483879</c:v>
                </c:pt>
                <c:pt idx="41">
                  <c:v>147839354.83870971</c:v>
                </c:pt>
                <c:pt idx="42">
                  <c:v>138158129.03225809</c:v>
                </c:pt>
                <c:pt idx="43">
                  <c:v>140067290.32258064</c:v>
                </c:pt>
                <c:pt idx="44">
                  <c:v>150216032.25806451</c:v>
                </c:pt>
                <c:pt idx="45">
                  <c:v>157081903.22580642</c:v>
                </c:pt>
                <c:pt idx="46">
                  <c:v>161546096.7741935</c:v>
                </c:pt>
                <c:pt idx="47">
                  <c:v>163926999.99999997</c:v>
                </c:pt>
                <c:pt idx="48">
                  <c:v>151678817.20430103</c:v>
                </c:pt>
                <c:pt idx="49">
                  <c:v>144155591.39784941</c:v>
                </c:pt>
                <c:pt idx="50">
                  <c:v>139386559.13978487</c:v>
                </c:pt>
                <c:pt idx="51">
                  <c:v>136472150.53763434</c:v>
                </c:pt>
                <c:pt idx="52">
                  <c:v>93745698.924731165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ALL!$E$1</c:f>
              <c:strCache>
                <c:ptCount val="1"/>
                <c:pt idx="0">
                  <c:v>AdStock_ContentMarketing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ALL!$E$2:$E$54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200000</c:v>
                </c:pt>
                <c:pt idx="9">
                  <c:v>1520000.0000000002</c:v>
                </c:pt>
                <c:pt idx="10">
                  <c:v>2312000.0000000005</c:v>
                </c:pt>
                <c:pt idx="11">
                  <c:v>2788000.0000000005</c:v>
                </c:pt>
                <c:pt idx="12">
                  <c:v>3068000.0000000005</c:v>
                </c:pt>
                <c:pt idx="13">
                  <c:v>8554645.1612903196</c:v>
                </c:pt>
                <c:pt idx="14">
                  <c:v>12739806.451612901</c:v>
                </c:pt>
                <c:pt idx="15">
                  <c:v>15214903.225806452</c:v>
                </c:pt>
                <c:pt idx="16">
                  <c:v>16721483.870967744</c:v>
                </c:pt>
                <c:pt idx="17">
                  <c:v>14258903.225806452</c:v>
                </c:pt>
                <c:pt idx="18">
                  <c:v>8625053.7634408604</c:v>
                </c:pt>
                <c:pt idx="19">
                  <c:v>5085118.2795698941</c:v>
                </c:pt>
                <c:pt idx="20">
                  <c:v>2921892.4731182805</c:v>
                </c:pt>
                <c:pt idx="21">
                  <c:v>2056344.0860215053</c:v>
                </c:pt>
                <c:pt idx="22">
                  <c:v>3474129.0322580687</c:v>
                </c:pt>
                <c:pt idx="23">
                  <c:v>4409268.8172043078</c:v>
                </c:pt>
                <c:pt idx="24">
                  <c:v>5095118.2795698997</c:v>
                </c:pt>
                <c:pt idx="25">
                  <c:v>5498559.1397849554</c:v>
                </c:pt>
                <c:pt idx="26">
                  <c:v>5328709.6774193654</c:v>
                </c:pt>
                <c:pt idx="27">
                  <c:v>5092580.6451612981</c:v>
                </c:pt>
                <c:pt idx="28">
                  <c:v>4899032.2580645215</c:v>
                </c:pt>
                <c:pt idx="29">
                  <c:v>4781612.9032258103</c:v>
                </c:pt>
                <c:pt idx="30">
                  <c:v>4575345.6221198132</c:v>
                </c:pt>
                <c:pt idx="31">
                  <c:v>4077465.4377880162</c:v>
                </c:pt>
                <c:pt idx="32">
                  <c:v>3788156.6820276482</c:v>
                </c:pt>
                <c:pt idx="33">
                  <c:v>3617834.1013824875</c:v>
                </c:pt>
                <c:pt idx="34">
                  <c:v>3436774.1935483855</c:v>
                </c:pt>
                <c:pt idx="35">
                  <c:v>2836082.9493087549</c:v>
                </c:pt>
                <c:pt idx="36">
                  <c:v>2479470.0460829488</c:v>
                </c:pt>
                <c:pt idx="37">
                  <c:v>2276566.8202764974</c:v>
                </c:pt>
                <c:pt idx="38">
                  <c:v>2157211.9815668203</c:v>
                </c:pt>
                <c:pt idx="39">
                  <c:v>1466866.3594470043</c:v>
                </c:pt>
                <c:pt idx="40">
                  <c:v>796129.03225806437</c:v>
                </c:pt>
                <c:pt idx="41">
                  <c:v>409032.25806451606</c:v>
                </c:pt>
                <c:pt idx="42">
                  <c:v>174193.54838709673</c:v>
                </c:pt>
                <c:pt idx="43">
                  <c:v>840000.00000000012</c:v>
                </c:pt>
                <c:pt idx="44">
                  <c:v>2283870.9677419392</c:v>
                </c:pt>
                <c:pt idx="45">
                  <c:v>3169032.2580645224</c:v>
                </c:pt>
                <c:pt idx="46">
                  <c:v>3710967.7419354916</c:v>
                </c:pt>
                <c:pt idx="47">
                  <c:v>4000000.0000000088</c:v>
                </c:pt>
                <c:pt idx="48">
                  <c:v>2314838.7096774243</c:v>
                </c:pt>
                <c:pt idx="49">
                  <c:v>1282580.6451612932</c:v>
                </c:pt>
                <c:pt idx="50">
                  <c:v>632258.06451613037</c:v>
                </c:pt>
                <c:pt idx="51">
                  <c:v>234838.70967741989</c:v>
                </c:pt>
                <c:pt idx="52">
                  <c:v>90322.580645161506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ALL!$F$1</c:f>
              <c:strCache>
                <c:ptCount val="1"/>
                <c:pt idx="0">
                  <c:v>AdStock_OnlineMarketing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ALL!$F$2:$F$54</c:f>
              <c:numCache>
                <c:formatCode>General</c:formatCode>
                <c:ptCount val="53"/>
                <c:pt idx="0">
                  <c:v>2935483.8709677402</c:v>
                </c:pt>
                <c:pt idx="1">
                  <c:v>4696774.1935483841</c:v>
                </c:pt>
                <c:pt idx="2">
                  <c:v>5753548.3870967701</c:v>
                </c:pt>
                <c:pt idx="3">
                  <c:v>6399354.8387096729</c:v>
                </c:pt>
                <c:pt idx="4">
                  <c:v>5085806.4516129037</c:v>
                </c:pt>
                <c:pt idx="5">
                  <c:v>3142258.0645161285</c:v>
                </c:pt>
                <c:pt idx="6">
                  <c:v>1888064.5161290318</c:v>
                </c:pt>
                <c:pt idx="7">
                  <c:v>1129354.8387096771</c:v>
                </c:pt>
                <c:pt idx="8">
                  <c:v>6184408.6021505361</c:v>
                </c:pt>
                <c:pt idx="9">
                  <c:v>41881182.795698956</c:v>
                </c:pt>
                <c:pt idx="10">
                  <c:v>63343376.344086073</c:v>
                </c:pt>
                <c:pt idx="11">
                  <c:v>76277268.817204371</c:v>
                </c:pt>
                <c:pt idx="12">
                  <c:v>83885440.860215127</c:v>
                </c:pt>
                <c:pt idx="13">
                  <c:v>101191483.87096782</c:v>
                </c:pt>
                <c:pt idx="14">
                  <c:v>113881591.39784952</c:v>
                </c:pt>
                <c:pt idx="15">
                  <c:v>120517462.36559142</c:v>
                </c:pt>
                <c:pt idx="16">
                  <c:v>124556688.17204304</c:v>
                </c:pt>
                <c:pt idx="17">
                  <c:v>122226795.69892471</c:v>
                </c:pt>
                <c:pt idx="18">
                  <c:v>115382150.53763436</c:v>
                </c:pt>
                <c:pt idx="19">
                  <c:v>110847397.8494623</c:v>
                </c:pt>
                <c:pt idx="20">
                  <c:v>108038365.59139778</c:v>
                </c:pt>
                <c:pt idx="21">
                  <c:v>107264946.23655906</c:v>
                </c:pt>
                <c:pt idx="22">
                  <c:v>111419483.87096767</c:v>
                </c:pt>
                <c:pt idx="23">
                  <c:v>114021892.47311823</c:v>
                </c:pt>
                <c:pt idx="24">
                  <c:v>115746752.68817197</c:v>
                </c:pt>
                <c:pt idx="25">
                  <c:v>116761376.34408595</c:v>
                </c:pt>
                <c:pt idx="26">
                  <c:v>117790645.16129026</c:v>
                </c:pt>
                <c:pt idx="27">
                  <c:v>118653225.80645154</c:v>
                </c:pt>
                <c:pt idx="28">
                  <c:v>119040322.58064508</c:v>
                </c:pt>
                <c:pt idx="29">
                  <c:v>119275161.29032251</c:v>
                </c:pt>
                <c:pt idx="30">
                  <c:v>118823640.55299528</c:v>
                </c:pt>
                <c:pt idx="31">
                  <c:v>117140829.49308749</c:v>
                </c:pt>
                <c:pt idx="32">
                  <c:v>116112304.14746541</c:v>
                </c:pt>
                <c:pt idx="33">
                  <c:v>115485207.37327188</c:v>
                </c:pt>
                <c:pt idx="34">
                  <c:v>113960806.45161293</c:v>
                </c:pt>
                <c:pt idx="35">
                  <c:v>106087880.1843318</c:v>
                </c:pt>
                <c:pt idx="36">
                  <c:v>101378122.11981568</c:v>
                </c:pt>
                <c:pt idx="37">
                  <c:v>98589573.732718915</c:v>
                </c:pt>
                <c:pt idx="38">
                  <c:v>96949251.152073741</c:v>
                </c:pt>
                <c:pt idx="39">
                  <c:v>94150852.53456223</c:v>
                </c:pt>
                <c:pt idx="40">
                  <c:v>91621935.483870983</c:v>
                </c:pt>
                <c:pt idx="41">
                  <c:v>90315483.870967746</c:v>
                </c:pt>
                <c:pt idx="42">
                  <c:v>89522903.22580646</c:v>
                </c:pt>
                <c:pt idx="43">
                  <c:v>95592580.645161256</c:v>
                </c:pt>
                <c:pt idx="44">
                  <c:v>107855967.74193551</c:v>
                </c:pt>
                <c:pt idx="45">
                  <c:v>115277580.64516133</c:v>
                </c:pt>
                <c:pt idx="46">
                  <c:v>119782419.35483877</c:v>
                </c:pt>
                <c:pt idx="47">
                  <c:v>122185000.00000007</c:v>
                </c:pt>
                <c:pt idx="48">
                  <c:v>88343763.440860286</c:v>
                </c:pt>
                <c:pt idx="49">
                  <c:v>67863118.279569983</c:v>
                </c:pt>
                <c:pt idx="50">
                  <c:v>55317311.827957079</c:v>
                </c:pt>
                <c:pt idx="51">
                  <c:v>47650430.107526965</c:v>
                </c:pt>
                <c:pt idx="52">
                  <c:v>31529139.784946278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ALL!$G$1</c:f>
              <c:strCache>
                <c:ptCount val="1"/>
                <c:pt idx="0">
                  <c:v>AdStock_Affiliates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ALL!$G$2:$G$54</c:f>
              <c:numCache>
                <c:formatCode>General</c:formatCode>
                <c:ptCount val="53"/>
                <c:pt idx="0">
                  <c:v>1129032.2580645201</c:v>
                </c:pt>
                <c:pt idx="1">
                  <c:v>1806451.6129032322</c:v>
                </c:pt>
                <c:pt idx="2">
                  <c:v>2212903.2258064593</c:v>
                </c:pt>
                <c:pt idx="3">
                  <c:v>2461290.3225806537</c:v>
                </c:pt>
                <c:pt idx="4">
                  <c:v>2035483.8709677472</c:v>
                </c:pt>
                <c:pt idx="5">
                  <c:v>1395161.2903225834</c:v>
                </c:pt>
                <c:pt idx="6">
                  <c:v>977096.77419354953</c:v>
                </c:pt>
                <c:pt idx="7">
                  <c:v>724193.54838709696</c:v>
                </c:pt>
                <c:pt idx="8">
                  <c:v>2232150.5376344081</c:v>
                </c:pt>
                <c:pt idx="9">
                  <c:v>12962473.118279604</c:v>
                </c:pt>
                <c:pt idx="10">
                  <c:v>19415376.344086077</c:v>
                </c:pt>
                <c:pt idx="11">
                  <c:v>23305268.817204371</c:v>
                </c:pt>
                <c:pt idx="12">
                  <c:v>25593440.860215131</c:v>
                </c:pt>
                <c:pt idx="13">
                  <c:v>30008064.516129117</c:v>
                </c:pt>
                <c:pt idx="14">
                  <c:v>33218817.204301096</c:v>
                </c:pt>
                <c:pt idx="15">
                  <c:v>34851075.268817194</c:v>
                </c:pt>
                <c:pt idx="16">
                  <c:v>35844623.655913942</c:v>
                </c:pt>
                <c:pt idx="17">
                  <c:v>36084408.602150485</c:v>
                </c:pt>
                <c:pt idx="18">
                  <c:v>35972365.591397814</c:v>
                </c:pt>
                <c:pt idx="19">
                  <c:v>35799870.967741914</c:v>
                </c:pt>
                <c:pt idx="20">
                  <c:v>35677935.483870953</c:v>
                </c:pt>
                <c:pt idx="21">
                  <c:v>35606451.612903245</c:v>
                </c:pt>
                <c:pt idx="22">
                  <c:v>35536580.645161279</c:v>
                </c:pt>
                <c:pt idx="23">
                  <c:v>35499419.354838684</c:v>
                </c:pt>
                <c:pt idx="24">
                  <c:v>35484064.516129002</c:v>
                </c:pt>
                <c:pt idx="25">
                  <c:v>35475032.258064471</c:v>
                </c:pt>
                <c:pt idx="26">
                  <c:v>36439354.838709667</c:v>
                </c:pt>
                <c:pt idx="27">
                  <c:v>37405161.290322542</c:v>
                </c:pt>
                <c:pt idx="28">
                  <c:v>37985806.451612838</c:v>
                </c:pt>
                <c:pt idx="29">
                  <c:v>38338064.516128957</c:v>
                </c:pt>
                <c:pt idx="30">
                  <c:v>38369308.755760342</c:v>
                </c:pt>
                <c:pt idx="31">
                  <c:v>38041520.737327173</c:v>
                </c:pt>
                <c:pt idx="32">
                  <c:v>37816589.861751139</c:v>
                </c:pt>
                <c:pt idx="33">
                  <c:v>37669493.087557599</c:v>
                </c:pt>
                <c:pt idx="34">
                  <c:v>37265322.580645137</c:v>
                </c:pt>
                <c:pt idx="35">
                  <c:v>35111059.907834083</c:v>
                </c:pt>
                <c:pt idx="36">
                  <c:v>33821785.714285702</c:v>
                </c:pt>
                <c:pt idx="37">
                  <c:v>33056785.714285709</c:v>
                </c:pt>
                <c:pt idx="38">
                  <c:v>32606785.714285713</c:v>
                </c:pt>
                <c:pt idx="39">
                  <c:v>31936428.571428571</c:v>
                </c:pt>
                <c:pt idx="40">
                  <c:v>31340000</c:v>
                </c:pt>
                <c:pt idx="41">
                  <c:v>31040000</c:v>
                </c:pt>
                <c:pt idx="42">
                  <c:v>30858000</c:v>
                </c:pt>
                <c:pt idx="43">
                  <c:v>31654645.161290299</c:v>
                </c:pt>
                <c:pt idx="44">
                  <c:v>33316225.806451581</c:v>
                </c:pt>
                <c:pt idx="45">
                  <c:v>34327774.193548352</c:v>
                </c:pt>
                <c:pt idx="46">
                  <c:v>34944225.806451567</c:v>
                </c:pt>
                <c:pt idx="47">
                  <c:v>35272999.999999955</c:v>
                </c:pt>
                <c:pt idx="48">
                  <c:v>26589462.365591366</c:v>
                </c:pt>
                <c:pt idx="49">
                  <c:v>21355268.817204278</c:v>
                </c:pt>
                <c:pt idx="50">
                  <c:v>18179526.881720416</c:v>
                </c:pt>
                <c:pt idx="51">
                  <c:v>16238795.69892472</c:v>
                </c:pt>
                <c:pt idx="52">
                  <c:v>10866408.602150533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ALL!$H$1</c:f>
              <c:strCache>
                <c:ptCount val="1"/>
                <c:pt idx="0">
                  <c:v>AdStock_SEM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ALL!$H$2:$H$54</c:f>
              <c:numCache>
                <c:formatCode>General</c:formatCode>
                <c:ptCount val="53"/>
                <c:pt idx="0">
                  <c:v>11290322.5806452</c:v>
                </c:pt>
                <c:pt idx="1">
                  <c:v>18064516.129032321</c:v>
                </c:pt>
                <c:pt idx="2">
                  <c:v>22129032.258064594</c:v>
                </c:pt>
                <c:pt idx="3">
                  <c:v>24612903.225806538</c:v>
                </c:pt>
                <c:pt idx="4">
                  <c:v>22290322.580645211</c:v>
                </c:pt>
                <c:pt idx="5">
                  <c:v>18500000.00000003</c:v>
                </c:pt>
                <c:pt idx="6">
                  <c:v>15887096.774193563</c:v>
                </c:pt>
                <c:pt idx="7">
                  <c:v>14306451.612903232</c:v>
                </c:pt>
                <c:pt idx="8">
                  <c:v>14776344.086021507</c:v>
                </c:pt>
                <c:pt idx="9">
                  <c:v>22738924.731182825</c:v>
                </c:pt>
                <c:pt idx="10">
                  <c:v>27608408.602150597</c:v>
                </c:pt>
                <c:pt idx="11">
                  <c:v>30607720.430107597</c:v>
                </c:pt>
                <c:pt idx="12">
                  <c:v>32372021.505376425</c:v>
                </c:pt>
                <c:pt idx="13">
                  <c:v>82381870.967741936</c:v>
                </c:pt>
                <c:pt idx="14">
                  <c:v>120588752.68817201</c:v>
                </c:pt>
                <c:pt idx="15">
                  <c:v>143286043.01075265</c:v>
                </c:pt>
                <c:pt idx="16">
                  <c:v>157101784.94623652</c:v>
                </c:pt>
                <c:pt idx="17">
                  <c:v>137187376.34408605</c:v>
                </c:pt>
                <c:pt idx="18">
                  <c:v>90681827.956989229</c:v>
                </c:pt>
                <c:pt idx="19">
                  <c:v>61314688.172042958</c:v>
                </c:pt>
                <c:pt idx="20">
                  <c:v>43345010.75268811</c:v>
                </c:pt>
                <c:pt idx="21">
                  <c:v>35640752.68817205</c:v>
                </c:pt>
                <c:pt idx="22">
                  <c:v>44024129.032258108</c:v>
                </c:pt>
                <c:pt idx="23">
                  <c:v>49755827.956989318</c:v>
                </c:pt>
                <c:pt idx="24">
                  <c:v>54229204.301075347</c:v>
                </c:pt>
                <c:pt idx="25">
                  <c:v>56860602.150537722</c:v>
                </c:pt>
                <c:pt idx="26">
                  <c:v>46566451.612903275</c:v>
                </c:pt>
                <c:pt idx="27">
                  <c:v>35840000.000000037</c:v>
                </c:pt>
                <c:pt idx="28">
                  <c:v>29065806.451612923</c:v>
                </c:pt>
                <c:pt idx="29">
                  <c:v>24956129.032258078</c:v>
                </c:pt>
                <c:pt idx="30">
                  <c:v>23849677.419354852</c:v>
                </c:pt>
                <c:pt idx="31">
                  <c:v>25373870.967741944</c:v>
                </c:pt>
                <c:pt idx="32">
                  <c:v>26618064.516129036</c:v>
                </c:pt>
                <c:pt idx="33">
                  <c:v>27503225.806451615</c:v>
                </c:pt>
                <c:pt idx="34">
                  <c:v>27928548.387096763</c:v>
                </c:pt>
                <c:pt idx="35">
                  <c:v>27647096.774193574</c:v>
                </c:pt>
                <c:pt idx="36">
                  <c:v>27458467.741935533</c:v>
                </c:pt>
                <c:pt idx="37">
                  <c:v>27285725.806451671</c:v>
                </c:pt>
                <c:pt idx="38">
                  <c:v>27184112.903225873</c:v>
                </c:pt>
                <c:pt idx="39">
                  <c:v>25758548.387096792</c:v>
                </c:pt>
                <c:pt idx="40">
                  <c:v>24349677.419354849</c:v>
                </c:pt>
                <c:pt idx="41">
                  <c:v>23517419.354838714</c:v>
                </c:pt>
                <c:pt idx="42">
                  <c:v>23012516.129032258</c:v>
                </c:pt>
                <c:pt idx="43">
                  <c:v>25256903.225806441</c:v>
                </c:pt>
                <c:pt idx="44">
                  <c:v>29932838.709677391</c:v>
                </c:pt>
                <c:pt idx="45">
                  <c:v>32778903.225806411</c:v>
                </c:pt>
                <c:pt idx="46">
                  <c:v>34513096.774193503</c:v>
                </c:pt>
                <c:pt idx="47">
                  <c:v>35437999.999999948</c:v>
                </c:pt>
                <c:pt idx="48">
                  <c:v>28878817.204301044</c:v>
                </c:pt>
                <c:pt idx="49">
                  <c:v>24875591.397849441</c:v>
                </c:pt>
                <c:pt idx="50">
                  <c:v>22374559.139784932</c:v>
                </c:pt>
                <c:pt idx="51">
                  <c:v>20846150.537634399</c:v>
                </c:pt>
                <c:pt idx="52">
                  <c:v>14123698.92473118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ALL!$I$1</c:f>
              <c:strCache>
                <c:ptCount val="1"/>
                <c:pt idx="0">
                  <c:v>AdStock_Radio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ALL!$I$2:$I$54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4354838.7096774196</c:v>
                </c:pt>
                <c:pt idx="27">
                  <c:v>8709677.4193548411</c:v>
                </c:pt>
                <c:pt idx="28">
                  <c:v>11322580.645161295</c:v>
                </c:pt>
                <c:pt idx="29">
                  <c:v>12907741.935483877</c:v>
                </c:pt>
                <c:pt idx="30">
                  <c:v>11897419.354838714</c:v>
                </c:pt>
                <c:pt idx="31">
                  <c:v>6854516.1290322598</c:v>
                </c:pt>
                <c:pt idx="32">
                  <c:v>3701612.9032258075</c:v>
                </c:pt>
                <c:pt idx="33">
                  <c:v>1750645.1612903229</c:v>
                </c:pt>
                <c:pt idx="34">
                  <c:v>943548.38709677407</c:v>
                </c:pt>
                <c:pt idx="35">
                  <c:v>2424193.5483870977</c:v>
                </c:pt>
                <c:pt idx="36">
                  <c:v>3356129.0322580663</c:v>
                </c:pt>
                <c:pt idx="37">
                  <c:v>4047096.7741935505</c:v>
                </c:pt>
                <c:pt idx="38">
                  <c:v>4453548.3870967766</c:v>
                </c:pt>
                <c:pt idx="39">
                  <c:v>3155806.4516129047</c:v>
                </c:pt>
                <c:pt idx="40">
                  <c:v>1791290.322580646</c:v>
                </c:pt>
                <c:pt idx="41">
                  <c:v>920322.58064516191</c:v>
                </c:pt>
                <c:pt idx="42">
                  <c:v>391935.48387096799</c:v>
                </c:pt>
                <c:pt idx="43">
                  <c:v>1212580.6451612925</c:v>
                </c:pt>
                <c:pt idx="44">
                  <c:v>3151612.9032258121</c:v>
                </c:pt>
                <c:pt idx="45">
                  <c:v>4357419.3548387177</c:v>
                </c:pt>
                <c:pt idx="46">
                  <c:v>5102580.645161299</c:v>
                </c:pt>
                <c:pt idx="47">
                  <c:v>5500000.0000000093</c:v>
                </c:pt>
                <c:pt idx="48">
                  <c:v>3182903.225806457</c:v>
                </c:pt>
                <c:pt idx="49">
                  <c:v>1763548.3870967771</c:v>
                </c:pt>
                <c:pt idx="50">
                  <c:v>869354.83870967885</c:v>
                </c:pt>
                <c:pt idx="51">
                  <c:v>322903.22580645216</c:v>
                </c:pt>
                <c:pt idx="52">
                  <c:v>124193.54838709699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ALL!$J$1</c:f>
              <c:strCache>
                <c:ptCount val="1"/>
                <c:pt idx="0">
                  <c:v>AdStock_Other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ALL!$J$2:$J$54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43709677.419354804</c:v>
                </c:pt>
                <c:pt idx="27">
                  <c:v>87419354.838709682</c:v>
                </c:pt>
                <c:pt idx="28">
                  <c:v>113645161.29032262</c:v>
                </c:pt>
                <c:pt idx="29">
                  <c:v>129555483.87096781</c:v>
                </c:pt>
                <c:pt idx="30">
                  <c:v>119414838.70967743</c:v>
                </c:pt>
                <c:pt idx="31">
                  <c:v>68799032.258064508</c:v>
                </c:pt>
                <c:pt idx="32">
                  <c:v>37153225.806451611</c:v>
                </c:pt>
                <c:pt idx="33">
                  <c:v>17571290.322580639</c:v>
                </c:pt>
                <c:pt idx="34">
                  <c:v>11685483.870967746</c:v>
                </c:pt>
                <c:pt idx="35">
                  <c:v>41166129.032258049</c:v>
                </c:pt>
                <c:pt idx="36">
                  <c:v>59291612.903225787</c:v>
                </c:pt>
                <c:pt idx="37">
                  <c:v>71498709.67741932</c:v>
                </c:pt>
                <c:pt idx="38">
                  <c:v>78679354.838709638</c:v>
                </c:pt>
                <c:pt idx="39">
                  <c:v>55752580.645161226</c:v>
                </c:pt>
                <c:pt idx="40">
                  <c:v>31646129.032258034</c:v>
                </c:pt>
                <c:pt idx="41">
                  <c:v>16259032.258064497</c:v>
                </c:pt>
                <c:pt idx="42">
                  <c:v>6924193.5483870879</c:v>
                </c:pt>
                <c:pt idx="43">
                  <c:v>7454516.1290322486</c:v>
                </c:pt>
                <c:pt idx="44">
                  <c:v>14706451.61290326</c:v>
                </c:pt>
                <c:pt idx="45">
                  <c:v>19806451.612903286</c:v>
                </c:pt>
                <c:pt idx="46">
                  <c:v>23193548.387096852</c:v>
                </c:pt>
                <c:pt idx="47">
                  <c:v>25000000.000000086</c:v>
                </c:pt>
                <c:pt idx="48">
                  <c:v>14467741.935483919</c:v>
                </c:pt>
                <c:pt idx="49">
                  <c:v>8016129.0322580915</c:v>
                </c:pt>
                <c:pt idx="50">
                  <c:v>3951612.9032258196</c:v>
                </c:pt>
                <c:pt idx="51">
                  <c:v>1467741.9354838762</c:v>
                </c:pt>
                <c:pt idx="52">
                  <c:v>564516.12903226004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5296"/>
        <c:axId val="409181768"/>
      </c:lineChart>
      <c:catAx>
        <c:axId val="40918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1768"/>
        <c:crosses val="autoZero"/>
        <c:auto val="1"/>
        <c:lblAlgn val="ctr"/>
        <c:lblOffset val="100"/>
        <c:noMultiLvlLbl val="0"/>
      </c:catAx>
      <c:valAx>
        <c:axId val="40918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Digital!$A$3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Digital!$A$4:$A$56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Digital!$C$3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Digital!$C$4:$C$56</c:f>
              <c:numCache>
                <c:formatCode>General</c:formatCode>
                <c:ptCount val="53"/>
                <c:pt idx="0">
                  <c:v>5645161.2903225804</c:v>
                </c:pt>
                <c:pt idx="1">
                  <c:v>5645161.2903225804</c:v>
                </c:pt>
                <c:pt idx="2">
                  <c:v>5645161.2903225804</c:v>
                </c:pt>
                <c:pt idx="3">
                  <c:v>5645161.2903225804</c:v>
                </c:pt>
                <c:pt idx="4">
                  <c:v>4096774.1935483897</c:v>
                </c:pt>
                <c:pt idx="5">
                  <c:v>2935483.8709677402</c:v>
                </c:pt>
                <c:pt idx="6">
                  <c:v>2935483.8709677402</c:v>
                </c:pt>
                <c:pt idx="7">
                  <c:v>2935483.8709677402</c:v>
                </c:pt>
                <c:pt idx="8">
                  <c:v>2982795.6989247301</c:v>
                </c:pt>
                <c:pt idx="9">
                  <c:v>3266666.6666666698</c:v>
                </c:pt>
                <c:pt idx="10">
                  <c:v>3266666.6666666698</c:v>
                </c:pt>
                <c:pt idx="11">
                  <c:v>3266666.6666666698</c:v>
                </c:pt>
                <c:pt idx="12">
                  <c:v>3266666.6666666698</c:v>
                </c:pt>
                <c:pt idx="13">
                  <c:v>24853763.440860201</c:v>
                </c:pt>
                <c:pt idx="14">
                  <c:v>28451612.903225798</c:v>
                </c:pt>
                <c:pt idx="15">
                  <c:v>28451612.903225798</c:v>
                </c:pt>
                <c:pt idx="16">
                  <c:v>28451612.903225798</c:v>
                </c:pt>
                <c:pt idx="17">
                  <c:v>17558064.516128998</c:v>
                </c:pt>
                <c:pt idx="18">
                  <c:v>3033333.3333333302</c:v>
                </c:pt>
                <c:pt idx="19">
                  <c:v>3033333.3333333302</c:v>
                </c:pt>
                <c:pt idx="20">
                  <c:v>3033333.3333333302</c:v>
                </c:pt>
                <c:pt idx="21">
                  <c:v>3600000</c:v>
                </c:pt>
                <c:pt idx="22">
                  <c:v>7000000</c:v>
                </c:pt>
                <c:pt idx="23">
                  <c:v>7000000</c:v>
                </c:pt>
                <c:pt idx="24">
                  <c:v>7000000</c:v>
                </c:pt>
                <c:pt idx="25">
                  <c:v>7000000</c:v>
                </c:pt>
                <c:pt idx="26">
                  <c:v>2806451.6129032304</c:v>
                </c:pt>
                <c:pt idx="27">
                  <c:v>1129032.2580645201</c:v>
                </c:pt>
                <c:pt idx="28">
                  <c:v>1129032.2580645201</c:v>
                </c:pt>
                <c:pt idx="29">
                  <c:v>1129032.2580645201</c:v>
                </c:pt>
                <c:pt idx="30">
                  <c:v>2163594.4700460797</c:v>
                </c:pt>
                <c:pt idx="31">
                  <c:v>4750000</c:v>
                </c:pt>
                <c:pt idx="32">
                  <c:v>4750000</c:v>
                </c:pt>
                <c:pt idx="33">
                  <c:v>4750000</c:v>
                </c:pt>
                <c:pt idx="34">
                  <c:v>4748847.9262672802</c:v>
                </c:pt>
                <c:pt idx="35">
                  <c:v>4741935.4838709701</c:v>
                </c:pt>
                <c:pt idx="36">
                  <c:v>4741935.4838709701</c:v>
                </c:pt>
                <c:pt idx="37">
                  <c:v>4741935.4838709701</c:v>
                </c:pt>
                <c:pt idx="38">
                  <c:v>4741935.4838709701</c:v>
                </c:pt>
                <c:pt idx="39">
                  <c:v>2854838.7096774201</c:v>
                </c:pt>
                <c:pt idx="40">
                  <c:v>2100000</c:v>
                </c:pt>
                <c:pt idx="41">
                  <c:v>2100000</c:v>
                </c:pt>
                <c:pt idx="42">
                  <c:v>2100000</c:v>
                </c:pt>
                <c:pt idx="43">
                  <c:v>1974193.5483871</c:v>
                </c:pt>
                <c:pt idx="44">
                  <c:v>1806451.6129032299</c:v>
                </c:pt>
                <c:pt idx="45">
                  <c:v>1806451.6129032299</c:v>
                </c:pt>
                <c:pt idx="46">
                  <c:v>1806451.6129032299</c:v>
                </c:pt>
                <c:pt idx="47">
                  <c:v>1806451.6129032299</c:v>
                </c:pt>
                <c:pt idx="48">
                  <c:v>3266666.6666666698</c:v>
                </c:pt>
                <c:pt idx="49">
                  <c:v>3266666.6666666698</c:v>
                </c:pt>
                <c:pt idx="50">
                  <c:v>3266666.6666666698</c:v>
                </c:pt>
                <c:pt idx="51">
                  <c:v>3266666.6666666698</c:v>
                </c:pt>
                <c:pt idx="52">
                  <c:v>933333.33333333291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Digital!$I$3</c:f>
              <c:strCache>
                <c:ptCount val="1"/>
                <c:pt idx="0">
                  <c:v>AdStock_Digital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Digital!$I$4:$I$56</c:f>
              <c:numCache>
                <c:formatCode>General</c:formatCode>
                <c:ptCount val="53"/>
                <c:pt idx="0">
                  <c:v>5645161.2903225804</c:v>
                </c:pt>
                <c:pt idx="1">
                  <c:v>9032258.064516129</c:v>
                </c:pt>
                <c:pt idx="2">
                  <c:v>11064516.129032258</c:v>
                </c:pt>
                <c:pt idx="3">
                  <c:v>12306451.612903226</c:v>
                </c:pt>
                <c:pt idx="4">
                  <c:v>11209677.419354841</c:v>
                </c:pt>
                <c:pt idx="5">
                  <c:v>9401612.9032258056</c:v>
                </c:pt>
                <c:pt idx="6">
                  <c:v>8147419.3548387075</c:v>
                </c:pt>
                <c:pt idx="7">
                  <c:v>7388709.6774193514</c:v>
                </c:pt>
                <c:pt idx="8">
                  <c:v>7056666.6666666642</c:v>
                </c:pt>
                <c:pt idx="9">
                  <c:v>7198602.1505376361</c:v>
                </c:pt>
                <c:pt idx="10">
                  <c:v>7327892.4731182838</c:v>
                </c:pt>
                <c:pt idx="11">
                  <c:v>7440494.6236559199</c:v>
                </c:pt>
                <c:pt idx="12">
                  <c:v>7506731.1827957053</c:v>
                </c:pt>
                <c:pt idx="13">
                  <c:v>29118903.225806441</c:v>
                </c:pt>
                <c:pt idx="14">
                  <c:v>45683204.301075257</c:v>
                </c:pt>
                <c:pt idx="15">
                  <c:v>55613268.817204274</c:v>
                </c:pt>
                <c:pt idx="16">
                  <c:v>61657655.913978472</c:v>
                </c:pt>
                <c:pt idx="17">
                  <c:v>53282602.150537588</c:v>
                </c:pt>
                <c:pt idx="18">
                  <c:v>33588924.731182761</c:v>
                </c:pt>
                <c:pt idx="19">
                  <c:v>21132301.075268798</c:v>
                </c:pt>
                <c:pt idx="20">
                  <c:v>13506817.204301059</c:v>
                </c:pt>
                <c:pt idx="21">
                  <c:v>10006559.13978494</c:v>
                </c:pt>
                <c:pt idx="22">
                  <c:v>12039903.225806447</c:v>
                </c:pt>
                <c:pt idx="23">
                  <c:v>13557666.666666664</c:v>
                </c:pt>
                <c:pt idx="24">
                  <c:v>14906333.333333332</c:v>
                </c:pt>
                <c:pt idx="25">
                  <c:v>15699666.666666666</c:v>
                </c:pt>
                <c:pt idx="26">
                  <c:v>11806451.61290323</c:v>
                </c:pt>
                <c:pt idx="27">
                  <c:v>7782903.2258064579</c:v>
                </c:pt>
                <c:pt idx="28">
                  <c:v>5266774.1935483953</c:v>
                </c:pt>
                <c:pt idx="29">
                  <c:v>3740322.5806451701</c:v>
                </c:pt>
                <c:pt idx="30">
                  <c:v>4070368.6635944718</c:v>
                </c:pt>
                <c:pt idx="31">
                  <c:v>6933640.5529953921</c:v>
                </c:pt>
                <c:pt idx="32">
                  <c:v>8774055.2995391712</c:v>
                </c:pt>
                <c:pt idx="33">
                  <c:v>9932764.9769585244</c:v>
                </c:pt>
                <c:pt idx="34">
                  <c:v>10583387.096774194</c:v>
                </c:pt>
                <c:pt idx="35">
                  <c:v>10834423.963133642</c:v>
                </c:pt>
                <c:pt idx="36">
                  <c:v>10959182.027649771</c:v>
                </c:pt>
                <c:pt idx="37">
                  <c:v>10956440.092165902</c:v>
                </c:pt>
                <c:pt idx="38">
                  <c:v>10954827.188940097</c:v>
                </c:pt>
                <c:pt idx="39">
                  <c:v>9067119.8156682067</c:v>
                </c:pt>
                <c:pt idx="40">
                  <c:v>7179677.4193548411</c:v>
                </c:pt>
                <c:pt idx="41">
                  <c:v>6047419.3548387103</c:v>
                </c:pt>
                <c:pt idx="42">
                  <c:v>5360516.1290322589</c:v>
                </c:pt>
                <c:pt idx="43">
                  <c:v>4917677.419354842</c:v>
                </c:pt>
                <c:pt idx="44">
                  <c:v>4519709.6774193607</c:v>
                </c:pt>
                <c:pt idx="45">
                  <c:v>4336032.2580645233</c:v>
                </c:pt>
                <c:pt idx="46">
                  <c:v>4247967.7419354925</c:v>
                </c:pt>
                <c:pt idx="47">
                  <c:v>4201000.0000000093</c:v>
                </c:pt>
                <c:pt idx="48">
                  <c:v>5641505.3763440941</c:v>
                </c:pt>
                <c:pt idx="49">
                  <c:v>6509247.3118279641</c:v>
                </c:pt>
                <c:pt idx="50">
                  <c:v>7034924.7311828025</c:v>
                </c:pt>
                <c:pt idx="51">
                  <c:v>7356172.0430107592</c:v>
                </c:pt>
                <c:pt idx="52">
                  <c:v>5139655.9139784984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1168"/>
        <c:axId val="376991560"/>
      </c:lineChart>
      <c:catAx>
        <c:axId val="3769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1560"/>
        <c:crosses val="autoZero"/>
        <c:auto val="1"/>
        <c:lblAlgn val="ctr"/>
        <c:lblOffset val="100"/>
        <c:noMultiLvlLbl val="0"/>
      </c:catAx>
      <c:valAx>
        <c:axId val="3769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Sponsorship!$A$3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Sponsorship!$A$4:$A$56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Sponsorship!$C$3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Sponsorship!$C$4:$C$56</c:f>
              <c:numCache>
                <c:formatCode>General</c:formatCode>
                <c:ptCount val="53"/>
                <c:pt idx="0">
                  <c:v>16709677.4193548</c:v>
                </c:pt>
                <c:pt idx="1">
                  <c:v>16709677.4193548</c:v>
                </c:pt>
                <c:pt idx="2">
                  <c:v>16709677.4193548</c:v>
                </c:pt>
                <c:pt idx="3">
                  <c:v>16709677.4193548</c:v>
                </c:pt>
                <c:pt idx="4">
                  <c:v>8580645.1612903196</c:v>
                </c:pt>
                <c:pt idx="5">
                  <c:v>2483870.9677419397</c:v>
                </c:pt>
                <c:pt idx="6">
                  <c:v>2483870.9677419397</c:v>
                </c:pt>
                <c:pt idx="7">
                  <c:v>2483870.9677419397</c:v>
                </c:pt>
                <c:pt idx="8">
                  <c:v>23062365.5913978</c:v>
                </c:pt>
                <c:pt idx="9">
                  <c:v>146533333.33333302</c:v>
                </c:pt>
                <c:pt idx="10">
                  <c:v>146533333.33333302</c:v>
                </c:pt>
                <c:pt idx="11">
                  <c:v>146533333.33333302</c:v>
                </c:pt>
                <c:pt idx="12">
                  <c:v>146533333.33333302</c:v>
                </c:pt>
                <c:pt idx="13">
                  <c:v>184868817.20430103</c:v>
                </c:pt>
                <c:pt idx="14">
                  <c:v>191258064.51612899</c:v>
                </c:pt>
                <c:pt idx="15">
                  <c:v>191258064.51612899</c:v>
                </c:pt>
                <c:pt idx="16">
                  <c:v>191258064.51612899</c:v>
                </c:pt>
                <c:pt idx="17">
                  <c:v>123490322.58064501</c:v>
                </c:pt>
                <c:pt idx="18">
                  <c:v>33133333.333333299</c:v>
                </c:pt>
                <c:pt idx="19">
                  <c:v>33133333.333333299</c:v>
                </c:pt>
                <c:pt idx="20">
                  <c:v>33133333.333333299</c:v>
                </c:pt>
                <c:pt idx="21">
                  <c:v>46690322.580645196</c:v>
                </c:pt>
                <c:pt idx="22">
                  <c:v>128032258.06451599</c:v>
                </c:pt>
                <c:pt idx="23">
                  <c:v>128032258.06451599</c:v>
                </c:pt>
                <c:pt idx="24">
                  <c:v>128032258.06451599</c:v>
                </c:pt>
                <c:pt idx="25">
                  <c:v>128032258.06451599</c:v>
                </c:pt>
                <c:pt idx="26">
                  <c:v>43354838.709677398</c:v>
                </c:pt>
                <c:pt idx="27">
                  <c:v>9483870.9677419402</c:v>
                </c:pt>
                <c:pt idx="28">
                  <c:v>9483870.9677419402</c:v>
                </c:pt>
                <c:pt idx="29">
                  <c:v>9483870.9677419402</c:v>
                </c:pt>
                <c:pt idx="30">
                  <c:v>15131336.40553</c:v>
                </c:pt>
                <c:pt idx="31">
                  <c:v>29250000</c:v>
                </c:pt>
                <c:pt idx="32">
                  <c:v>29250000</c:v>
                </c:pt>
                <c:pt idx="33">
                  <c:v>29250000</c:v>
                </c:pt>
                <c:pt idx="34">
                  <c:v>38490783.410138197</c:v>
                </c:pt>
                <c:pt idx="35">
                  <c:v>93935483.870967805</c:v>
                </c:pt>
                <c:pt idx="36">
                  <c:v>93935483.870967805</c:v>
                </c:pt>
                <c:pt idx="37">
                  <c:v>93935483.870967805</c:v>
                </c:pt>
                <c:pt idx="38">
                  <c:v>93935483.870967805</c:v>
                </c:pt>
                <c:pt idx="39">
                  <c:v>67338709.677419409</c:v>
                </c:pt>
                <c:pt idx="40">
                  <c:v>56700000</c:v>
                </c:pt>
                <c:pt idx="41">
                  <c:v>56700000</c:v>
                </c:pt>
                <c:pt idx="42">
                  <c:v>56700000</c:v>
                </c:pt>
                <c:pt idx="43">
                  <c:v>63077419.354838699</c:v>
                </c:pt>
                <c:pt idx="44">
                  <c:v>71580645.161290303</c:v>
                </c:pt>
                <c:pt idx="45">
                  <c:v>71580645.161290303</c:v>
                </c:pt>
                <c:pt idx="46">
                  <c:v>71580645.161290303</c:v>
                </c:pt>
                <c:pt idx="47">
                  <c:v>71580645.161290303</c:v>
                </c:pt>
                <c:pt idx="48">
                  <c:v>58333333.333333306</c:v>
                </c:pt>
                <c:pt idx="49">
                  <c:v>58333333.333333306</c:v>
                </c:pt>
                <c:pt idx="50">
                  <c:v>58333333.333333306</c:v>
                </c:pt>
                <c:pt idx="51">
                  <c:v>58333333.333333306</c:v>
                </c:pt>
                <c:pt idx="52">
                  <c:v>16666666.666666701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Sponsorship!$I$3</c:f>
              <c:strCache>
                <c:ptCount val="1"/>
                <c:pt idx="0">
                  <c:v>AdStock_Sponsorship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Sponsorship!$I$4:$I$56</c:f>
              <c:numCache>
                <c:formatCode>General</c:formatCode>
                <c:ptCount val="53"/>
                <c:pt idx="0">
                  <c:v>16709677.4193548</c:v>
                </c:pt>
                <c:pt idx="1">
                  <c:v>26735483.870967679</c:v>
                </c:pt>
                <c:pt idx="2">
                  <c:v>32750967.741935406</c:v>
                </c:pt>
                <c:pt idx="3">
                  <c:v>36427096.774193466</c:v>
                </c:pt>
                <c:pt idx="4">
                  <c:v>29634838.709677368</c:v>
                </c:pt>
                <c:pt idx="5">
                  <c:v>19496129.032258037</c:v>
                </c:pt>
                <c:pt idx="6">
                  <c:v>12911612.9032258</c:v>
                </c:pt>
                <c:pt idx="7">
                  <c:v>8928387.0967741963</c:v>
                </c:pt>
                <c:pt idx="8">
                  <c:v>27515268.817204252</c:v>
                </c:pt>
                <c:pt idx="9">
                  <c:v>162439139.78494591</c:v>
                </c:pt>
                <c:pt idx="10">
                  <c:v>243625139.78494576</c:v>
                </c:pt>
                <c:pt idx="11">
                  <c:v>292601956.98924673</c:v>
                </c:pt>
                <c:pt idx="12">
                  <c:v>321411849.46236491</c:v>
                </c:pt>
                <c:pt idx="13">
                  <c:v>370653935.48387045</c:v>
                </c:pt>
                <c:pt idx="14">
                  <c:v>406218021.50537598</c:v>
                </c:pt>
                <c:pt idx="15">
                  <c:v>423852344.08602124</c:v>
                </c:pt>
                <c:pt idx="16">
                  <c:v>434586279.56989223</c:v>
                </c:pt>
                <c:pt idx="17">
                  <c:v>371291010.75268793</c:v>
                </c:pt>
                <c:pt idx="18">
                  <c:v>242701290.32258046</c:v>
                </c:pt>
                <c:pt idx="19">
                  <c:v>164410172.04301062</c:v>
                </c:pt>
                <c:pt idx="20">
                  <c:v>116972752.68817192</c:v>
                </c:pt>
                <c:pt idx="21">
                  <c:v>105229784.94623654</c:v>
                </c:pt>
                <c:pt idx="22">
                  <c:v>184088967.74193534</c:v>
                </c:pt>
                <c:pt idx="23">
                  <c:v>233256795.69892448</c:v>
                </c:pt>
                <c:pt idx="24">
                  <c:v>265522430.1075266</c:v>
                </c:pt>
                <c:pt idx="25">
                  <c:v>284502215.05376315</c:v>
                </c:pt>
                <c:pt idx="26">
                  <c:v>207009999.99999979</c:v>
                </c:pt>
                <c:pt idx="27">
                  <c:v>126399677.41935474</c:v>
                </c:pt>
                <c:pt idx="28">
                  <c:v>75593225.806451559</c:v>
                </c:pt>
                <c:pt idx="29">
                  <c:v>44770645.16129031</c:v>
                </c:pt>
                <c:pt idx="30">
                  <c:v>36192304.147465482</c:v>
                </c:pt>
                <c:pt idx="31">
                  <c:v>46755898.617511556</c:v>
                </c:pt>
                <c:pt idx="32">
                  <c:v>55566635.94470048</c:v>
                </c:pt>
                <c:pt idx="33">
                  <c:v>61891797.235023052</c:v>
                </c:pt>
                <c:pt idx="34">
                  <c:v>74690483.870967686</c:v>
                </c:pt>
                <c:pt idx="35">
                  <c:v>137091520.73732722</c:v>
                </c:pt>
                <c:pt idx="36">
                  <c:v>174390956.22119826</c:v>
                </c:pt>
                <c:pt idx="37">
                  <c:v>196384020.73732731</c:v>
                </c:pt>
                <c:pt idx="38">
                  <c:v>209321117.51152089</c:v>
                </c:pt>
                <c:pt idx="39">
                  <c:v>187621958.52534577</c:v>
                </c:pt>
                <c:pt idx="40">
                  <c:v>163797419.35483879</c:v>
                </c:pt>
                <c:pt idx="41">
                  <c:v>147839354.83870971</c:v>
                </c:pt>
                <c:pt idx="42">
                  <c:v>138158129.03225809</c:v>
                </c:pt>
                <c:pt idx="43">
                  <c:v>140067290.32258064</c:v>
                </c:pt>
                <c:pt idx="44">
                  <c:v>150216032.25806451</c:v>
                </c:pt>
                <c:pt idx="45">
                  <c:v>157081903.22580642</c:v>
                </c:pt>
                <c:pt idx="46">
                  <c:v>161546096.7741935</c:v>
                </c:pt>
                <c:pt idx="47">
                  <c:v>163926999.99999997</c:v>
                </c:pt>
                <c:pt idx="48">
                  <c:v>151678817.20430103</c:v>
                </c:pt>
                <c:pt idx="49">
                  <c:v>144155591.39784941</c:v>
                </c:pt>
                <c:pt idx="50">
                  <c:v>139386559.13978487</c:v>
                </c:pt>
                <c:pt idx="51">
                  <c:v>136472150.53763434</c:v>
                </c:pt>
                <c:pt idx="52">
                  <c:v>93745698.924731165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9208"/>
        <c:axId val="376989992"/>
      </c:lineChart>
      <c:catAx>
        <c:axId val="37698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9992"/>
        <c:crosses val="autoZero"/>
        <c:auto val="1"/>
        <c:lblAlgn val="ctr"/>
        <c:lblOffset val="100"/>
        <c:noMultiLvlLbl val="0"/>
      </c:catAx>
      <c:valAx>
        <c:axId val="37698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ContentMarketing!$A$3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ContentMarketing!$A$4:$A$56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ContentMarketing!$C$3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ContentMarketing!$C$4:$C$56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200000</c:v>
                </c:pt>
                <c:pt idx="9">
                  <c:v>1400000.0000000002</c:v>
                </c:pt>
                <c:pt idx="10">
                  <c:v>1400000.0000000002</c:v>
                </c:pt>
                <c:pt idx="11">
                  <c:v>1400000.0000000002</c:v>
                </c:pt>
                <c:pt idx="12">
                  <c:v>1400000.0000000002</c:v>
                </c:pt>
                <c:pt idx="13">
                  <c:v>6780645.1612903196</c:v>
                </c:pt>
                <c:pt idx="14">
                  <c:v>7677419.3548387103</c:v>
                </c:pt>
                <c:pt idx="15">
                  <c:v>7677419.3548387103</c:v>
                </c:pt>
                <c:pt idx="16">
                  <c:v>7677419.3548387103</c:v>
                </c:pt>
                <c:pt idx="17">
                  <c:v>4587096.7741935495</c:v>
                </c:pt>
                <c:pt idx="18">
                  <c:v>466666.66666666698</c:v>
                </c:pt>
                <c:pt idx="19">
                  <c:v>466666.66666666698</c:v>
                </c:pt>
                <c:pt idx="20">
                  <c:v>466666.66666666698</c:v>
                </c:pt>
                <c:pt idx="21">
                  <c:v>754838.70967741893</c:v>
                </c:pt>
                <c:pt idx="22">
                  <c:v>2483870.9677419397</c:v>
                </c:pt>
                <c:pt idx="23">
                  <c:v>2483870.9677419397</c:v>
                </c:pt>
                <c:pt idx="24">
                  <c:v>2483870.9677419397</c:v>
                </c:pt>
                <c:pt idx="25">
                  <c:v>2483870.9677419397</c:v>
                </c:pt>
                <c:pt idx="26">
                  <c:v>2161290.32258065</c:v>
                </c:pt>
                <c:pt idx="27">
                  <c:v>2032258.0645161301</c:v>
                </c:pt>
                <c:pt idx="28">
                  <c:v>2032258.0645161301</c:v>
                </c:pt>
                <c:pt idx="29">
                  <c:v>2032258.0645161301</c:v>
                </c:pt>
                <c:pt idx="30">
                  <c:v>1880184.3317972301</c:v>
                </c:pt>
                <c:pt idx="31">
                  <c:v>1500000</c:v>
                </c:pt>
                <c:pt idx="32">
                  <c:v>1500000</c:v>
                </c:pt>
                <c:pt idx="33">
                  <c:v>1500000</c:v>
                </c:pt>
                <c:pt idx="34">
                  <c:v>1414746.5437788002</c:v>
                </c:pt>
                <c:pt idx="35">
                  <c:v>903225.80645161297</c:v>
                </c:pt>
                <c:pt idx="36">
                  <c:v>903225.80645161297</c:v>
                </c:pt>
                <c:pt idx="37">
                  <c:v>903225.80645161297</c:v>
                </c:pt>
                <c:pt idx="38">
                  <c:v>903225.80645161297</c:v>
                </c:pt>
                <c:pt idx="39">
                  <c:v>258064.51612903201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774193.54838709696</c:v>
                </c:pt>
                <c:pt idx="44">
                  <c:v>1806451.6129032299</c:v>
                </c:pt>
                <c:pt idx="45">
                  <c:v>1806451.6129032299</c:v>
                </c:pt>
                <c:pt idx="46">
                  <c:v>1806451.6129032299</c:v>
                </c:pt>
                <c:pt idx="47">
                  <c:v>1806451.6129032299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ContentMarketing!$I$3</c:f>
              <c:strCache>
                <c:ptCount val="1"/>
                <c:pt idx="0">
                  <c:v>AdStock_ContentMarketing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ContentMarketing!$I$4:$I$56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200000</c:v>
                </c:pt>
                <c:pt idx="9">
                  <c:v>1520000.0000000002</c:v>
                </c:pt>
                <c:pt idx="10">
                  <c:v>2312000.0000000005</c:v>
                </c:pt>
                <c:pt idx="11">
                  <c:v>2788000.0000000005</c:v>
                </c:pt>
                <c:pt idx="12">
                  <c:v>3068000.0000000005</c:v>
                </c:pt>
                <c:pt idx="13">
                  <c:v>8554645.1612903196</c:v>
                </c:pt>
                <c:pt idx="14">
                  <c:v>12739806.451612901</c:v>
                </c:pt>
                <c:pt idx="15">
                  <c:v>15214903.225806452</c:v>
                </c:pt>
                <c:pt idx="16">
                  <c:v>16721483.870967744</c:v>
                </c:pt>
                <c:pt idx="17">
                  <c:v>14258903.225806452</c:v>
                </c:pt>
                <c:pt idx="18">
                  <c:v>8625053.7634408604</c:v>
                </c:pt>
                <c:pt idx="19">
                  <c:v>5085118.2795698941</c:v>
                </c:pt>
                <c:pt idx="20">
                  <c:v>2921892.4731182805</c:v>
                </c:pt>
                <c:pt idx="21">
                  <c:v>2056344.0860215053</c:v>
                </c:pt>
                <c:pt idx="22">
                  <c:v>3474129.0322580687</c:v>
                </c:pt>
                <c:pt idx="23">
                  <c:v>4409268.8172043078</c:v>
                </c:pt>
                <c:pt idx="24">
                  <c:v>5095118.2795698997</c:v>
                </c:pt>
                <c:pt idx="25">
                  <c:v>5498559.1397849554</c:v>
                </c:pt>
                <c:pt idx="26">
                  <c:v>5328709.6774193654</c:v>
                </c:pt>
                <c:pt idx="27">
                  <c:v>5092580.6451612981</c:v>
                </c:pt>
                <c:pt idx="28">
                  <c:v>4899032.2580645215</c:v>
                </c:pt>
                <c:pt idx="29">
                  <c:v>4781612.9032258103</c:v>
                </c:pt>
                <c:pt idx="30">
                  <c:v>4575345.6221198132</c:v>
                </c:pt>
                <c:pt idx="31">
                  <c:v>4077465.4377880162</c:v>
                </c:pt>
                <c:pt idx="32">
                  <c:v>3788156.6820276482</c:v>
                </c:pt>
                <c:pt idx="33">
                  <c:v>3617834.1013824875</c:v>
                </c:pt>
                <c:pt idx="34">
                  <c:v>3436774.1935483855</c:v>
                </c:pt>
                <c:pt idx="35">
                  <c:v>2836082.9493087549</c:v>
                </c:pt>
                <c:pt idx="36">
                  <c:v>2479470.0460829488</c:v>
                </c:pt>
                <c:pt idx="37">
                  <c:v>2276566.8202764974</c:v>
                </c:pt>
                <c:pt idx="38">
                  <c:v>2157211.9815668203</c:v>
                </c:pt>
                <c:pt idx="39">
                  <c:v>1466866.3594470043</c:v>
                </c:pt>
                <c:pt idx="40">
                  <c:v>796129.03225806437</c:v>
                </c:pt>
                <c:pt idx="41">
                  <c:v>409032.25806451606</c:v>
                </c:pt>
                <c:pt idx="42">
                  <c:v>174193.54838709673</c:v>
                </c:pt>
                <c:pt idx="43">
                  <c:v>840000.00000000012</c:v>
                </c:pt>
                <c:pt idx="44">
                  <c:v>2283870.9677419392</c:v>
                </c:pt>
                <c:pt idx="45">
                  <c:v>3169032.2580645224</c:v>
                </c:pt>
                <c:pt idx="46">
                  <c:v>3710967.7419354916</c:v>
                </c:pt>
                <c:pt idx="47">
                  <c:v>4000000.0000000088</c:v>
                </c:pt>
                <c:pt idx="48">
                  <c:v>2314838.7096774243</c:v>
                </c:pt>
                <c:pt idx="49">
                  <c:v>1282580.6451612932</c:v>
                </c:pt>
                <c:pt idx="50">
                  <c:v>632258.06451613037</c:v>
                </c:pt>
                <c:pt idx="51">
                  <c:v>234838.70967741989</c:v>
                </c:pt>
                <c:pt idx="52">
                  <c:v>90322.580645161506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8816"/>
        <c:axId val="376990776"/>
      </c:lineChart>
      <c:catAx>
        <c:axId val="37698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0776"/>
        <c:crosses val="autoZero"/>
        <c:auto val="1"/>
        <c:lblAlgn val="ctr"/>
        <c:lblOffset val="100"/>
        <c:noMultiLvlLbl val="0"/>
      </c:catAx>
      <c:valAx>
        <c:axId val="37699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OnlineMarketing!$A$3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OnlineMarketing!$A$4:$A$56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OnlineMarketing!$C$3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OnlineMarketing!$C$4:$C$56</c:f>
              <c:numCache>
                <c:formatCode>General</c:formatCode>
                <c:ptCount val="53"/>
                <c:pt idx="0">
                  <c:v>2935483.8709677402</c:v>
                </c:pt>
                <c:pt idx="1">
                  <c:v>2935483.8709677402</c:v>
                </c:pt>
                <c:pt idx="2">
                  <c:v>2935483.8709677402</c:v>
                </c:pt>
                <c:pt idx="3">
                  <c:v>2935483.8709677402</c:v>
                </c:pt>
                <c:pt idx="4">
                  <c:v>1387096.77419355</c:v>
                </c:pt>
                <c:pt idx="5">
                  <c:v>225806.45161290301</c:v>
                </c:pt>
                <c:pt idx="6">
                  <c:v>225806.45161290301</c:v>
                </c:pt>
                <c:pt idx="7">
                  <c:v>225806.45161290301</c:v>
                </c:pt>
                <c:pt idx="8">
                  <c:v>5660215.0537634399</c:v>
                </c:pt>
                <c:pt idx="9">
                  <c:v>38266666.666666701</c:v>
                </c:pt>
                <c:pt idx="10">
                  <c:v>38266666.666666701</c:v>
                </c:pt>
                <c:pt idx="11">
                  <c:v>38266666.666666701</c:v>
                </c:pt>
                <c:pt idx="12">
                  <c:v>38266666.666666701</c:v>
                </c:pt>
                <c:pt idx="13">
                  <c:v>52692473.118279599</c:v>
                </c:pt>
                <c:pt idx="14">
                  <c:v>55096774.193548396</c:v>
                </c:pt>
                <c:pt idx="15">
                  <c:v>55096774.193548396</c:v>
                </c:pt>
                <c:pt idx="16">
                  <c:v>55096774.193548396</c:v>
                </c:pt>
                <c:pt idx="17">
                  <c:v>51083870.967741899</c:v>
                </c:pt>
                <c:pt idx="18">
                  <c:v>45733333.333333299</c:v>
                </c:pt>
                <c:pt idx="19">
                  <c:v>45733333.333333299</c:v>
                </c:pt>
                <c:pt idx="20">
                  <c:v>45733333.333333299</c:v>
                </c:pt>
                <c:pt idx="21">
                  <c:v>46458064.516129002</c:v>
                </c:pt>
                <c:pt idx="22">
                  <c:v>50806451.6129032</c:v>
                </c:pt>
                <c:pt idx="23">
                  <c:v>50806451.6129032</c:v>
                </c:pt>
                <c:pt idx="24">
                  <c:v>50806451.6129032</c:v>
                </c:pt>
                <c:pt idx="25">
                  <c:v>50806451.6129032</c:v>
                </c:pt>
                <c:pt idx="26">
                  <c:v>51451612.903225802</c:v>
                </c:pt>
                <c:pt idx="27">
                  <c:v>51709677.419354804</c:v>
                </c:pt>
                <c:pt idx="28">
                  <c:v>51709677.419354804</c:v>
                </c:pt>
                <c:pt idx="29">
                  <c:v>51709677.419354804</c:v>
                </c:pt>
                <c:pt idx="30">
                  <c:v>51149769.585253403</c:v>
                </c:pt>
                <c:pt idx="31">
                  <c:v>49750000</c:v>
                </c:pt>
                <c:pt idx="32">
                  <c:v>49750000</c:v>
                </c:pt>
                <c:pt idx="33">
                  <c:v>49750000</c:v>
                </c:pt>
                <c:pt idx="34">
                  <c:v>48578341.013824902</c:v>
                </c:pt>
                <c:pt idx="35">
                  <c:v>41548387.096774198</c:v>
                </c:pt>
                <c:pt idx="36">
                  <c:v>41548387.096774198</c:v>
                </c:pt>
                <c:pt idx="37">
                  <c:v>41548387.096774198</c:v>
                </c:pt>
                <c:pt idx="38">
                  <c:v>41548387.096774198</c:v>
                </c:pt>
                <c:pt idx="39">
                  <c:v>39370967.741935499</c:v>
                </c:pt>
                <c:pt idx="40">
                  <c:v>38500000</c:v>
                </c:pt>
                <c:pt idx="41">
                  <c:v>38500000</c:v>
                </c:pt>
                <c:pt idx="42">
                  <c:v>38500000</c:v>
                </c:pt>
                <c:pt idx="43">
                  <c:v>44935483.870967701</c:v>
                </c:pt>
                <c:pt idx="44">
                  <c:v>53516129.032258101</c:v>
                </c:pt>
                <c:pt idx="45">
                  <c:v>53516129.032258101</c:v>
                </c:pt>
                <c:pt idx="46">
                  <c:v>53516129.032258101</c:v>
                </c:pt>
                <c:pt idx="47">
                  <c:v>53516129.032258101</c:v>
                </c:pt>
                <c:pt idx="48">
                  <c:v>18666666.666666701</c:v>
                </c:pt>
                <c:pt idx="49">
                  <c:v>18666666.666666701</c:v>
                </c:pt>
                <c:pt idx="50">
                  <c:v>18666666.666666701</c:v>
                </c:pt>
                <c:pt idx="51">
                  <c:v>18666666.666666701</c:v>
                </c:pt>
                <c:pt idx="52">
                  <c:v>5333333.3333333302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OnlineMarketing!$I$3</c:f>
              <c:strCache>
                <c:ptCount val="1"/>
                <c:pt idx="0">
                  <c:v>AdStock_OnlineMarketing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OnlineMarketing!$I$4:$I$56</c:f>
              <c:numCache>
                <c:formatCode>General</c:formatCode>
                <c:ptCount val="53"/>
                <c:pt idx="0">
                  <c:v>2935483.8709677402</c:v>
                </c:pt>
                <c:pt idx="1">
                  <c:v>4696774.1935483841</c:v>
                </c:pt>
                <c:pt idx="2">
                  <c:v>5753548.3870967701</c:v>
                </c:pt>
                <c:pt idx="3">
                  <c:v>6399354.8387096729</c:v>
                </c:pt>
                <c:pt idx="4">
                  <c:v>5085806.4516129037</c:v>
                </c:pt>
                <c:pt idx="5">
                  <c:v>3142258.0645161285</c:v>
                </c:pt>
                <c:pt idx="6">
                  <c:v>1888064.5161290318</c:v>
                </c:pt>
                <c:pt idx="7">
                  <c:v>1129354.8387096771</c:v>
                </c:pt>
                <c:pt idx="8">
                  <c:v>6184408.6021505361</c:v>
                </c:pt>
                <c:pt idx="9">
                  <c:v>41881182.795698956</c:v>
                </c:pt>
                <c:pt idx="10">
                  <c:v>63343376.344086073</c:v>
                </c:pt>
                <c:pt idx="11">
                  <c:v>76277268.817204371</c:v>
                </c:pt>
                <c:pt idx="12">
                  <c:v>83885440.860215127</c:v>
                </c:pt>
                <c:pt idx="13">
                  <c:v>101191483.87096782</c:v>
                </c:pt>
                <c:pt idx="14">
                  <c:v>113881591.39784952</c:v>
                </c:pt>
                <c:pt idx="15">
                  <c:v>120517462.36559142</c:v>
                </c:pt>
                <c:pt idx="16">
                  <c:v>124556688.17204304</c:v>
                </c:pt>
                <c:pt idx="17">
                  <c:v>122226795.69892471</c:v>
                </c:pt>
                <c:pt idx="18">
                  <c:v>115382150.53763436</c:v>
                </c:pt>
                <c:pt idx="19">
                  <c:v>110847397.8494623</c:v>
                </c:pt>
                <c:pt idx="20">
                  <c:v>108038365.59139778</c:v>
                </c:pt>
                <c:pt idx="21">
                  <c:v>107264946.23655906</c:v>
                </c:pt>
                <c:pt idx="22">
                  <c:v>111419483.87096767</c:v>
                </c:pt>
                <c:pt idx="23">
                  <c:v>114021892.47311823</c:v>
                </c:pt>
                <c:pt idx="24">
                  <c:v>115746752.68817197</c:v>
                </c:pt>
                <c:pt idx="25">
                  <c:v>116761376.34408595</c:v>
                </c:pt>
                <c:pt idx="26">
                  <c:v>117790645.16129026</c:v>
                </c:pt>
                <c:pt idx="27">
                  <c:v>118653225.80645154</c:v>
                </c:pt>
                <c:pt idx="28">
                  <c:v>119040322.58064508</c:v>
                </c:pt>
                <c:pt idx="29">
                  <c:v>119275161.29032251</c:v>
                </c:pt>
                <c:pt idx="30">
                  <c:v>118823640.55299528</c:v>
                </c:pt>
                <c:pt idx="31">
                  <c:v>117140829.49308749</c:v>
                </c:pt>
                <c:pt idx="32">
                  <c:v>116112304.14746541</c:v>
                </c:pt>
                <c:pt idx="33">
                  <c:v>115485207.37327188</c:v>
                </c:pt>
                <c:pt idx="34">
                  <c:v>113960806.45161293</c:v>
                </c:pt>
                <c:pt idx="35">
                  <c:v>106087880.1843318</c:v>
                </c:pt>
                <c:pt idx="36">
                  <c:v>101378122.11981568</c:v>
                </c:pt>
                <c:pt idx="37">
                  <c:v>98589573.732718915</c:v>
                </c:pt>
                <c:pt idx="38">
                  <c:v>96949251.152073741</c:v>
                </c:pt>
                <c:pt idx="39">
                  <c:v>94150852.53456223</c:v>
                </c:pt>
                <c:pt idx="40">
                  <c:v>91621935.483870983</c:v>
                </c:pt>
                <c:pt idx="41">
                  <c:v>90315483.870967746</c:v>
                </c:pt>
                <c:pt idx="42">
                  <c:v>89522903.22580646</c:v>
                </c:pt>
                <c:pt idx="43">
                  <c:v>95592580.645161256</c:v>
                </c:pt>
                <c:pt idx="44">
                  <c:v>107855967.74193551</c:v>
                </c:pt>
                <c:pt idx="45">
                  <c:v>115277580.64516133</c:v>
                </c:pt>
                <c:pt idx="46">
                  <c:v>119782419.35483877</c:v>
                </c:pt>
                <c:pt idx="47">
                  <c:v>122185000.00000007</c:v>
                </c:pt>
                <c:pt idx="48">
                  <c:v>88343763.440860286</c:v>
                </c:pt>
                <c:pt idx="49">
                  <c:v>67863118.279569983</c:v>
                </c:pt>
                <c:pt idx="50">
                  <c:v>55317311.827957079</c:v>
                </c:pt>
                <c:pt idx="51">
                  <c:v>47650430.107526965</c:v>
                </c:pt>
                <c:pt idx="52">
                  <c:v>31529139.784946278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88424"/>
        <c:axId val="376990384"/>
      </c:lineChart>
      <c:catAx>
        <c:axId val="376988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0384"/>
        <c:crosses val="autoZero"/>
        <c:auto val="1"/>
        <c:lblAlgn val="ctr"/>
        <c:lblOffset val="100"/>
        <c:noMultiLvlLbl val="0"/>
      </c:catAx>
      <c:valAx>
        <c:axId val="3769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Affiliates!$A$3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Affiliates!$A$4:$A$56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Affiliates!$C$3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Affiliates!$C$4:$C$56</c:f>
              <c:numCache>
                <c:formatCode>General</c:formatCode>
                <c:ptCount val="53"/>
                <c:pt idx="0">
                  <c:v>1129032.2580645201</c:v>
                </c:pt>
                <c:pt idx="1">
                  <c:v>1129032.2580645201</c:v>
                </c:pt>
                <c:pt idx="2">
                  <c:v>1129032.2580645201</c:v>
                </c:pt>
                <c:pt idx="3">
                  <c:v>1129032.2580645201</c:v>
                </c:pt>
                <c:pt idx="4">
                  <c:v>612903.22580645198</c:v>
                </c:pt>
                <c:pt idx="5">
                  <c:v>225806.45161290301</c:v>
                </c:pt>
                <c:pt idx="6">
                  <c:v>225806.45161290301</c:v>
                </c:pt>
                <c:pt idx="7">
                  <c:v>225806.45161290301</c:v>
                </c:pt>
                <c:pt idx="8">
                  <c:v>1860215.0537634399</c:v>
                </c:pt>
                <c:pt idx="9">
                  <c:v>11666666.666666701</c:v>
                </c:pt>
                <c:pt idx="10">
                  <c:v>11666666.666666701</c:v>
                </c:pt>
                <c:pt idx="11">
                  <c:v>11666666.666666701</c:v>
                </c:pt>
                <c:pt idx="12">
                  <c:v>11666666.666666701</c:v>
                </c:pt>
                <c:pt idx="13">
                  <c:v>15215053.7634409</c:v>
                </c:pt>
                <c:pt idx="14">
                  <c:v>15806451.6129032</c:v>
                </c:pt>
                <c:pt idx="15">
                  <c:v>15806451.6129032</c:v>
                </c:pt>
                <c:pt idx="16">
                  <c:v>15806451.6129032</c:v>
                </c:pt>
                <c:pt idx="17">
                  <c:v>15632258.064516101</c:v>
                </c:pt>
                <c:pt idx="18">
                  <c:v>15400000</c:v>
                </c:pt>
                <c:pt idx="19">
                  <c:v>15400000</c:v>
                </c:pt>
                <c:pt idx="20">
                  <c:v>15400000</c:v>
                </c:pt>
                <c:pt idx="21">
                  <c:v>15393548.3870968</c:v>
                </c:pt>
                <c:pt idx="22">
                  <c:v>15354838.7096774</c:v>
                </c:pt>
                <c:pt idx="23">
                  <c:v>15354838.7096774</c:v>
                </c:pt>
                <c:pt idx="24">
                  <c:v>15354838.7096774</c:v>
                </c:pt>
                <c:pt idx="25">
                  <c:v>15354838.7096774</c:v>
                </c:pt>
                <c:pt idx="26">
                  <c:v>16322580.645161299</c:v>
                </c:pt>
                <c:pt idx="27">
                  <c:v>16709677.4193548</c:v>
                </c:pt>
                <c:pt idx="28">
                  <c:v>16709677.4193548</c:v>
                </c:pt>
                <c:pt idx="29">
                  <c:v>16709677.4193548</c:v>
                </c:pt>
                <c:pt idx="30">
                  <c:v>16578341.013824901</c:v>
                </c:pt>
                <c:pt idx="31">
                  <c:v>16250000</c:v>
                </c:pt>
                <c:pt idx="32">
                  <c:v>16250000</c:v>
                </c:pt>
                <c:pt idx="33">
                  <c:v>16250000</c:v>
                </c:pt>
                <c:pt idx="34">
                  <c:v>15928571.428571401</c:v>
                </c:pt>
                <c:pt idx="35">
                  <c:v>14000000</c:v>
                </c:pt>
                <c:pt idx="36">
                  <c:v>14000000</c:v>
                </c:pt>
                <c:pt idx="37">
                  <c:v>14000000</c:v>
                </c:pt>
                <c:pt idx="38">
                  <c:v>14000000</c:v>
                </c:pt>
                <c:pt idx="39">
                  <c:v>13500000</c:v>
                </c:pt>
                <c:pt idx="40">
                  <c:v>13300000</c:v>
                </c:pt>
                <c:pt idx="41">
                  <c:v>13300000</c:v>
                </c:pt>
                <c:pt idx="42">
                  <c:v>13300000</c:v>
                </c:pt>
                <c:pt idx="43">
                  <c:v>14180645.161290299</c:v>
                </c:pt>
                <c:pt idx="44">
                  <c:v>15354838.7096774</c:v>
                </c:pt>
                <c:pt idx="45">
                  <c:v>15354838.7096774</c:v>
                </c:pt>
                <c:pt idx="46">
                  <c:v>15354838.7096774</c:v>
                </c:pt>
                <c:pt idx="47">
                  <c:v>15354838.7096774</c:v>
                </c:pt>
                <c:pt idx="48">
                  <c:v>6533333.3333333302</c:v>
                </c:pt>
                <c:pt idx="49">
                  <c:v>6533333.3333333302</c:v>
                </c:pt>
                <c:pt idx="50">
                  <c:v>6533333.3333333302</c:v>
                </c:pt>
                <c:pt idx="51">
                  <c:v>6533333.3333333302</c:v>
                </c:pt>
                <c:pt idx="52">
                  <c:v>1866666.66666667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Affiliates!$I$3</c:f>
              <c:strCache>
                <c:ptCount val="1"/>
                <c:pt idx="0">
                  <c:v>AdStock_Affiliates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Affiliates!$I$4:$I$56</c:f>
              <c:numCache>
                <c:formatCode>General</c:formatCode>
                <c:ptCount val="53"/>
                <c:pt idx="0">
                  <c:v>1129032.2580645201</c:v>
                </c:pt>
                <c:pt idx="1">
                  <c:v>1806451.6129032322</c:v>
                </c:pt>
                <c:pt idx="2">
                  <c:v>2212903.2258064593</c:v>
                </c:pt>
                <c:pt idx="3">
                  <c:v>2461290.3225806537</c:v>
                </c:pt>
                <c:pt idx="4">
                  <c:v>2035483.8709677472</c:v>
                </c:pt>
                <c:pt idx="5">
                  <c:v>1395161.2903225834</c:v>
                </c:pt>
                <c:pt idx="6">
                  <c:v>977096.77419354953</c:v>
                </c:pt>
                <c:pt idx="7">
                  <c:v>724193.54838709696</c:v>
                </c:pt>
                <c:pt idx="8">
                  <c:v>2232150.5376344081</c:v>
                </c:pt>
                <c:pt idx="9">
                  <c:v>12962473.118279604</c:v>
                </c:pt>
                <c:pt idx="10">
                  <c:v>19415376.344086077</c:v>
                </c:pt>
                <c:pt idx="11">
                  <c:v>23305268.817204371</c:v>
                </c:pt>
                <c:pt idx="12">
                  <c:v>25593440.860215131</c:v>
                </c:pt>
                <c:pt idx="13">
                  <c:v>30008064.516129117</c:v>
                </c:pt>
                <c:pt idx="14">
                  <c:v>33218817.204301096</c:v>
                </c:pt>
                <c:pt idx="15">
                  <c:v>34851075.268817194</c:v>
                </c:pt>
                <c:pt idx="16">
                  <c:v>35844623.655913942</c:v>
                </c:pt>
                <c:pt idx="17">
                  <c:v>36084408.602150485</c:v>
                </c:pt>
                <c:pt idx="18">
                  <c:v>35972365.591397814</c:v>
                </c:pt>
                <c:pt idx="19">
                  <c:v>35799870.967741914</c:v>
                </c:pt>
                <c:pt idx="20">
                  <c:v>35677935.483870953</c:v>
                </c:pt>
                <c:pt idx="21">
                  <c:v>35606451.612903245</c:v>
                </c:pt>
                <c:pt idx="22">
                  <c:v>35536580.645161279</c:v>
                </c:pt>
                <c:pt idx="23">
                  <c:v>35499419.354838684</c:v>
                </c:pt>
                <c:pt idx="24">
                  <c:v>35484064.516129002</c:v>
                </c:pt>
                <c:pt idx="25">
                  <c:v>35475032.258064471</c:v>
                </c:pt>
                <c:pt idx="26">
                  <c:v>36439354.838709667</c:v>
                </c:pt>
                <c:pt idx="27">
                  <c:v>37405161.290322542</c:v>
                </c:pt>
                <c:pt idx="28">
                  <c:v>37985806.451612838</c:v>
                </c:pt>
                <c:pt idx="29">
                  <c:v>38338064.516128957</c:v>
                </c:pt>
                <c:pt idx="30">
                  <c:v>38369308.755760342</c:v>
                </c:pt>
                <c:pt idx="31">
                  <c:v>38041520.737327173</c:v>
                </c:pt>
                <c:pt idx="32">
                  <c:v>37816589.861751139</c:v>
                </c:pt>
                <c:pt idx="33">
                  <c:v>37669493.087557599</c:v>
                </c:pt>
                <c:pt idx="34">
                  <c:v>37265322.580645137</c:v>
                </c:pt>
                <c:pt idx="35">
                  <c:v>35111059.907834083</c:v>
                </c:pt>
                <c:pt idx="36">
                  <c:v>33821785.714285702</c:v>
                </c:pt>
                <c:pt idx="37">
                  <c:v>33056785.714285709</c:v>
                </c:pt>
                <c:pt idx="38">
                  <c:v>32606785.714285713</c:v>
                </c:pt>
                <c:pt idx="39">
                  <c:v>31936428.571428571</c:v>
                </c:pt>
                <c:pt idx="40">
                  <c:v>31340000</c:v>
                </c:pt>
                <c:pt idx="41">
                  <c:v>31040000</c:v>
                </c:pt>
                <c:pt idx="42">
                  <c:v>30858000</c:v>
                </c:pt>
                <c:pt idx="43">
                  <c:v>31654645.161290299</c:v>
                </c:pt>
                <c:pt idx="44">
                  <c:v>33316225.806451581</c:v>
                </c:pt>
                <c:pt idx="45">
                  <c:v>34327774.193548352</c:v>
                </c:pt>
                <c:pt idx="46">
                  <c:v>34944225.806451567</c:v>
                </c:pt>
                <c:pt idx="47">
                  <c:v>35272999.999999955</c:v>
                </c:pt>
                <c:pt idx="48">
                  <c:v>26589462.365591366</c:v>
                </c:pt>
                <c:pt idx="49">
                  <c:v>21355268.817204278</c:v>
                </c:pt>
                <c:pt idx="50">
                  <c:v>18179526.881720416</c:v>
                </c:pt>
                <c:pt idx="51">
                  <c:v>16238795.69892472</c:v>
                </c:pt>
                <c:pt idx="52">
                  <c:v>10866408.602150533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1952"/>
        <c:axId val="376992344"/>
      </c:lineChart>
      <c:catAx>
        <c:axId val="37699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2344"/>
        <c:crosses val="autoZero"/>
        <c:auto val="1"/>
        <c:lblAlgn val="ctr"/>
        <c:lblOffset val="100"/>
        <c:noMultiLvlLbl val="0"/>
      </c:catAx>
      <c:valAx>
        <c:axId val="3769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SEM!$A$3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SEM!$A$4:$A$56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SEM!$C$3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SEM!$C$4:$C$56</c:f>
              <c:numCache>
                <c:formatCode>General</c:formatCode>
                <c:ptCount val="53"/>
                <c:pt idx="0">
                  <c:v>11290322.5806452</c:v>
                </c:pt>
                <c:pt idx="1">
                  <c:v>11290322.5806452</c:v>
                </c:pt>
                <c:pt idx="2">
                  <c:v>11290322.5806452</c:v>
                </c:pt>
                <c:pt idx="3">
                  <c:v>11290322.5806452</c:v>
                </c:pt>
                <c:pt idx="4">
                  <c:v>8064516.1290322598</c:v>
                </c:pt>
                <c:pt idx="5">
                  <c:v>5645161.2903225804</c:v>
                </c:pt>
                <c:pt idx="6">
                  <c:v>5645161.2903225804</c:v>
                </c:pt>
                <c:pt idx="7">
                  <c:v>5645161.2903225804</c:v>
                </c:pt>
                <c:pt idx="8">
                  <c:v>6905376.3440860203</c:v>
                </c:pt>
                <c:pt idx="9">
                  <c:v>14466666.666666701</c:v>
                </c:pt>
                <c:pt idx="10">
                  <c:v>14466666.666666701</c:v>
                </c:pt>
                <c:pt idx="11">
                  <c:v>14466666.666666701</c:v>
                </c:pt>
                <c:pt idx="12">
                  <c:v>14466666.666666701</c:v>
                </c:pt>
                <c:pt idx="13">
                  <c:v>63808602.150537595</c:v>
                </c:pt>
                <c:pt idx="14">
                  <c:v>72032258.064516097</c:v>
                </c:pt>
                <c:pt idx="15">
                  <c:v>72032258.064516097</c:v>
                </c:pt>
                <c:pt idx="16">
                  <c:v>72032258.064516097</c:v>
                </c:pt>
                <c:pt idx="17">
                  <c:v>46361290.322580703</c:v>
                </c:pt>
                <c:pt idx="18">
                  <c:v>12133333.3333333</c:v>
                </c:pt>
                <c:pt idx="19">
                  <c:v>12133333.3333333</c:v>
                </c:pt>
                <c:pt idx="20">
                  <c:v>12133333.3333333</c:v>
                </c:pt>
                <c:pt idx="21">
                  <c:v>14012903.225806499</c:v>
                </c:pt>
                <c:pt idx="22">
                  <c:v>25290322.5806452</c:v>
                </c:pt>
                <c:pt idx="23">
                  <c:v>25290322.5806452</c:v>
                </c:pt>
                <c:pt idx="24">
                  <c:v>25290322.5806452</c:v>
                </c:pt>
                <c:pt idx="25">
                  <c:v>25290322.5806452</c:v>
                </c:pt>
                <c:pt idx="26">
                  <c:v>14000000</c:v>
                </c:pt>
                <c:pt idx="27">
                  <c:v>9483870.9677419402</c:v>
                </c:pt>
                <c:pt idx="28">
                  <c:v>9483870.9677419402</c:v>
                </c:pt>
                <c:pt idx="29">
                  <c:v>9483870.9677419402</c:v>
                </c:pt>
                <c:pt idx="30">
                  <c:v>10274193.548387101</c:v>
                </c:pt>
                <c:pt idx="31">
                  <c:v>12250000</c:v>
                </c:pt>
                <c:pt idx="32">
                  <c:v>12250000</c:v>
                </c:pt>
                <c:pt idx="33">
                  <c:v>12250000</c:v>
                </c:pt>
                <c:pt idx="34">
                  <c:v>12177419.354838701</c:v>
                </c:pt>
                <c:pt idx="35">
                  <c:v>11741935.483871</c:v>
                </c:pt>
                <c:pt idx="36">
                  <c:v>11741935.483871</c:v>
                </c:pt>
                <c:pt idx="37">
                  <c:v>11741935.483871</c:v>
                </c:pt>
                <c:pt idx="38">
                  <c:v>11741935.483871</c:v>
                </c:pt>
                <c:pt idx="39">
                  <c:v>10354838.7096774</c:v>
                </c:pt>
                <c:pt idx="40">
                  <c:v>9800000</c:v>
                </c:pt>
                <c:pt idx="41">
                  <c:v>9800000</c:v>
                </c:pt>
                <c:pt idx="42">
                  <c:v>9800000</c:v>
                </c:pt>
                <c:pt idx="43">
                  <c:v>12277419.354838699</c:v>
                </c:pt>
                <c:pt idx="44">
                  <c:v>15580645.161290301</c:v>
                </c:pt>
                <c:pt idx="45">
                  <c:v>15580645.161290301</c:v>
                </c:pt>
                <c:pt idx="46">
                  <c:v>15580645.161290301</c:v>
                </c:pt>
                <c:pt idx="47">
                  <c:v>15580645.161290301</c:v>
                </c:pt>
                <c:pt idx="48">
                  <c:v>8633333.3333333302</c:v>
                </c:pt>
                <c:pt idx="49">
                  <c:v>8633333.3333333302</c:v>
                </c:pt>
                <c:pt idx="50">
                  <c:v>8633333.3333333302</c:v>
                </c:pt>
                <c:pt idx="51">
                  <c:v>8633333.3333333302</c:v>
                </c:pt>
                <c:pt idx="52">
                  <c:v>2466666.6666666702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SEM!$I$3</c:f>
              <c:strCache>
                <c:ptCount val="1"/>
                <c:pt idx="0">
                  <c:v>AdStock_SEM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SEM!$I$4:$I$56</c:f>
              <c:numCache>
                <c:formatCode>General</c:formatCode>
                <c:ptCount val="53"/>
                <c:pt idx="0">
                  <c:v>11290322.5806452</c:v>
                </c:pt>
                <c:pt idx="1">
                  <c:v>18064516.129032321</c:v>
                </c:pt>
                <c:pt idx="2">
                  <c:v>22129032.258064594</c:v>
                </c:pt>
                <c:pt idx="3">
                  <c:v>24612903.225806538</c:v>
                </c:pt>
                <c:pt idx="4">
                  <c:v>22290322.580645211</c:v>
                </c:pt>
                <c:pt idx="5">
                  <c:v>18500000.00000003</c:v>
                </c:pt>
                <c:pt idx="6">
                  <c:v>15887096.774193563</c:v>
                </c:pt>
                <c:pt idx="7">
                  <c:v>14306451.612903232</c:v>
                </c:pt>
                <c:pt idx="8">
                  <c:v>14776344.086021507</c:v>
                </c:pt>
                <c:pt idx="9">
                  <c:v>22738924.731182825</c:v>
                </c:pt>
                <c:pt idx="10">
                  <c:v>27608408.602150597</c:v>
                </c:pt>
                <c:pt idx="11">
                  <c:v>30607720.430107597</c:v>
                </c:pt>
                <c:pt idx="12">
                  <c:v>32372021.505376425</c:v>
                </c:pt>
                <c:pt idx="13">
                  <c:v>82381870.967741936</c:v>
                </c:pt>
                <c:pt idx="14">
                  <c:v>120588752.68817201</c:v>
                </c:pt>
                <c:pt idx="15">
                  <c:v>143286043.01075265</c:v>
                </c:pt>
                <c:pt idx="16">
                  <c:v>157101784.94623652</c:v>
                </c:pt>
                <c:pt idx="17">
                  <c:v>137187376.34408605</c:v>
                </c:pt>
                <c:pt idx="18">
                  <c:v>90681827.956989229</c:v>
                </c:pt>
                <c:pt idx="19">
                  <c:v>61314688.172042958</c:v>
                </c:pt>
                <c:pt idx="20">
                  <c:v>43345010.75268811</c:v>
                </c:pt>
                <c:pt idx="21">
                  <c:v>35640752.68817205</c:v>
                </c:pt>
                <c:pt idx="22">
                  <c:v>44024129.032258108</c:v>
                </c:pt>
                <c:pt idx="23">
                  <c:v>49755827.956989318</c:v>
                </c:pt>
                <c:pt idx="24">
                  <c:v>54229204.301075347</c:v>
                </c:pt>
                <c:pt idx="25">
                  <c:v>56860602.150537722</c:v>
                </c:pt>
                <c:pt idx="26">
                  <c:v>46566451.612903275</c:v>
                </c:pt>
                <c:pt idx="27">
                  <c:v>35840000.000000037</c:v>
                </c:pt>
                <c:pt idx="28">
                  <c:v>29065806.451612923</c:v>
                </c:pt>
                <c:pt idx="29">
                  <c:v>24956129.032258078</c:v>
                </c:pt>
                <c:pt idx="30">
                  <c:v>23849677.419354852</c:v>
                </c:pt>
                <c:pt idx="31">
                  <c:v>25373870.967741944</c:v>
                </c:pt>
                <c:pt idx="32">
                  <c:v>26618064.516129036</c:v>
                </c:pt>
                <c:pt idx="33">
                  <c:v>27503225.806451615</c:v>
                </c:pt>
                <c:pt idx="34">
                  <c:v>27928548.387096763</c:v>
                </c:pt>
                <c:pt idx="35">
                  <c:v>27647096.774193574</c:v>
                </c:pt>
                <c:pt idx="36">
                  <c:v>27458467.741935533</c:v>
                </c:pt>
                <c:pt idx="37">
                  <c:v>27285725.806451671</c:v>
                </c:pt>
                <c:pt idx="38">
                  <c:v>27184112.903225873</c:v>
                </c:pt>
                <c:pt idx="39">
                  <c:v>25758548.387096792</c:v>
                </c:pt>
                <c:pt idx="40">
                  <c:v>24349677.419354849</c:v>
                </c:pt>
                <c:pt idx="41">
                  <c:v>23517419.354838714</c:v>
                </c:pt>
                <c:pt idx="42">
                  <c:v>23012516.129032258</c:v>
                </c:pt>
                <c:pt idx="43">
                  <c:v>25256903.225806441</c:v>
                </c:pt>
                <c:pt idx="44">
                  <c:v>29932838.709677391</c:v>
                </c:pt>
                <c:pt idx="45">
                  <c:v>32778903.225806411</c:v>
                </c:pt>
                <c:pt idx="46">
                  <c:v>34513096.774193503</c:v>
                </c:pt>
                <c:pt idx="47">
                  <c:v>35437999.999999948</c:v>
                </c:pt>
                <c:pt idx="48">
                  <c:v>28878817.204301044</c:v>
                </c:pt>
                <c:pt idx="49">
                  <c:v>24875591.397849441</c:v>
                </c:pt>
                <c:pt idx="50">
                  <c:v>22374559.139784932</c:v>
                </c:pt>
                <c:pt idx="51">
                  <c:v>20846150.537634399</c:v>
                </c:pt>
                <c:pt idx="52">
                  <c:v>14123698.92473118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3128"/>
        <c:axId val="376993912"/>
      </c:lineChart>
      <c:catAx>
        <c:axId val="37699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3912"/>
        <c:crosses val="autoZero"/>
        <c:auto val="1"/>
        <c:lblAlgn val="ctr"/>
        <c:lblOffset val="100"/>
        <c:noMultiLvlLbl val="0"/>
      </c:catAx>
      <c:valAx>
        <c:axId val="3769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Radio!$A$3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Radio!$A$4:$A$56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Radio!$C$3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Radio!$C$4:$C$56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4354838.7096774196</c:v>
                </c:pt>
                <c:pt idx="27">
                  <c:v>6096774.1935483897</c:v>
                </c:pt>
                <c:pt idx="28">
                  <c:v>6096774.1935483897</c:v>
                </c:pt>
                <c:pt idx="29">
                  <c:v>6096774.1935483897</c:v>
                </c:pt>
                <c:pt idx="30">
                  <c:v>4354838.7096774196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290322.58064516098</c:v>
                </c:pt>
                <c:pt idx="35">
                  <c:v>2032258.0645161301</c:v>
                </c:pt>
                <c:pt idx="36">
                  <c:v>2032258.0645161301</c:v>
                </c:pt>
                <c:pt idx="37">
                  <c:v>2032258.0645161301</c:v>
                </c:pt>
                <c:pt idx="38">
                  <c:v>2032258.0645161301</c:v>
                </c:pt>
                <c:pt idx="39">
                  <c:v>580645.16129032301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1064516.12903226</c:v>
                </c:pt>
                <c:pt idx="44">
                  <c:v>2483870.9677419397</c:v>
                </c:pt>
                <c:pt idx="45">
                  <c:v>2483870.9677419397</c:v>
                </c:pt>
                <c:pt idx="46">
                  <c:v>2483870.9677419397</c:v>
                </c:pt>
                <c:pt idx="47">
                  <c:v>2483870.9677419397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Radio!$I$3</c:f>
              <c:strCache>
                <c:ptCount val="1"/>
                <c:pt idx="0">
                  <c:v>AdStock_Radio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Radio!$I$4:$I$56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4354838.7096774196</c:v>
                </c:pt>
                <c:pt idx="27">
                  <c:v>8709677.4193548411</c:v>
                </c:pt>
                <c:pt idx="28">
                  <c:v>11322580.645161295</c:v>
                </c:pt>
                <c:pt idx="29">
                  <c:v>12907741.935483877</c:v>
                </c:pt>
                <c:pt idx="30">
                  <c:v>11897419.354838714</c:v>
                </c:pt>
                <c:pt idx="31">
                  <c:v>6854516.1290322598</c:v>
                </c:pt>
                <c:pt idx="32">
                  <c:v>3701612.9032258075</c:v>
                </c:pt>
                <c:pt idx="33">
                  <c:v>1750645.1612903229</c:v>
                </c:pt>
                <c:pt idx="34">
                  <c:v>943548.38709677407</c:v>
                </c:pt>
                <c:pt idx="35">
                  <c:v>2424193.5483870977</c:v>
                </c:pt>
                <c:pt idx="36">
                  <c:v>3356129.0322580663</c:v>
                </c:pt>
                <c:pt idx="37">
                  <c:v>4047096.7741935505</c:v>
                </c:pt>
                <c:pt idx="38">
                  <c:v>4453548.3870967766</c:v>
                </c:pt>
                <c:pt idx="39">
                  <c:v>3155806.4516129047</c:v>
                </c:pt>
                <c:pt idx="40">
                  <c:v>1791290.322580646</c:v>
                </c:pt>
                <c:pt idx="41">
                  <c:v>920322.58064516191</c:v>
                </c:pt>
                <c:pt idx="42">
                  <c:v>391935.48387096799</c:v>
                </c:pt>
                <c:pt idx="43">
                  <c:v>1212580.6451612925</c:v>
                </c:pt>
                <c:pt idx="44">
                  <c:v>3151612.9032258121</c:v>
                </c:pt>
                <c:pt idx="45">
                  <c:v>4357419.3548387177</c:v>
                </c:pt>
                <c:pt idx="46">
                  <c:v>5102580.645161299</c:v>
                </c:pt>
                <c:pt idx="47">
                  <c:v>5500000.0000000093</c:v>
                </c:pt>
                <c:pt idx="48">
                  <c:v>3182903.225806457</c:v>
                </c:pt>
                <c:pt idx="49">
                  <c:v>1763548.3870967771</c:v>
                </c:pt>
                <c:pt idx="50">
                  <c:v>869354.83870967885</c:v>
                </c:pt>
                <c:pt idx="51">
                  <c:v>322903.22580645216</c:v>
                </c:pt>
                <c:pt idx="52">
                  <c:v>124193.54838709699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4696"/>
        <c:axId val="376995088"/>
      </c:lineChart>
      <c:catAx>
        <c:axId val="376994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5088"/>
        <c:crosses val="autoZero"/>
        <c:auto val="1"/>
        <c:lblAlgn val="ctr"/>
        <c:lblOffset val="100"/>
        <c:noMultiLvlLbl val="0"/>
      </c:catAx>
      <c:valAx>
        <c:axId val="3769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9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Other!$A$3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Other!$A$4:$A$56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Other!$C$3</c:f>
              <c:strCache>
                <c:ptCount val="1"/>
                <c:pt idx="0">
                  <c:v>in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Other!$C$4:$C$56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43709677.419354804</c:v>
                </c:pt>
                <c:pt idx="27">
                  <c:v>61193548.3870968</c:v>
                </c:pt>
                <c:pt idx="28">
                  <c:v>61193548.3870968</c:v>
                </c:pt>
                <c:pt idx="29">
                  <c:v>61193548.3870968</c:v>
                </c:pt>
                <c:pt idx="30">
                  <c:v>43709677.419354804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5129032.2580645196</c:v>
                </c:pt>
                <c:pt idx="35">
                  <c:v>35903225.806451596</c:v>
                </c:pt>
                <c:pt idx="36">
                  <c:v>35903225.806451596</c:v>
                </c:pt>
                <c:pt idx="37">
                  <c:v>35903225.806451596</c:v>
                </c:pt>
                <c:pt idx="38">
                  <c:v>35903225.806451596</c:v>
                </c:pt>
                <c:pt idx="39">
                  <c:v>10258064.516129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4838709.6774193496</c:v>
                </c:pt>
                <c:pt idx="44">
                  <c:v>11290322.5806452</c:v>
                </c:pt>
                <c:pt idx="45">
                  <c:v>11290322.5806452</c:v>
                </c:pt>
                <c:pt idx="46">
                  <c:v>11290322.5806452</c:v>
                </c:pt>
                <c:pt idx="47">
                  <c:v>11290322.5806452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Other!$I$3</c:f>
              <c:strCache>
                <c:ptCount val="1"/>
                <c:pt idx="0">
                  <c:v>AdStock_Other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Other!$I$4:$I$56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43709677.419354804</c:v>
                </c:pt>
                <c:pt idx="27">
                  <c:v>87419354.838709682</c:v>
                </c:pt>
                <c:pt idx="28">
                  <c:v>113645161.29032262</c:v>
                </c:pt>
                <c:pt idx="29">
                  <c:v>129555483.87096781</c:v>
                </c:pt>
                <c:pt idx="30">
                  <c:v>119414838.70967743</c:v>
                </c:pt>
                <c:pt idx="31">
                  <c:v>68799032.258064508</c:v>
                </c:pt>
                <c:pt idx="32">
                  <c:v>37153225.806451611</c:v>
                </c:pt>
                <c:pt idx="33">
                  <c:v>17571290.322580639</c:v>
                </c:pt>
                <c:pt idx="34">
                  <c:v>11685483.870967746</c:v>
                </c:pt>
                <c:pt idx="35">
                  <c:v>41166129.032258049</c:v>
                </c:pt>
                <c:pt idx="36">
                  <c:v>59291612.903225787</c:v>
                </c:pt>
                <c:pt idx="37">
                  <c:v>71498709.67741932</c:v>
                </c:pt>
                <c:pt idx="38">
                  <c:v>78679354.838709638</c:v>
                </c:pt>
                <c:pt idx="39">
                  <c:v>55752580.645161226</c:v>
                </c:pt>
                <c:pt idx="40">
                  <c:v>31646129.032258034</c:v>
                </c:pt>
                <c:pt idx="41">
                  <c:v>16259032.258064497</c:v>
                </c:pt>
                <c:pt idx="42">
                  <c:v>6924193.5483870879</c:v>
                </c:pt>
                <c:pt idx="43">
                  <c:v>7454516.1290322486</c:v>
                </c:pt>
                <c:pt idx="44">
                  <c:v>14706451.61290326</c:v>
                </c:pt>
                <c:pt idx="45">
                  <c:v>19806451.612903286</c:v>
                </c:pt>
                <c:pt idx="46">
                  <c:v>23193548.387096852</c:v>
                </c:pt>
                <c:pt idx="47">
                  <c:v>25000000.000000086</c:v>
                </c:pt>
                <c:pt idx="48">
                  <c:v>14467741.935483919</c:v>
                </c:pt>
                <c:pt idx="49">
                  <c:v>8016129.0322580915</c:v>
                </c:pt>
                <c:pt idx="50">
                  <c:v>3951612.9032258196</c:v>
                </c:pt>
                <c:pt idx="51">
                  <c:v>1467741.9354838762</c:v>
                </c:pt>
                <c:pt idx="52">
                  <c:v>564516.12903226004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82160"/>
        <c:axId val="409179808"/>
      </c:lineChart>
      <c:catAx>
        <c:axId val="4091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9808"/>
        <c:crosses val="autoZero"/>
        <c:auto val="1"/>
        <c:lblAlgn val="ctr"/>
        <c:lblOffset val="100"/>
        <c:noMultiLvlLbl val="0"/>
      </c:catAx>
      <c:valAx>
        <c:axId val="4091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119062</xdr:colOff>
      <xdr:row>5</xdr:row>
      <xdr:rowOff>119062</xdr:rowOff>
    </xdr:from>
    <xdr:to>
      <xdr:col>18</xdr:col>
      <xdr:colOff>423862</xdr:colOff>
      <xdr:row>20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20409</xdr:colOff>
      <xdr:row>1</xdr:row>
      <xdr:rowOff>23130</xdr:rowOff>
    </xdr:from>
    <xdr:to>
      <xdr:col>26</xdr:col>
      <xdr:colOff>598713</xdr:colOff>
      <xdr:row>29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476249</xdr:colOff>
      <xdr:row>5</xdr:row>
      <xdr:rowOff>126422</xdr:rowOff>
    </xdr:from>
    <xdr:to>
      <xdr:col>23</xdr:col>
      <xdr:colOff>199158</xdr:colOff>
      <xdr:row>20</xdr:row>
      <xdr:rowOff>12122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528204</xdr:colOff>
      <xdr:row>10</xdr:row>
      <xdr:rowOff>57149</xdr:rowOff>
    </xdr:from>
    <xdr:to>
      <xdr:col>23</xdr:col>
      <xdr:colOff>251113</xdr:colOff>
      <xdr:row>24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183696</xdr:colOff>
      <xdr:row>10</xdr:row>
      <xdr:rowOff>186417</xdr:rowOff>
    </xdr:from>
    <xdr:to>
      <xdr:col>19</xdr:col>
      <xdr:colOff>469446</xdr:colOff>
      <xdr:row>25</xdr:row>
      <xdr:rowOff>72117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115660</xdr:colOff>
      <xdr:row>21</xdr:row>
      <xdr:rowOff>145596</xdr:rowOff>
    </xdr:from>
    <xdr:to>
      <xdr:col>21</xdr:col>
      <xdr:colOff>401410</xdr:colOff>
      <xdr:row>36</xdr:row>
      <xdr:rowOff>31296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455838</xdr:colOff>
      <xdr:row>11</xdr:row>
      <xdr:rowOff>118381</xdr:rowOff>
    </xdr:from>
    <xdr:to>
      <xdr:col>21</xdr:col>
      <xdr:colOff>129267</xdr:colOff>
      <xdr:row>26</xdr:row>
      <xdr:rowOff>4081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12</xdr:row>
      <xdr:rowOff>145596</xdr:rowOff>
    </xdr:from>
    <xdr:to>
      <xdr:col>20</xdr:col>
      <xdr:colOff>102053</xdr:colOff>
      <xdr:row>27</xdr:row>
      <xdr:rowOff>31296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292553</xdr:colOff>
      <xdr:row>10</xdr:row>
      <xdr:rowOff>104775</xdr:rowOff>
    </xdr:from>
    <xdr:to>
      <xdr:col>19</xdr:col>
      <xdr:colOff>578303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224517</xdr:colOff>
      <xdr:row>9</xdr:row>
      <xdr:rowOff>63953</xdr:rowOff>
    </xdr:from>
    <xdr:to>
      <xdr:col>20</xdr:col>
      <xdr:colOff>510267</xdr:colOff>
      <xdr:row>23</xdr:row>
      <xdr:rowOff>140153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9" workbookViewId="0">
      <selection activeCell="I3" sqref="I3:I56"/>
    </sheetView>
  </sheetViews>
  <sheetFormatPr defaultRowHeight="15" x14ac:dyDescent="0.25"/>
  <cols>
    <col min="9" max="9" width="12.7109375" customWidth="1"/>
  </cols>
  <sheetData>
    <row r="1" spans="1:9" x14ac:dyDescent="0.25"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2</v>
      </c>
    </row>
    <row r="4" spans="1:9" x14ac:dyDescent="0.25">
      <c r="A4">
        <v>1</v>
      </c>
      <c r="B4">
        <v>4.5161290322580601E-2</v>
      </c>
      <c r="C4">
        <f>B4*10000000</f>
        <v>451612.90322580602</v>
      </c>
      <c r="D4">
        <f>C4*0.6</f>
        <v>270967.74193548359</v>
      </c>
      <c r="E4">
        <f>C4*0.36</f>
        <v>162580.64516129016</v>
      </c>
      <c r="F4">
        <f>C4*0.22</f>
        <v>99354.838709677322</v>
      </c>
      <c r="G4">
        <f>C4*0.08</f>
        <v>36129.032258064479</v>
      </c>
      <c r="H4">
        <f>C4*0.05</f>
        <v>22580.645161290304</v>
      </c>
      <c r="I4">
        <f>C4</f>
        <v>451612.90322580602</v>
      </c>
    </row>
    <row r="5" spans="1:9" x14ac:dyDescent="0.25">
      <c r="A5">
        <v>2</v>
      </c>
      <c r="B5">
        <v>4.5161290322580601E-2</v>
      </c>
      <c r="C5">
        <f t="shared" ref="C5:C56" si="0">B5*10000000</f>
        <v>451612.90322580602</v>
      </c>
      <c r="D5">
        <f t="shared" ref="D5:D56" si="1">C5*0.6</f>
        <v>270967.74193548359</v>
      </c>
      <c r="E5">
        <f t="shared" ref="E5:E56" si="2">C5*0.36</f>
        <v>162580.64516129016</v>
      </c>
      <c r="F5">
        <f t="shared" ref="F5:F56" si="3">C5*0.22</f>
        <v>99354.838709677322</v>
      </c>
      <c r="G5">
        <f t="shared" ref="G5:G56" si="4">C5*0.08</f>
        <v>36129.032258064479</v>
      </c>
      <c r="H5">
        <f t="shared" ref="H5:H56" si="5">C5*0.05</f>
        <v>22580.645161290304</v>
      </c>
      <c r="I5">
        <f>C5+D4</f>
        <v>722580.64516128961</v>
      </c>
    </row>
    <row r="6" spans="1:9" x14ac:dyDescent="0.25">
      <c r="A6">
        <v>3</v>
      </c>
      <c r="B6">
        <v>4.5161290322580601E-2</v>
      </c>
      <c r="C6">
        <f t="shared" si="0"/>
        <v>451612.90322580602</v>
      </c>
      <c r="D6">
        <f t="shared" si="1"/>
        <v>270967.74193548359</v>
      </c>
      <c r="E6">
        <f t="shared" si="2"/>
        <v>162580.64516129016</v>
      </c>
      <c r="F6">
        <f t="shared" si="3"/>
        <v>99354.838709677322</v>
      </c>
      <c r="G6">
        <f t="shared" si="4"/>
        <v>36129.032258064479</v>
      </c>
      <c r="H6">
        <f t="shared" si="5"/>
        <v>22580.645161290304</v>
      </c>
      <c r="I6">
        <f>C6+D5+E4</f>
        <v>885161.29032257979</v>
      </c>
    </row>
    <row r="7" spans="1:9" x14ac:dyDescent="0.25">
      <c r="A7">
        <v>4</v>
      </c>
      <c r="B7">
        <v>4.5161290322580601E-2</v>
      </c>
      <c r="C7">
        <f t="shared" si="0"/>
        <v>451612.90322580602</v>
      </c>
      <c r="D7">
        <f t="shared" si="1"/>
        <v>270967.74193548359</v>
      </c>
      <c r="E7">
        <f t="shared" si="2"/>
        <v>162580.64516129016</v>
      </c>
      <c r="F7">
        <f t="shared" si="3"/>
        <v>99354.838709677322</v>
      </c>
      <c r="G7">
        <f t="shared" si="4"/>
        <v>36129.032258064479</v>
      </c>
      <c r="H7">
        <f t="shared" si="5"/>
        <v>22580.645161290304</v>
      </c>
      <c r="I7">
        <f>C7+D6+E5+F4</f>
        <v>984516.12903225713</v>
      </c>
    </row>
    <row r="8" spans="1:9" x14ac:dyDescent="0.25">
      <c r="A8">
        <v>5</v>
      </c>
      <c r="B8">
        <v>1.9354838709677399E-2</v>
      </c>
      <c r="C8">
        <f t="shared" si="0"/>
        <v>193548.38709677401</v>
      </c>
      <c r="D8">
        <f t="shared" si="1"/>
        <v>116129.0322580644</v>
      </c>
      <c r="E8">
        <f t="shared" si="2"/>
        <v>69677.419354838639</v>
      </c>
      <c r="F8">
        <f t="shared" si="3"/>
        <v>42580.645161290282</v>
      </c>
      <c r="G8">
        <f t="shared" si="4"/>
        <v>15483.870967741921</v>
      </c>
      <c r="H8">
        <f t="shared" si="5"/>
        <v>9677.4193548387011</v>
      </c>
      <c r="I8">
        <f>C8+D7+E6+F5+G4</f>
        <v>762580.64516128961</v>
      </c>
    </row>
    <row r="9" spans="1:9" x14ac:dyDescent="0.25">
      <c r="A9">
        <v>6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>C9+D8+E7+F6+G5+H4</f>
        <v>436774.19354838668</v>
      </c>
    </row>
    <row r="10" spans="1:9" x14ac:dyDescent="0.25">
      <c r="A10">
        <v>7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>C10+D9+E8+F7+G6+H5</f>
        <v>227741.93548387074</v>
      </c>
    </row>
    <row r="11" spans="1:9" x14ac:dyDescent="0.25">
      <c r="A11">
        <v>8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ref="I11:I56" si="6">C11+D10+E9+F8+G7+H6</f>
        <v>101290.32258064506</v>
      </c>
    </row>
    <row r="12" spans="1:9" x14ac:dyDescent="0.25">
      <c r="A12">
        <v>9</v>
      </c>
      <c r="B12">
        <v>0.13</v>
      </c>
      <c r="C12">
        <f t="shared" si="0"/>
        <v>1300000</v>
      </c>
      <c r="D12">
        <f t="shared" si="1"/>
        <v>780000</v>
      </c>
      <c r="E12">
        <f t="shared" si="2"/>
        <v>468000</v>
      </c>
      <c r="F12">
        <f t="shared" si="3"/>
        <v>286000</v>
      </c>
      <c r="G12">
        <f t="shared" si="4"/>
        <v>104000</v>
      </c>
      <c r="H12">
        <f t="shared" si="5"/>
        <v>65000</v>
      </c>
      <c r="I12">
        <f t="shared" si="6"/>
        <v>1338064.5161290322</v>
      </c>
    </row>
    <row r="13" spans="1:9" x14ac:dyDescent="0.25">
      <c r="A13">
        <v>10</v>
      </c>
      <c r="B13">
        <v>0.91</v>
      </c>
      <c r="C13">
        <f t="shared" si="0"/>
        <v>9100000</v>
      </c>
      <c r="D13">
        <f t="shared" si="1"/>
        <v>5460000</v>
      </c>
      <c r="E13">
        <f t="shared" si="2"/>
        <v>3276000</v>
      </c>
      <c r="F13">
        <f t="shared" si="3"/>
        <v>2002000</v>
      </c>
      <c r="G13">
        <f t="shared" si="4"/>
        <v>728000</v>
      </c>
      <c r="H13">
        <f t="shared" si="5"/>
        <v>455000</v>
      </c>
      <c r="I13">
        <f t="shared" si="6"/>
        <v>9889677.4193548393</v>
      </c>
    </row>
    <row r="14" spans="1:9" x14ac:dyDescent="0.25">
      <c r="A14">
        <v>11</v>
      </c>
      <c r="B14">
        <v>0.91</v>
      </c>
      <c r="C14">
        <f t="shared" si="0"/>
        <v>9100000</v>
      </c>
      <c r="D14">
        <f t="shared" si="1"/>
        <v>5460000</v>
      </c>
      <c r="E14">
        <f t="shared" si="2"/>
        <v>3276000</v>
      </c>
      <c r="F14">
        <f t="shared" si="3"/>
        <v>2002000</v>
      </c>
      <c r="G14">
        <f t="shared" si="4"/>
        <v>728000</v>
      </c>
      <c r="H14">
        <f t="shared" si="5"/>
        <v>455000</v>
      </c>
      <c r="I14">
        <f t="shared" si="6"/>
        <v>15028000</v>
      </c>
    </row>
    <row r="15" spans="1:9" x14ac:dyDescent="0.25">
      <c r="A15">
        <v>12</v>
      </c>
      <c r="B15">
        <v>0.91</v>
      </c>
      <c r="C15">
        <f t="shared" si="0"/>
        <v>9100000</v>
      </c>
      <c r="D15">
        <f t="shared" si="1"/>
        <v>5460000</v>
      </c>
      <c r="E15">
        <f t="shared" si="2"/>
        <v>3276000</v>
      </c>
      <c r="F15">
        <f t="shared" si="3"/>
        <v>2002000</v>
      </c>
      <c r="G15">
        <f t="shared" si="4"/>
        <v>728000</v>
      </c>
      <c r="H15">
        <f t="shared" si="5"/>
        <v>455000</v>
      </c>
      <c r="I15">
        <f t="shared" si="6"/>
        <v>18122000</v>
      </c>
    </row>
    <row r="16" spans="1:9" x14ac:dyDescent="0.25">
      <c r="A16">
        <v>13</v>
      </c>
      <c r="B16">
        <v>0.91</v>
      </c>
      <c r="C16">
        <f t="shared" si="0"/>
        <v>9100000</v>
      </c>
      <c r="D16">
        <f t="shared" si="1"/>
        <v>5460000</v>
      </c>
      <c r="E16">
        <f t="shared" si="2"/>
        <v>3276000</v>
      </c>
      <c r="F16">
        <f t="shared" si="3"/>
        <v>2002000</v>
      </c>
      <c r="G16">
        <f t="shared" si="4"/>
        <v>728000</v>
      </c>
      <c r="H16">
        <f t="shared" si="5"/>
        <v>455000</v>
      </c>
      <c r="I16">
        <f t="shared" si="6"/>
        <v>19942000</v>
      </c>
    </row>
    <row r="17" spans="1:9" x14ac:dyDescent="0.25">
      <c r="A17">
        <v>14</v>
      </c>
      <c r="B17">
        <v>1.31064516129032</v>
      </c>
      <c r="C17">
        <f t="shared" si="0"/>
        <v>13106451.6129032</v>
      </c>
      <c r="D17">
        <f t="shared" si="1"/>
        <v>7863870.9677419197</v>
      </c>
      <c r="E17">
        <f t="shared" si="2"/>
        <v>4718322.5806451514</v>
      </c>
      <c r="F17">
        <f t="shared" si="3"/>
        <v>2883419.3548387042</v>
      </c>
      <c r="G17">
        <f t="shared" si="4"/>
        <v>1048516.1290322561</v>
      </c>
      <c r="H17">
        <f t="shared" si="5"/>
        <v>655322.58064516005</v>
      </c>
      <c r="I17">
        <f t="shared" si="6"/>
        <v>24637451.6129032</v>
      </c>
    </row>
    <row r="18" spans="1:9" x14ac:dyDescent="0.25">
      <c r="A18">
        <v>15</v>
      </c>
      <c r="B18">
        <v>1.3774193548387099</v>
      </c>
      <c r="C18">
        <f t="shared" si="0"/>
        <v>13774193.548387099</v>
      </c>
      <c r="D18">
        <f t="shared" si="1"/>
        <v>8264516.1290322589</v>
      </c>
      <c r="E18">
        <f t="shared" si="2"/>
        <v>4958709.6774193551</v>
      </c>
      <c r="F18">
        <f t="shared" si="3"/>
        <v>3030322.5806451617</v>
      </c>
      <c r="G18">
        <f t="shared" si="4"/>
        <v>1101935.483870968</v>
      </c>
      <c r="H18">
        <f t="shared" si="5"/>
        <v>688709.67741935502</v>
      </c>
      <c r="I18">
        <f t="shared" si="6"/>
        <v>28099064.516129017</v>
      </c>
    </row>
    <row r="19" spans="1:9" x14ac:dyDescent="0.25">
      <c r="A19">
        <v>16</v>
      </c>
      <c r="B19">
        <v>1.3774193548387099</v>
      </c>
      <c r="C19">
        <f t="shared" si="0"/>
        <v>13774193.548387099</v>
      </c>
      <c r="D19">
        <f t="shared" si="1"/>
        <v>8264516.1290322589</v>
      </c>
      <c r="E19">
        <f t="shared" si="2"/>
        <v>4958709.6774193551</v>
      </c>
      <c r="F19">
        <f t="shared" si="3"/>
        <v>3030322.5806451617</v>
      </c>
      <c r="G19">
        <f t="shared" si="4"/>
        <v>1101935.483870968</v>
      </c>
      <c r="H19">
        <f t="shared" si="5"/>
        <v>688709.67741935502</v>
      </c>
      <c r="I19">
        <f t="shared" si="6"/>
        <v>29942032.258064508</v>
      </c>
    </row>
    <row r="20" spans="1:9" x14ac:dyDescent="0.25">
      <c r="A20">
        <v>17</v>
      </c>
      <c r="B20">
        <v>1.3774193548387099</v>
      </c>
      <c r="C20">
        <f t="shared" si="0"/>
        <v>13774193.548387099</v>
      </c>
      <c r="D20">
        <f t="shared" si="1"/>
        <v>8264516.1290322589</v>
      </c>
      <c r="E20">
        <f t="shared" si="2"/>
        <v>4958709.6774193551</v>
      </c>
      <c r="F20">
        <f t="shared" si="3"/>
        <v>3030322.5806451617</v>
      </c>
      <c r="G20">
        <f t="shared" si="4"/>
        <v>1101935.483870968</v>
      </c>
      <c r="H20">
        <f t="shared" si="5"/>
        <v>688709.67741935502</v>
      </c>
      <c r="I20">
        <f t="shared" si="6"/>
        <v>31063838.709677417</v>
      </c>
    </row>
    <row r="21" spans="1:9" x14ac:dyDescent="0.25">
      <c r="A21">
        <v>18</v>
      </c>
      <c r="B21">
        <v>1.2070967741935501</v>
      </c>
      <c r="C21">
        <f t="shared" si="0"/>
        <v>12070967.741935501</v>
      </c>
      <c r="D21">
        <f t="shared" si="1"/>
        <v>7242580.6451613</v>
      </c>
      <c r="E21">
        <f t="shared" si="2"/>
        <v>4345548.3870967804</v>
      </c>
      <c r="F21">
        <f t="shared" si="3"/>
        <v>2655612.9032258103</v>
      </c>
      <c r="G21">
        <f t="shared" si="4"/>
        <v>965677.41935484007</v>
      </c>
      <c r="H21">
        <f t="shared" si="5"/>
        <v>603548.38709677511</v>
      </c>
      <c r="I21">
        <f t="shared" si="6"/>
        <v>29828032.258064538</v>
      </c>
    </row>
    <row r="22" spans="1:9" x14ac:dyDescent="0.25">
      <c r="A22">
        <v>19</v>
      </c>
      <c r="B22">
        <v>0.98</v>
      </c>
      <c r="C22">
        <f t="shared" si="0"/>
        <v>9800000</v>
      </c>
      <c r="D22">
        <f t="shared" si="1"/>
        <v>5880000</v>
      </c>
      <c r="E22">
        <f t="shared" si="2"/>
        <v>3528000</v>
      </c>
      <c r="F22">
        <f t="shared" si="3"/>
        <v>2156000</v>
      </c>
      <c r="G22">
        <f t="shared" si="4"/>
        <v>784000</v>
      </c>
      <c r="H22">
        <f t="shared" si="5"/>
        <v>490000</v>
      </c>
      <c r="I22">
        <f t="shared" si="6"/>
        <v>26788870.967741948</v>
      </c>
    </row>
    <row r="23" spans="1:9" x14ac:dyDescent="0.25">
      <c r="A23">
        <v>20</v>
      </c>
      <c r="B23">
        <v>0.98</v>
      </c>
      <c r="C23">
        <f t="shared" si="0"/>
        <v>9800000</v>
      </c>
      <c r="D23">
        <f t="shared" si="1"/>
        <v>5880000</v>
      </c>
      <c r="E23">
        <f t="shared" si="2"/>
        <v>3528000</v>
      </c>
      <c r="F23">
        <f t="shared" si="3"/>
        <v>2156000</v>
      </c>
      <c r="G23">
        <f t="shared" si="4"/>
        <v>784000</v>
      </c>
      <c r="H23">
        <f t="shared" si="5"/>
        <v>490000</v>
      </c>
      <c r="I23">
        <f t="shared" si="6"/>
        <v>24846516.129032265</v>
      </c>
    </row>
    <row r="24" spans="1:9" x14ac:dyDescent="0.25">
      <c r="A24">
        <v>21</v>
      </c>
      <c r="B24">
        <v>0.98</v>
      </c>
      <c r="C24">
        <f t="shared" si="0"/>
        <v>9800000</v>
      </c>
      <c r="D24">
        <f t="shared" si="1"/>
        <v>5880000</v>
      </c>
      <c r="E24">
        <f t="shared" si="2"/>
        <v>3528000</v>
      </c>
      <c r="F24">
        <f t="shared" si="3"/>
        <v>2156000</v>
      </c>
      <c r="G24">
        <f t="shared" si="4"/>
        <v>784000</v>
      </c>
      <c r="H24">
        <f t="shared" si="5"/>
        <v>490000</v>
      </c>
      <c r="I24">
        <f t="shared" si="6"/>
        <v>23654258.064516131</v>
      </c>
    </row>
    <row r="25" spans="1:9" x14ac:dyDescent="0.25">
      <c r="A25">
        <v>22</v>
      </c>
      <c r="B25">
        <v>1.0141935483871001</v>
      </c>
      <c r="C25">
        <f t="shared" si="0"/>
        <v>10141935.483871</v>
      </c>
      <c r="D25">
        <f t="shared" si="1"/>
        <v>6085161.2903225999</v>
      </c>
      <c r="E25">
        <f t="shared" si="2"/>
        <v>3651096.7741935598</v>
      </c>
      <c r="F25">
        <f t="shared" si="3"/>
        <v>2231225.8064516201</v>
      </c>
      <c r="G25">
        <f t="shared" si="4"/>
        <v>811354.83870968001</v>
      </c>
      <c r="H25">
        <f t="shared" si="5"/>
        <v>507096.77419354999</v>
      </c>
      <c r="I25">
        <f t="shared" si="6"/>
        <v>23360322.580645192</v>
      </c>
    </row>
    <row r="26" spans="1:9" x14ac:dyDescent="0.25">
      <c r="A26">
        <v>23</v>
      </c>
      <c r="B26">
        <v>1.21935483870968</v>
      </c>
      <c r="C26">
        <f t="shared" si="0"/>
        <v>12193548.3870968</v>
      </c>
      <c r="D26">
        <f t="shared" si="1"/>
        <v>7316129.0322580794</v>
      </c>
      <c r="E26">
        <f t="shared" si="2"/>
        <v>4389677.4193548476</v>
      </c>
      <c r="F26">
        <f t="shared" si="3"/>
        <v>2682580.6451612958</v>
      </c>
      <c r="G26">
        <f t="shared" si="4"/>
        <v>975483.87096774403</v>
      </c>
      <c r="H26">
        <f t="shared" si="5"/>
        <v>609677.41935484007</v>
      </c>
      <c r="I26">
        <f t="shared" si="6"/>
        <v>25350258.064516176</v>
      </c>
    </row>
    <row r="27" spans="1:9" x14ac:dyDescent="0.25">
      <c r="A27">
        <v>24</v>
      </c>
      <c r="B27">
        <v>1.21935483870968</v>
      </c>
      <c r="C27">
        <f t="shared" si="0"/>
        <v>12193548.3870968</v>
      </c>
      <c r="D27">
        <f t="shared" si="1"/>
        <v>7316129.0322580794</v>
      </c>
      <c r="E27">
        <f t="shared" si="2"/>
        <v>4389677.4193548476</v>
      </c>
      <c r="F27">
        <f t="shared" si="3"/>
        <v>2682580.6451612958</v>
      </c>
      <c r="G27">
        <f t="shared" si="4"/>
        <v>975483.87096774403</v>
      </c>
      <c r="H27">
        <f t="shared" si="5"/>
        <v>609677.41935484007</v>
      </c>
      <c r="I27">
        <f t="shared" si="6"/>
        <v>26590774.193548437</v>
      </c>
    </row>
    <row r="28" spans="1:9" x14ac:dyDescent="0.25">
      <c r="A28">
        <v>25</v>
      </c>
      <c r="B28">
        <v>1.21935483870968</v>
      </c>
      <c r="C28">
        <f t="shared" si="0"/>
        <v>12193548.3870968</v>
      </c>
      <c r="D28">
        <f t="shared" si="1"/>
        <v>7316129.0322580794</v>
      </c>
      <c r="E28">
        <f t="shared" si="2"/>
        <v>4389677.4193548476</v>
      </c>
      <c r="F28">
        <f t="shared" si="3"/>
        <v>2682580.6451612958</v>
      </c>
      <c r="G28">
        <f t="shared" si="4"/>
        <v>975483.87096774403</v>
      </c>
      <c r="H28">
        <f t="shared" si="5"/>
        <v>609677.41935484007</v>
      </c>
      <c r="I28">
        <f t="shared" si="6"/>
        <v>27404580.645161346</v>
      </c>
    </row>
    <row r="29" spans="1:9" x14ac:dyDescent="0.25">
      <c r="A29">
        <v>26</v>
      </c>
      <c r="B29">
        <v>1.21935483870968</v>
      </c>
      <c r="C29">
        <f t="shared" si="0"/>
        <v>12193548.3870968</v>
      </c>
      <c r="D29">
        <f t="shared" si="1"/>
        <v>7316129.0322580794</v>
      </c>
      <c r="E29">
        <f t="shared" si="2"/>
        <v>4389677.4193548476</v>
      </c>
      <c r="F29">
        <f t="shared" si="3"/>
        <v>2682580.6451612958</v>
      </c>
      <c r="G29">
        <f t="shared" si="4"/>
        <v>975483.87096774403</v>
      </c>
      <c r="H29">
        <f t="shared" si="5"/>
        <v>609677.41935484007</v>
      </c>
      <c r="I29">
        <f t="shared" si="6"/>
        <v>27883290.322580703</v>
      </c>
    </row>
    <row r="30" spans="1:9" x14ac:dyDescent="0.25">
      <c r="A30">
        <v>27</v>
      </c>
      <c r="B30">
        <v>1.0580645161290301</v>
      </c>
      <c r="C30">
        <f t="shared" si="0"/>
        <v>10580645.161290301</v>
      </c>
      <c r="D30">
        <f t="shared" si="1"/>
        <v>6348387.0967741804</v>
      </c>
      <c r="E30">
        <f t="shared" si="2"/>
        <v>3809032.2580645084</v>
      </c>
      <c r="F30">
        <f t="shared" si="3"/>
        <v>2327741.9354838664</v>
      </c>
      <c r="G30">
        <f t="shared" si="4"/>
        <v>846451.61290322407</v>
      </c>
      <c r="H30">
        <f t="shared" si="5"/>
        <v>529032.25806451507</v>
      </c>
      <c r="I30">
        <f t="shared" si="6"/>
        <v>26451612.903225824</v>
      </c>
    </row>
    <row r="31" spans="1:9" x14ac:dyDescent="0.25">
      <c r="A31">
        <v>28</v>
      </c>
      <c r="B31">
        <v>0.99354838709677396</v>
      </c>
      <c r="C31">
        <f t="shared" si="0"/>
        <v>9935483.8709677402</v>
      </c>
      <c r="D31">
        <f t="shared" si="1"/>
        <v>5961290.3225806439</v>
      </c>
      <c r="E31">
        <f t="shared" si="2"/>
        <v>3576774.1935483865</v>
      </c>
      <c r="F31">
        <f t="shared" si="3"/>
        <v>2185806.4516129028</v>
      </c>
      <c r="G31">
        <f t="shared" si="4"/>
        <v>794838.70967741928</v>
      </c>
      <c r="H31">
        <f t="shared" si="5"/>
        <v>496774.19354838703</v>
      </c>
      <c r="I31">
        <f t="shared" si="6"/>
        <v>24941290.322580654</v>
      </c>
    </row>
    <row r="32" spans="1:9" x14ac:dyDescent="0.25">
      <c r="A32">
        <v>29</v>
      </c>
      <c r="B32">
        <v>0.99354838709677396</v>
      </c>
      <c r="C32">
        <f t="shared" si="0"/>
        <v>9935483.8709677402</v>
      </c>
      <c r="D32">
        <f t="shared" si="1"/>
        <v>5961290.3225806439</v>
      </c>
      <c r="E32">
        <f t="shared" si="2"/>
        <v>3576774.1935483865</v>
      </c>
      <c r="F32">
        <f t="shared" si="3"/>
        <v>2185806.4516129028</v>
      </c>
      <c r="G32">
        <f t="shared" si="4"/>
        <v>794838.70967741928</v>
      </c>
      <c r="H32">
        <f t="shared" si="5"/>
        <v>496774.19354838703</v>
      </c>
      <c r="I32">
        <f t="shared" si="6"/>
        <v>23973548.387096778</v>
      </c>
    </row>
    <row r="33" spans="1:9" x14ac:dyDescent="0.25">
      <c r="A33">
        <v>30</v>
      </c>
      <c r="B33">
        <v>0.99354838709677396</v>
      </c>
      <c r="C33">
        <f t="shared" si="0"/>
        <v>9935483.8709677402</v>
      </c>
      <c r="D33">
        <f t="shared" si="1"/>
        <v>5961290.3225806439</v>
      </c>
      <c r="E33">
        <f t="shared" si="2"/>
        <v>3576774.1935483865</v>
      </c>
      <c r="F33">
        <f t="shared" si="3"/>
        <v>2185806.4516129028</v>
      </c>
      <c r="G33">
        <f t="shared" si="4"/>
        <v>794838.70967741928</v>
      </c>
      <c r="H33">
        <f t="shared" si="5"/>
        <v>496774.19354838703</v>
      </c>
      <c r="I33">
        <f t="shared" si="6"/>
        <v>23386451.612903222</v>
      </c>
    </row>
    <row r="34" spans="1:9" x14ac:dyDescent="0.25">
      <c r="A34">
        <v>31</v>
      </c>
      <c r="B34">
        <v>0.89539170506912402</v>
      </c>
      <c r="C34">
        <f t="shared" si="0"/>
        <v>8953917.0506912395</v>
      </c>
      <c r="D34">
        <f t="shared" si="1"/>
        <v>5372350.2304147435</v>
      </c>
      <c r="E34">
        <f t="shared" si="2"/>
        <v>3223410.1382488459</v>
      </c>
      <c r="F34">
        <f t="shared" si="3"/>
        <v>1969861.7511520728</v>
      </c>
      <c r="G34">
        <f t="shared" si="4"/>
        <v>716313.3640552992</v>
      </c>
      <c r="H34">
        <f t="shared" si="5"/>
        <v>447695.852534562</v>
      </c>
      <c r="I34">
        <f t="shared" si="6"/>
        <v>22133917.050691232</v>
      </c>
    </row>
    <row r="35" spans="1:9" x14ac:dyDescent="0.25">
      <c r="A35">
        <v>32</v>
      </c>
      <c r="B35">
        <v>0.65</v>
      </c>
      <c r="C35">
        <f t="shared" si="0"/>
        <v>6500000</v>
      </c>
      <c r="D35">
        <f t="shared" si="1"/>
        <v>3900000</v>
      </c>
      <c r="E35">
        <f t="shared" si="2"/>
        <v>2340000</v>
      </c>
      <c r="F35">
        <f t="shared" si="3"/>
        <v>1430000</v>
      </c>
      <c r="G35">
        <f t="shared" si="4"/>
        <v>520000</v>
      </c>
      <c r="H35">
        <f t="shared" si="5"/>
        <v>325000</v>
      </c>
      <c r="I35">
        <f t="shared" si="6"/>
        <v>18958801.843317971</v>
      </c>
    </row>
    <row r="36" spans="1:9" x14ac:dyDescent="0.25">
      <c r="A36">
        <v>33</v>
      </c>
      <c r="B36">
        <v>0.65</v>
      </c>
      <c r="C36">
        <f t="shared" si="0"/>
        <v>6500000</v>
      </c>
      <c r="D36">
        <f t="shared" si="1"/>
        <v>3900000</v>
      </c>
      <c r="E36">
        <f t="shared" si="2"/>
        <v>2340000</v>
      </c>
      <c r="F36">
        <f t="shared" si="3"/>
        <v>1430000</v>
      </c>
      <c r="G36">
        <f t="shared" si="4"/>
        <v>520000</v>
      </c>
      <c r="H36">
        <f t="shared" si="5"/>
        <v>325000</v>
      </c>
      <c r="I36">
        <f t="shared" si="6"/>
        <v>17100829.493087556</v>
      </c>
    </row>
    <row r="37" spans="1:9" x14ac:dyDescent="0.25">
      <c r="A37">
        <v>34</v>
      </c>
      <c r="B37">
        <v>0.65</v>
      </c>
      <c r="C37">
        <f t="shared" si="0"/>
        <v>6500000</v>
      </c>
      <c r="D37">
        <f t="shared" si="1"/>
        <v>3900000</v>
      </c>
      <c r="E37">
        <f t="shared" si="2"/>
        <v>2340000</v>
      </c>
      <c r="F37">
        <f t="shared" si="3"/>
        <v>1430000</v>
      </c>
      <c r="G37">
        <f t="shared" si="4"/>
        <v>520000</v>
      </c>
      <c r="H37">
        <f t="shared" si="5"/>
        <v>325000</v>
      </c>
      <c r="I37">
        <f t="shared" si="6"/>
        <v>16001474.654377878</v>
      </c>
    </row>
    <row r="38" spans="1:9" x14ac:dyDescent="0.25">
      <c r="A38">
        <v>35</v>
      </c>
      <c r="B38">
        <v>0.85714285714285698</v>
      </c>
      <c r="C38">
        <f t="shared" si="0"/>
        <v>8571428.571428569</v>
      </c>
      <c r="D38">
        <f t="shared" si="1"/>
        <v>5142857.1428571409</v>
      </c>
      <c r="E38">
        <f t="shared" si="2"/>
        <v>3085714.2857142845</v>
      </c>
      <c r="F38">
        <f t="shared" si="3"/>
        <v>1885714.2857142852</v>
      </c>
      <c r="G38">
        <f t="shared" si="4"/>
        <v>685714.28571428556</v>
      </c>
      <c r="H38">
        <f t="shared" si="5"/>
        <v>428571.42857142846</v>
      </c>
      <c r="I38">
        <f t="shared" si="6"/>
        <v>17454516.129032258</v>
      </c>
    </row>
    <row r="39" spans="1:9" x14ac:dyDescent="0.25">
      <c r="A39">
        <v>36</v>
      </c>
      <c r="B39">
        <v>2.1</v>
      </c>
      <c r="C39">
        <f t="shared" si="0"/>
        <v>21000000</v>
      </c>
      <c r="D39">
        <f t="shared" si="1"/>
        <v>12600000</v>
      </c>
      <c r="E39">
        <f t="shared" si="2"/>
        <v>7560000</v>
      </c>
      <c r="F39">
        <f t="shared" si="3"/>
        <v>4620000</v>
      </c>
      <c r="G39">
        <f t="shared" si="4"/>
        <v>1680000</v>
      </c>
      <c r="H39">
        <f t="shared" si="5"/>
        <v>1050000</v>
      </c>
      <c r="I39">
        <f t="shared" si="6"/>
        <v>30880552.995391704</v>
      </c>
    </row>
    <row r="40" spans="1:9" x14ac:dyDescent="0.25">
      <c r="A40">
        <v>37</v>
      </c>
      <c r="B40">
        <v>2.1</v>
      </c>
      <c r="C40">
        <f t="shared" si="0"/>
        <v>21000000</v>
      </c>
      <c r="D40">
        <f t="shared" si="1"/>
        <v>12600000</v>
      </c>
      <c r="E40">
        <f t="shared" si="2"/>
        <v>7560000</v>
      </c>
      <c r="F40">
        <f t="shared" si="3"/>
        <v>4620000</v>
      </c>
      <c r="G40">
        <f t="shared" si="4"/>
        <v>1680000</v>
      </c>
      <c r="H40">
        <f t="shared" si="5"/>
        <v>1050000</v>
      </c>
      <c r="I40">
        <f t="shared" si="6"/>
        <v>38960714.285714284</v>
      </c>
    </row>
    <row r="41" spans="1:9" x14ac:dyDescent="0.25">
      <c r="A41">
        <v>38</v>
      </c>
      <c r="B41">
        <v>2.1</v>
      </c>
      <c r="C41">
        <f t="shared" si="0"/>
        <v>21000000</v>
      </c>
      <c r="D41">
        <f t="shared" si="1"/>
        <v>12600000</v>
      </c>
      <c r="E41">
        <f t="shared" si="2"/>
        <v>7560000</v>
      </c>
      <c r="F41">
        <f t="shared" si="3"/>
        <v>4620000</v>
      </c>
      <c r="G41">
        <f t="shared" si="4"/>
        <v>1680000</v>
      </c>
      <c r="H41">
        <f t="shared" si="5"/>
        <v>1050000</v>
      </c>
      <c r="I41">
        <f t="shared" si="6"/>
        <v>43890714.285714284</v>
      </c>
    </row>
    <row r="42" spans="1:9" x14ac:dyDescent="0.25">
      <c r="A42">
        <v>39</v>
      </c>
      <c r="B42">
        <v>2.1</v>
      </c>
      <c r="C42">
        <f t="shared" si="0"/>
        <v>21000000</v>
      </c>
      <c r="D42">
        <f t="shared" si="1"/>
        <v>12600000</v>
      </c>
      <c r="E42">
        <f t="shared" si="2"/>
        <v>7560000</v>
      </c>
      <c r="F42">
        <f t="shared" si="3"/>
        <v>4620000</v>
      </c>
      <c r="G42">
        <f t="shared" si="4"/>
        <v>1680000</v>
      </c>
      <c r="H42">
        <f t="shared" si="5"/>
        <v>1050000</v>
      </c>
      <c r="I42">
        <f t="shared" si="6"/>
        <v>46790714.285714284</v>
      </c>
    </row>
    <row r="43" spans="1:9" x14ac:dyDescent="0.25">
      <c r="A43">
        <v>40</v>
      </c>
      <c r="B43">
        <v>1.4666666666666699</v>
      </c>
      <c r="C43">
        <f t="shared" si="0"/>
        <v>14666666.6666667</v>
      </c>
      <c r="D43">
        <f t="shared" si="1"/>
        <v>8800000.0000000186</v>
      </c>
      <c r="E43">
        <f t="shared" si="2"/>
        <v>5280000.0000000121</v>
      </c>
      <c r="F43">
        <f t="shared" si="3"/>
        <v>3226666.666666674</v>
      </c>
      <c r="G43">
        <f t="shared" si="4"/>
        <v>1173333.333333336</v>
      </c>
      <c r="H43">
        <f t="shared" si="5"/>
        <v>733333.333333335</v>
      </c>
      <c r="I43">
        <f t="shared" si="6"/>
        <v>41555238.095238127</v>
      </c>
    </row>
    <row r="44" spans="1:9" x14ac:dyDescent="0.25">
      <c r="A44">
        <v>41</v>
      </c>
      <c r="B44">
        <v>1.21333333333333</v>
      </c>
      <c r="C44">
        <f t="shared" si="0"/>
        <v>12133333.3333333</v>
      </c>
      <c r="D44">
        <f t="shared" si="1"/>
        <v>7279999.9999999804</v>
      </c>
      <c r="E44">
        <f t="shared" si="2"/>
        <v>4367999.9999999879</v>
      </c>
      <c r="F44">
        <f t="shared" si="3"/>
        <v>2669333.333333326</v>
      </c>
      <c r="G44">
        <f t="shared" si="4"/>
        <v>970666.66666666407</v>
      </c>
      <c r="H44">
        <f t="shared" si="5"/>
        <v>606666.666666665</v>
      </c>
      <c r="I44">
        <f t="shared" si="6"/>
        <v>35843333.333333321</v>
      </c>
    </row>
    <row r="45" spans="1:9" x14ac:dyDescent="0.25">
      <c r="A45">
        <v>42</v>
      </c>
      <c r="B45">
        <v>1.21333333333333</v>
      </c>
      <c r="C45">
        <f t="shared" si="0"/>
        <v>12133333.3333333</v>
      </c>
      <c r="D45">
        <f t="shared" si="1"/>
        <v>7279999.9999999804</v>
      </c>
      <c r="E45">
        <f t="shared" si="2"/>
        <v>4367999.9999999879</v>
      </c>
      <c r="F45">
        <f t="shared" si="3"/>
        <v>2669333.333333326</v>
      </c>
      <c r="G45">
        <f t="shared" si="4"/>
        <v>970666.66666666407</v>
      </c>
      <c r="H45">
        <f t="shared" si="5"/>
        <v>606666.666666665</v>
      </c>
      <c r="I45">
        <f t="shared" si="6"/>
        <v>32043333.333333291</v>
      </c>
    </row>
    <row r="46" spans="1:9" x14ac:dyDescent="0.25">
      <c r="A46">
        <v>43</v>
      </c>
      <c r="B46">
        <v>1.21333333333333</v>
      </c>
      <c r="C46">
        <f t="shared" si="0"/>
        <v>12133333.3333333</v>
      </c>
      <c r="D46">
        <f t="shared" si="1"/>
        <v>7279999.9999999804</v>
      </c>
      <c r="E46">
        <f t="shared" si="2"/>
        <v>4367999.9999999879</v>
      </c>
      <c r="F46">
        <f t="shared" si="3"/>
        <v>2669333.333333326</v>
      </c>
      <c r="G46">
        <f t="shared" si="4"/>
        <v>970666.66666666407</v>
      </c>
      <c r="H46">
        <f t="shared" si="5"/>
        <v>606666.666666665</v>
      </c>
      <c r="I46">
        <f t="shared" si="6"/>
        <v>29737999.999999944</v>
      </c>
    </row>
    <row r="47" spans="1:9" x14ac:dyDescent="0.25">
      <c r="A47">
        <v>44</v>
      </c>
      <c r="B47">
        <v>0.82881720430107497</v>
      </c>
      <c r="C47">
        <f t="shared" si="0"/>
        <v>8288172.0430107499</v>
      </c>
      <c r="D47">
        <f t="shared" si="1"/>
        <v>4972903.2258064495</v>
      </c>
      <c r="E47">
        <f t="shared" si="2"/>
        <v>2983741.9354838696</v>
      </c>
      <c r="F47">
        <f t="shared" si="3"/>
        <v>1823397.849462365</v>
      </c>
      <c r="G47">
        <f t="shared" si="4"/>
        <v>663053.76344085997</v>
      </c>
      <c r="H47">
        <f t="shared" si="5"/>
        <v>414408.60215053754</v>
      </c>
      <c r="I47">
        <f t="shared" si="6"/>
        <v>24828838.70967738</v>
      </c>
    </row>
    <row r="48" spans="1:9" x14ac:dyDescent="0.25">
      <c r="A48">
        <v>45</v>
      </c>
      <c r="B48">
        <v>0.31612903225806399</v>
      </c>
      <c r="C48">
        <f t="shared" si="0"/>
        <v>3161290.3225806397</v>
      </c>
      <c r="D48">
        <f t="shared" si="1"/>
        <v>1896774.1935483837</v>
      </c>
      <c r="E48">
        <f t="shared" si="2"/>
        <v>1138064.5161290301</v>
      </c>
      <c r="F48">
        <f t="shared" si="3"/>
        <v>695483.87096774078</v>
      </c>
      <c r="G48">
        <f t="shared" si="4"/>
        <v>252903.2258064512</v>
      </c>
      <c r="H48">
        <f t="shared" si="5"/>
        <v>158064.51612903201</v>
      </c>
      <c r="I48">
        <f t="shared" si="6"/>
        <v>16875526.881720401</v>
      </c>
    </row>
    <row r="49" spans="1:9" x14ac:dyDescent="0.25">
      <c r="A49">
        <v>46</v>
      </c>
      <c r="B49">
        <v>0.31612903225806399</v>
      </c>
      <c r="C49">
        <f t="shared" si="0"/>
        <v>3161290.3225806397</v>
      </c>
      <c r="D49">
        <f t="shared" si="1"/>
        <v>1896774.1935483837</v>
      </c>
      <c r="E49">
        <f t="shared" si="2"/>
        <v>1138064.5161290301</v>
      </c>
      <c r="F49">
        <f t="shared" si="3"/>
        <v>695483.87096774078</v>
      </c>
      <c r="G49">
        <f t="shared" si="4"/>
        <v>252903.2258064512</v>
      </c>
      <c r="H49">
        <f t="shared" si="5"/>
        <v>158064.51612903201</v>
      </c>
      <c r="I49">
        <f t="shared" si="6"/>
        <v>12288473.118279548</v>
      </c>
    </row>
    <row r="50" spans="1:9" x14ac:dyDescent="0.25">
      <c r="A50">
        <v>47</v>
      </c>
      <c r="B50">
        <v>0.31612903225806399</v>
      </c>
      <c r="C50">
        <f t="shared" si="0"/>
        <v>3161290.3225806397</v>
      </c>
      <c r="D50">
        <f t="shared" si="1"/>
        <v>1896774.1935483837</v>
      </c>
      <c r="E50">
        <f t="shared" si="2"/>
        <v>1138064.5161290301</v>
      </c>
      <c r="F50">
        <f t="shared" si="3"/>
        <v>695483.87096774078</v>
      </c>
      <c r="G50">
        <f t="shared" si="4"/>
        <v>252903.2258064512</v>
      </c>
      <c r="H50">
        <f t="shared" si="5"/>
        <v>158064.51612903201</v>
      </c>
      <c r="I50">
        <f t="shared" si="6"/>
        <v>9596860.2150537465</v>
      </c>
    </row>
    <row r="51" spans="1:9" x14ac:dyDescent="0.25">
      <c r="A51">
        <v>48</v>
      </c>
      <c r="B51">
        <v>0.31612903225806399</v>
      </c>
      <c r="C51">
        <f t="shared" si="0"/>
        <v>3161290.3225806397</v>
      </c>
      <c r="D51">
        <f t="shared" si="1"/>
        <v>1896774.1935483837</v>
      </c>
      <c r="E51">
        <f t="shared" si="2"/>
        <v>1138064.5161290301</v>
      </c>
      <c r="F51">
        <f t="shared" si="3"/>
        <v>695483.87096774078</v>
      </c>
      <c r="G51">
        <f t="shared" si="4"/>
        <v>252903.2258064512</v>
      </c>
      <c r="H51">
        <f t="shared" si="5"/>
        <v>158064.51612903201</v>
      </c>
      <c r="I51">
        <f t="shared" si="6"/>
        <v>8161333.33333332</v>
      </c>
    </row>
    <row r="52" spans="1:9" x14ac:dyDescent="0.25">
      <c r="A52">
        <v>49</v>
      </c>
      <c r="B52">
        <v>0.396666666666667</v>
      </c>
      <c r="C52">
        <f t="shared" si="0"/>
        <v>3966666.6666666702</v>
      </c>
      <c r="D52">
        <f t="shared" si="1"/>
        <v>2380000.0000000019</v>
      </c>
      <c r="E52">
        <f t="shared" si="2"/>
        <v>1428000.0000000012</v>
      </c>
      <c r="F52">
        <f t="shared" si="3"/>
        <v>872666.66666666744</v>
      </c>
      <c r="G52">
        <f t="shared" si="4"/>
        <v>317333.3333333336</v>
      </c>
      <c r="H52">
        <f t="shared" si="5"/>
        <v>198333.33333333352</v>
      </c>
      <c r="I52">
        <f t="shared" si="6"/>
        <v>8364301.0752688143</v>
      </c>
    </row>
    <row r="53" spans="1:9" x14ac:dyDescent="0.25">
      <c r="A53">
        <v>50</v>
      </c>
      <c r="B53">
        <v>0.396666666666667</v>
      </c>
      <c r="C53">
        <f t="shared" si="0"/>
        <v>3966666.6666666702</v>
      </c>
      <c r="D53">
        <f t="shared" si="1"/>
        <v>2380000.0000000019</v>
      </c>
      <c r="E53">
        <f t="shared" si="2"/>
        <v>1428000.0000000012</v>
      </c>
      <c r="F53">
        <f t="shared" si="3"/>
        <v>872666.66666666744</v>
      </c>
      <c r="G53">
        <f t="shared" si="4"/>
        <v>317333.3333333336</v>
      </c>
      <c r="H53">
        <f t="shared" si="5"/>
        <v>198333.33333333352</v>
      </c>
      <c r="I53">
        <f t="shared" si="6"/>
        <v>8591182.7956989259</v>
      </c>
    </row>
    <row r="54" spans="1:9" x14ac:dyDescent="0.25">
      <c r="A54">
        <v>51</v>
      </c>
      <c r="B54">
        <v>0.396666666666667</v>
      </c>
      <c r="C54">
        <f t="shared" si="0"/>
        <v>3966666.6666666702</v>
      </c>
      <c r="D54">
        <f t="shared" si="1"/>
        <v>2380000.0000000019</v>
      </c>
      <c r="E54">
        <f t="shared" si="2"/>
        <v>1428000.0000000012</v>
      </c>
      <c r="F54">
        <f t="shared" si="3"/>
        <v>872666.66666666744</v>
      </c>
      <c r="G54">
        <f t="shared" si="4"/>
        <v>317333.3333333336</v>
      </c>
      <c r="H54">
        <f t="shared" si="5"/>
        <v>198333.33333333352</v>
      </c>
      <c r="I54">
        <f t="shared" si="6"/>
        <v>8881118.2795698959</v>
      </c>
    </row>
    <row r="55" spans="1:9" x14ac:dyDescent="0.25">
      <c r="A55">
        <v>52</v>
      </c>
      <c r="B55">
        <v>0.396666666666667</v>
      </c>
      <c r="C55">
        <f t="shared" si="0"/>
        <v>3966666.6666666702</v>
      </c>
      <c r="D55">
        <f t="shared" si="1"/>
        <v>2380000.0000000019</v>
      </c>
      <c r="E55">
        <f t="shared" si="2"/>
        <v>1428000.0000000012</v>
      </c>
      <c r="F55">
        <f t="shared" si="3"/>
        <v>872666.66666666744</v>
      </c>
      <c r="G55">
        <f t="shared" si="4"/>
        <v>317333.3333333336</v>
      </c>
      <c r="H55">
        <f t="shared" si="5"/>
        <v>198333.33333333352</v>
      </c>
      <c r="I55">
        <f t="shared" si="6"/>
        <v>9058301.0752688218</v>
      </c>
    </row>
    <row r="56" spans="1:9" x14ac:dyDescent="0.25">
      <c r="A56">
        <v>53</v>
      </c>
      <c r="B56">
        <v>0.11333333333333299</v>
      </c>
      <c r="C56">
        <f t="shared" si="0"/>
        <v>1133333.33333333</v>
      </c>
      <c r="D56">
        <f t="shared" si="1"/>
        <v>679999.99999999802</v>
      </c>
      <c r="E56">
        <f t="shared" si="2"/>
        <v>407999.99999999878</v>
      </c>
      <c r="F56">
        <f t="shared" si="3"/>
        <v>249333.33333333259</v>
      </c>
      <c r="G56">
        <f t="shared" si="4"/>
        <v>90666.666666666395</v>
      </c>
      <c r="H56">
        <f t="shared" si="5"/>
        <v>56666.666666666504</v>
      </c>
      <c r="I56">
        <f t="shared" si="6"/>
        <v>6289397.8494623657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6.140625" bestFit="1" customWidth="1"/>
    <col min="2" max="2" width="12" bestFit="1" customWidth="1"/>
    <col min="3" max="3" width="15" bestFit="1" customWidth="1"/>
    <col min="4" max="4" width="20.28515625" bestFit="1" customWidth="1"/>
    <col min="5" max="5" width="25.85546875" bestFit="1" customWidth="1"/>
    <col min="6" max="6" width="24.5703125" bestFit="1" customWidth="1"/>
    <col min="7" max="7" width="17.5703125" bestFit="1" customWidth="1"/>
    <col min="8" max="8" width="12.85546875" bestFit="1" customWidth="1"/>
    <col min="9" max="9" width="14.28515625" bestFit="1" customWidth="1"/>
    <col min="10" max="10" width="14.42578125" bestFit="1" customWidth="1"/>
  </cols>
  <sheetData>
    <row r="1" spans="1:10" x14ac:dyDescent="0.25">
      <c r="A1" t="s">
        <v>0</v>
      </c>
      <c r="B1" t="str">
        <f>TV!I3</f>
        <v>AdStock_TV</v>
      </c>
      <c r="C1" t="str">
        <f>Digital!I3</f>
        <v>AdStock_Digital</v>
      </c>
      <c r="D1" t="str">
        <f>Sponsorship!I3</f>
        <v>AdStock_Sponsorship</v>
      </c>
      <c r="E1" t="str">
        <f>ContentMarketing!I3</f>
        <v>AdStock_ContentMarketing</v>
      </c>
      <c r="F1" t="str">
        <f>OnlineMarketing!I3</f>
        <v>AdStock_OnlineMarketing</v>
      </c>
      <c r="G1" t="str">
        <f>Affiliates!I3</f>
        <v>AdStock_Affiliates</v>
      </c>
      <c r="H1" t="str">
        <f>SEM!I3</f>
        <v>AdStock_SEM</v>
      </c>
      <c r="I1" t="str">
        <f>Radio!I3</f>
        <v>AdStock_Radio</v>
      </c>
      <c r="J1" t="str">
        <f>Other!I3</f>
        <v>AdStock_Other</v>
      </c>
    </row>
    <row r="2" spans="1:10" x14ac:dyDescent="0.25">
      <c r="A2">
        <v>1</v>
      </c>
      <c r="B2">
        <f>TV!I4</f>
        <v>451612.90322580602</v>
      </c>
      <c r="C2">
        <f>Digital!I4</f>
        <v>5645161.2903225804</v>
      </c>
      <c r="D2">
        <f>Sponsorship!I4</f>
        <v>16709677.4193548</v>
      </c>
      <c r="E2">
        <f>ContentMarketing!I4</f>
        <v>0</v>
      </c>
      <c r="F2">
        <f>OnlineMarketing!I4</f>
        <v>2935483.8709677402</v>
      </c>
      <c r="G2">
        <f>Affiliates!I4</f>
        <v>1129032.2580645201</v>
      </c>
      <c r="H2">
        <f>SEM!I4</f>
        <v>11290322.5806452</v>
      </c>
      <c r="I2">
        <f>Radio!I4</f>
        <v>0</v>
      </c>
      <c r="J2">
        <f>Other!I4</f>
        <v>0</v>
      </c>
    </row>
    <row r="3" spans="1:10" x14ac:dyDescent="0.25">
      <c r="A3">
        <v>2</v>
      </c>
      <c r="B3">
        <f>TV!I5</f>
        <v>722580.64516128961</v>
      </c>
      <c r="C3">
        <f>Digital!I5</f>
        <v>9032258.064516129</v>
      </c>
      <c r="D3">
        <f>Sponsorship!I5</f>
        <v>26735483.870967679</v>
      </c>
      <c r="E3">
        <f>ContentMarketing!I5</f>
        <v>0</v>
      </c>
      <c r="F3">
        <f>OnlineMarketing!I5</f>
        <v>4696774.1935483841</v>
      </c>
      <c r="G3">
        <f>Affiliates!I5</f>
        <v>1806451.6129032322</v>
      </c>
      <c r="H3">
        <f>SEM!I5</f>
        <v>18064516.129032321</v>
      </c>
      <c r="I3">
        <f>Radio!I5</f>
        <v>0</v>
      </c>
      <c r="J3">
        <f>Other!I5</f>
        <v>0</v>
      </c>
    </row>
    <row r="4" spans="1:10" x14ac:dyDescent="0.25">
      <c r="A4">
        <v>3</v>
      </c>
      <c r="B4">
        <f>TV!I6</f>
        <v>885161.29032257979</v>
      </c>
      <c r="C4">
        <f>Digital!I6</f>
        <v>11064516.129032258</v>
      </c>
      <c r="D4">
        <f>Sponsorship!I6</f>
        <v>32750967.741935406</v>
      </c>
      <c r="E4">
        <f>ContentMarketing!I6</f>
        <v>0</v>
      </c>
      <c r="F4">
        <f>OnlineMarketing!I6</f>
        <v>5753548.3870967701</v>
      </c>
      <c r="G4">
        <f>Affiliates!I6</f>
        <v>2212903.2258064593</v>
      </c>
      <c r="H4">
        <f>SEM!I6</f>
        <v>22129032.258064594</v>
      </c>
      <c r="I4">
        <f>Radio!I6</f>
        <v>0</v>
      </c>
      <c r="J4">
        <f>Other!I6</f>
        <v>0</v>
      </c>
    </row>
    <row r="5" spans="1:10" x14ac:dyDescent="0.25">
      <c r="A5">
        <v>4</v>
      </c>
      <c r="B5">
        <f>TV!I7</f>
        <v>984516.12903225713</v>
      </c>
      <c r="C5">
        <f>Digital!I7</f>
        <v>12306451.612903226</v>
      </c>
      <c r="D5">
        <f>Sponsorship!I7</f>
        <v>36427096.774193466</v>
      </c>
      <c r="E5">
        <f>ContentMarketing!I7</f>
        <v>0</v>
      </c>
      <c r="F5">
        <f>OnlineMarketing!I7</f>
        <v>6399354.8387096729</v>
      </c>
      <c r="G5">
        <f>Affiliates!I7</f>
        <v>2461290.3225806537</v>
      </c>
      <c r="H5">
        <f>SEM!I7</f>
        <v>24612903.225806538</v>
      </c>
      <c r="I5">
        <f>Radio!I7</f>
        <v>0</v>
      </c>
      <c r="J5">
        <f>Other!I7</f>
        <v>0</v>
      </c>
    </row>
    <row r="6" spans="1:10" x14ac:dyDescent="0.25">
      <c r="A6">
        <v>5</v>
      </c>
      <c r="B6">
        <f>TV!I8</f>
        <v>762580.64516128961</v>
      </c>
      <c r="C6">
        <f>Digital!I8</f>
        <v>11209677.419354841</v>
      </c>
      <c r="D6">
        <f>Sponsorship!I8</f>
        <v>29634838.709677368</v>
      </c>
      <c r="E6">
        <f>ContentMarketing!I8</f>
        <v>0</v>
      </c>
      <c r="F6">
        <f>OnlineMarketing!I8</f>
        <v>5085806.4516129037</v>
      </c>
      <c r="G6">
        <f>Affiliates!I8</f>
        <v>2035483.8709677472</v>
      </c>
      <c r="H6">
        <f>SEM!I8</f>
        <v>22290322.580645211</v>
      </c>
      <c r="I6">
        <f>Radio!I8</f>
        <v>0</v>
      </c>
      <c r="J6">
        <f>Other!I8</f>
        <v>0</v>
      </c>
    </row>
    <row r="7" spans="1:10" x14ac:dyDescent="0.25">
      <c r="A7">
        <v>6</v>
      </c>
      <c r="B7">
        <f>TV!I9</f>
        <v>436774.19354838668</v>
      </c>
      <c r="C7">
        <f>Digital!I9</f>
        <v>9401612.9032258056</v>
      </c>
      <c r="D7">
        <f>Sponsorship!I9</f>
        <v>19496129.032258037</v>
      </c>
      <c r="E7">
        <f>ContentMarketing!I9</f>
        <v>0</v>
      </c>
      <c r="F7">
        <f>OnlineMarketing!I9</f>
        <v>3142258.0645161285</v>
      </c>
      <c r="G7">
        <f>Affiliates!I9</f>
        <v>1395161.2903225834</v>
      </c>
      <c r="H7">
        <f>SEM!I9</f>
        <v>18500000.00000003</v>
      </c>
      <c r="I7">
        <f>Radio!I9</f>
        <v>0</v>
      </c>
      <c r="J7">
        <f>Other!I9</f>
        <v>0</v>
      </c>
    </row>
    <row r="8" spans="1:10" x14ac:dyDescent="0.25">
      <c r="A8">
        <v>7</v>
      </c>
      <c r="B8">
        <f>TV!I10</f>
        <v>227741.93548387074</v>
      </c>
      <c r="C8">
        <f>Digital!I10</f>
        <v>8147419.3548387075</v>
      </c>
      <c r="D8">
        <f>Sponsorship!I10</f>
        <v>12911612.9032258</v>
      </c>
      <c r="E8">
        <f>ContentMarketing!I10</f>
        <v>0</v>
      </c>
      <c r="F8">
        <f>OnlineMarketing!I10</f>
        <v>1888064.5161290318</v>
      </c>
      <c r="G8">
        <f>Affiliates!I10</f>
        <v>977096.77419354953</v>
      </c>
      <c r="H8">
        <f>SEM!I10</f>
        <v>15887096.774193563</v>
      </c>
      <c r="I8">
        <f>Radio!I10</f>
        <v>0</v>
      </c>
      <c r="J8">
        <f>Other!I10</f>
        <v>0</v>
      </c>
    </row>
    <row r="9" spans="1:10" x14ac:dyDescent="0.25">
      <c r="A9">
        <v>8</v>
      </c>
      <c r="B9">
        <f>TV!I11</f>
        <v>101290.32258064506</v>
      </c>
      <c r="C9">
        <f>Digital!I11</f>
        <v>7388709.6774193514</v>
      </c>
      <c r="D9">
        <f>Sponsorship!I11</f>
        <v>8928387.0967741963</v>
      </c>
      <c r="E9">
        <f>ContentMarketing!I11</f>
        <v>0</v>
      </c>
      <c r="F9">
        <f>OnlineMarketing!I11</f>
        <v>1129354.8387096771</v>
      </c>
      <c r="G9">
        <f>Affiliates!I11</f>
        <v>724193.54838709696</v>
      </c>
      <c r="H9">
        <f>SEM!I11</f>
        <v>14306451.612903232</v>
      </c>
      <c r="I9">
        <f>Radio!I11</f>
        <v>0</v>
      </c>
      <c r="J9">
        <f>Other!I11</f>
        <v>0</v>
      </c>
    </row>
    <row r="10" spans="1:10" x14ac:dyDescent="0.25">
      <c r="A10">
        <v>9</v>
      </c>
      <c r="B10">
        <f>TV!I12</f>
        <v>1338064.5161290322</v>
      </c>
      <c r="C10">
        <f>Digital!I12</f>
        <v>7056666.6666666642</v>
      </c>
      <c r="D10">
        <f>Sponsorship!I12</f>
        <v>27515268.817204252</v>
      </c>
      <c r="E10">
        <f>ContentMarketing!I12</f>
        <v>200000</v>
      </c>
      <c r="F10">
        <f>OnlineMarketing!I12</f>
        <v>6184408.6021505361</v>
      </c>
      <c r="G10">
        <f>Affiliates!I12</f>
        <v>2232150.5376344081</v>
      </c>
      <c r="H10">
        <f>SEM!I12</f>
        <v>14776344.086021507</v>
      </c>
      <c r="I10">
        <f>Radio!I12</f>
        <v>0</v>
      </c>
      <c r="J10">
        <f>Other!I12</f>
        <v>0</v>
      </c>
    </row>
    <row r="11" spans="1:10" x14ac:dyDescent="0.25">
      <c r="A11">
        <v>10</v>
      </c>
      <c r="B11">
        <f>TV!I13</f>
        <v>9889677.4193548393</v>
      </c>
      <c r="C11">
        <f>Digital!I13</f>
        <v>7198602.1505376361</v>
      </c>
      <c r="D11">
        <f>Sponsorship!I13</f>
        <v>162439139.78494591</v>
      </c>
      <c r="E11">
        <f>ContentMarketing!I13</f>
        <v>1520000.0000000002</v>
      </c>
      <c r="F11">
        <f>OnlineMarketing!I13</f>
        <v>41881182.795698956</v>
      </c>
      <c r="G11">
        <f>Affiliates!I13</f>
        <v>12962473.118279604</v>
      </c>
      <c r="H11">
        <f>SEM!I13</f>
        <v>22738924.731182825</v>
      </c>
      <c r="I11">
        <f>Radio!I13</f>
        <v>0</v>
      </c>
      <c r="J11">
        <f>Other!I13</f>
        <v>0</v>
      </c>
    </row>
    <row r="12" spans="1:10" x14ac:dyDescent="0.25">
      <c r="A12">
        <v>11</v>
      </c>
      <c r="B12">
        <f>TV!I14</f>
        <v>15028000</v>
      </c>
      <c r="C12">
        <f>Digital!I14</f>
        <v>7327892.4731182838</v>
      </c>
      <c r="D12">
        <f>Sponsorship!I14</f>
        <v>243625139.78494576</v>
      </c>
      <c r="E12">
        <f>ContentMarketing!I14</f>
        <v>2312000.0000000005</v>
      </c>
      <c r="F12">
        <f>OnlineMarketing!I14</f>
        <v>63343376.344086073</v>
      </c>
      <c r="G12">
        <f>Affiliates!I14</f>
        <v>19415376.344086077</v>
      </c>
      <c r="H12">
        <f>SEM!I14</f>
        <v>27608408.602150597</v>
      </c>
      <c r="I12">
        <f>Radio!I14</f>
        <v>0</v>
      </c>
      <c r="J12">
        <f>Other!I14</f>
        <v>0</v>
      </c>
    </row>
    <row r="13" spans="1:10" x14ac:dyDescent="0.25">
      <c r="A13">
        <v>12</v>
      </c>
      <c r="B13">
        <f>TV!I15</f>
        <v>18122000</v>
      </c>
      <c r="C13">
        <f>Digital!I15</f>
        <v>7440494.6236559199</v>
      </c>
      <c r="D13">
        <f>Sponsorship!I15</f>
        <v>292601956.98924673</v>
      </c>
      <c r="E13">
        <f>ContentMarketing!I15</f>
        <v>2788000.0000000005</v>
      </c>
      <c r="F13">
        <f>OnlineMarketing!I15</f>
        <v>76277268.817204371</v>
      </c>
      <c r="G13">
        <f>Affiliates!I15</f>
        <v>23305268.817204371</v>
      </c>
      <c r="H13">
        <f>SEM!I15</f>
        <v>30607720.430107597</v>
      </c>
      <c r="I13">
        <f>Radio!I15</f>
        <v>0</v>
      </c>
      <c r="J13">
        <f>Other!I15</f>
        <v>0</v>
      </c>
    </row>
    <row r="14" spans="1:10" x14ac:dyDescent="0.25">
      <c r="A14">
        <v>13</v>
      </c>
      <c r="B14">
        <f>TV!I16</f>
        <v>19942000</v>
      </c>
      <c r="C14">
        <f>Digital!I16</f>
        <v>7506731.1827957053</v>
      </c>
      <c r="D14">
        <f>Sponsorship!I16</f>
        <v>321411849.46236491</v>
      </c>
      <c r="E14">
        <f>ContentMarketing!I16</f>
        <v>3068000.0000000005</v>
      </c>
      <c r="F14">
        <f>OnlineMarketing!I16</f>
        <v>83885440.860215127</v>
      </c>
      <c r="G14">
        <f>Affiliates!I16</f>
        <v>25593440.860215131</v>
      </c>
      <c r="H14">
        <f>SEM!I16</f>
        <v>32372021.505376425</v>
      </c>
      <c r="I14">
        <f>Radio!I16</f>
        <v>0</v>
      </c>
      <c r="J14">
        <f>Other!I16</f>
        <v>0</v>
      </c>
    </row>
    <row r="15" spans="1:10" x14ac:dyDescent="0.25">
      <c r="A15">
        <v>14</v>
      </c>
      <c r="B15">
        <f>TV!I17</f>
        <v>24637451.6129032</v>
      </c>
      <c r="C15">
        <f>Digital!I17</f>
        <v>29118903.225806441</v>
      </c>
      <c r="D15">
        <f>Sponsorship!I17</f>
        <v>370653935.48387045</v>
      </c>
      <c r="E15">
        <f>ContentMarketing!I17</f>
        <v>8554645.1612903196</v>
      </c>
      <c r="F15">
        <f>OnlineMarketing!I17</f>
        <v>101191483.87096782</v>
      </c>
      <c r="G15">
        <f>Affiliates!I17</f>
        <v>30008064.516129117</v>
      </c>
      <c r="H15">
        <f>SEM!I17</f>
        <v>82381870.967741936</v>
      </c>
      <c r="I15">
        <f>Radio!I17</f>
        <v>0</v>
      </c>
      <c r="J15">
        <f>Other!I17</f>
        <v>0</v>
      </c>
    </row>
    <row r="16" spans="1:10" x14ac:dyDescent="0.25">
      <c r="A16">
        <v>15</v>
      </c>
      <c r="B16">
        <f>TV!I18</f>
        <v>28099064.516129017</v>
      </c>
      <c r="C16">
        <f>Digital!I18</f>
        <v>45683204.301075257</v>
      </c>
      <c r="D16">
        <f>Sponsorship!I18</f>
        <v>406218021.50537598</v>
      </c>
      <c r="E16">
        <f>ContentMarketing!I18</f>
        <v>12739806.451612901</v>
      </c>
      <c r="F16">
        <f>OnlineMarketing!I18</f>
        <v>113881591.39784952</v>
      </c>
      <c r="G16">
        <f>Affiliates!I18</f>
        <v>33218817.204301096</v>
      </c>
      <c r="H16">
        <f>SEM!I18</f>
        <v>120588752.68817201</v>
      </c>
      <c r="I16">
        <f>Radio!I18</f>
        <v>0</v>
      </c>
      <c r="J16">
        <f>Other!I18</f>
        <v>0</v>
      </c>
    </row>
    <row r="17" spans="1:10" x14ac:dyDescent="0.25">
      <c r="A17">
        <v>16</v>
      </c>
      <c r="B17">
        <f>TV!I19</f>
        <v>29942032.258064508</v>
      </c>
      <c r="C17">
        <f>Digital!I19</f>
        <v>55613268.817204274</v>
      </c>
      <c r="D17">
        <f>Sponsorship!I19</f>
        <v>423852344.08602124</v>
      </c>
      <c r="E17">
        <f>ContentMarketing!I19</f>
        <v>15214903.225806452</v>
      </c>
      <c r="F17">
        <f>OnlineMarketing!I19</f>
        <v>120517462.36559142</v>
      </c>
      <c r="G17">
        <f>Affiliates!I19</f>
        <v>34851075.268817194</v>
      </c>
      <c r="H17">
        <f>SEM!I19</f>
        <v>143286043.01075265</v>
      </c>
      <c r="I17">
        <f>Radio!I19</f>
        <v>0</v>
      </c>
      <c r="J17">
        <f>Other!I19</f>
        <v>0</v>
      </c>
    </row>
    <row r="18" spans="1:10" x14ac:dyDescent="0.25">
      <c r="A18">
        <v>17</v>
      </c>
      <c r="B18">
        <f>TV!I20</f>
        <v>31063838.709677417</v>
      </c>
      <c r="C18">
        <f>Digital!I20</f>
        <v>61657655.913978472</v>
      </c>
      <c r="D18">
        <f>Sponsorship!I20</f>
        <v>434586279.56989223</v>
      </c>
      <c r="E18">
        <f>ContentMarketing!I20</f>
        <v>16721483.870967744</v>
      </c>
      <c r="F18">
        <f>OnlineMarketing!I20</f>
        <v>124556688.17204304</v>
      </c>
      <c r="G18">
        <f>Affiliates!I20</f>
        <v>35844623.655913942</v>
      </c>
      <c r="H18">
        <f>SEM!I20</f>
        <v>157101784.94623652</v>
      </c>
      <c r="I18">
        <f>Radio!I20</f>
        <v>0</v>
      </c>
      <c r="J18">
        <f>Other!I20</f>
        <v>0</v>
      </c>
    </row>
    <row r="19" spans="1:10" x14ac:dyDescent="0.25">
      <c r="A19">
        <v>18</v>
      </c>
      <c r="B19">
        <f>TV!I21</f>
        <v>29828032.258064538</v>
      </c>
      <c r="C19">
        <f>Digital!I21</f>
        <v>53282602.150537588</v>
      </c>
      <c r="D19">
        <f>Sponsorship!I21</f>
        <v>371291010.75268793</v>
      </c>
      <c r="E19">
        <f>ContentMarketing!I21</f>
        <v>14258903.225806452</v>
      </c>
      <c r="F19">
        <f>OnlineMarketing!I21</f>
        <v>122226795.69892471</v>
      </c>
      <c r="G19">
        <f>Affiliates!I21</f>
        <v>36084408.602150485</v>
      </c>
      <c r="H19">
        <f>SEM!I21</f>
        <v>137187376.34408605</v>
      </c>
      <c r="I19">
        <f>Radio!I21</f>
        <v>0</v>
      </c>
      <c r="J19">
        <f>Other!I21</f>
        <v>0</v>
      </c>
    </row>
    <row r="20" spans="1:10" x14ac:dyDescent="0.25">
      <c r="A20">
        <v>19</v>
      </c>
      <c r="B20">
        <f>TV!I22</f>
        <v>26788870.967741948</v>
      </c>
      <c r="C20">
        <f>Digital!I22</f>
        <v>33588924.731182761</v>
      </c>
      <c r="D20">
        <f>Sponsorship!I22</f>
        <v>242701290.32258046</v>
      </c>
      <c r="E20">
        <f>ContentMarketing!I22</f>
        <v>8625053.7634408604</v>
      </c>
      <c r="F20">
        <f>OnlineMarketing!I22</f>
        <v>115382150.53763436</v>
      </c>
      <c r="G20">
        <f>Affiliates!I22</f>
        <v>35972365.591397814</v>
      </c>
      <c r="H20">
        <f>SEM!I22</f>
        <v>90681827.956989229</v>
      </c>
      <c r="I20">
        <f>Radio!I22</f>
        <v>0</v>
      </c>
      <c r="J20">
        <f>Other!I22</f>
        <v>0</v>
      </c>
    </row>
    <row r="21" spans="1:10" x14ac:dyDescent="0.25">
      <c r="A21">
        <v>20</v>
      </c>
      <c r="B21">
        <f>TV!I23</f>
        <v>24846516.129032265</v>
      </c>
      <c r="C21">
        <f>Digital!I23</f>
        <v>21132301.075268798</v>
      </c>
      <c r="D21">
        <f>Sponsorship!I23</f>
        <v>164410172.04301062</v>
      </c>
      <c r="E21">
        <f>ContentMarketing!I23</f>
        <v>5085118.2795698941</v>
      </c>
      <c r="F21">
        <f>OnlineMarketing!I23</f>
        <v>110847397.8494623</v>
      </c>
      <c r="G21">
        <f>Affiliates!I23</f>
        <v>35799870.967741914</v>
      </c>
      <c r="H21">
        <f>SEM!I23</f>
        <v>61314688.172042958</v>
      </c>
      <c r="I21">
        <f>Radio!I23</f>
        <v>0</v>
      </c>
      <c r="J21">
        <f>Other!I23</f>
        <v>0</v>
      </c>
    </row>
    <row r="22" spans="1:10" x14ac:dyDescent="0.25">
      <c r="A22">
        <v>21</v>
      </c>
      <c r="B22">
        <f>TV!I24</f>
        <v>23654258.064516131</v>
      </c>
      <c r="C22">
        <f>Digital!I24</f>
        <v>13506817.204301059</v>
      </c>
      <c r="D22">
        <f>Sponsorship!I24</f>
        <v>116972752.68817192</v>
      </c>
      <c r="E22">
        <f>ContentMarketing!I24</f>
        <v>2921892.4731182805</v>
      </c>
      <c r="F22">
        <f>OnlineMarketing!I24</f>
        <v>108038365.59139778</v>
      </c>
      <c r="G22">
        <f>Affiliates!I24</f>
        <v>35677935.483870953</v>
      </c>
      <c r="H22">
        <f>SEM!I24</f>
        <v>43345010.75268811</v>
      </c>
      <c r="I22">
        <f>Radio!I24</f>
        <v>0</v>
      </c>
      <c r="J22">
        <f>Other!I24</f>
        <v>0</v>
      </c>
    </row>
    <row r="23" spans="1:10" x14ac:dyDescent="0.25">
      <c r="A23">
        <v>22</v>
      </c>
      <c r="B23">
        <f>TV!I25</f>
        <v>23360322.580645192</v>
      </c>
      <c r="C23">
        <f>Digital!I25</f>
        <v>10006559.13978494</v>
      </c>
      <c r="D23">
        <f>Sponsorship!I25</f>
        <v>105229784.94623654</v>
      </c>
      <c r="E23">
        <f>ContentMarketing!I25</f>
        <v>2056344.0860215053</v>
      </c>
      <c r="F23">
        <f>OnlineMarketing!I25</f>
        <v>107264946.23655906</v>
      </c>
      <c r="G23">
        <f>Affiliates!I25</f>
        <v>35606451.612903245</v>
      </c>
      <c r="H23">
        <f>SEM!I25</f>
        <v>35640752.68817205</v>
      </c>
      <c r="I23">
        <f>Radio!I25</f>
        <v>0</v>
      </c>
      <c r="J23">
        <f>Other!I25</f>
        <v>0</v>
      </c>
    </row>
    <row r="24" spans="1:10" x14ac:dyDescent="0.25">
      <c r="A24">
        <v>23</v>
      </c>
      <c r="B24">
        <f>TV!I26</f>
        <v>25350258.064516176</v>
      </c>
      <c r="C24">
        <f>Digital!I26</f>
        <v>12039903.225806447</v>
      </c>
      <c r="D24">
        <f>Sponsorship!I26</f>
        <v>184088967.74193534</v>
      </c>
      <c r="E24">
        <f>ContentMarketing!I26</f>
        <v>3474129.0322580687</v>
      </c>
      <c r="F24">
        <f>OnlineMarketing!I26</f>
        <v>111419483.87096767</v>
      </c>
      <c r="G24">
        <f>Affiliates!I26</f>
        <v>35536580.645161279</v>
      </c>
      <c r="H24">
        <f>SEM!I26</f>
        <v>44024129.032258108</v>
      </c>
      <c r="I24">
        <f>Radio!I26</f>
        <v>0</v>
      </c>
      <c r="J24">
        <f>Other!I26</f>
        <v>0</v>
      </c>
    </row>
    <row r="25" spans="1:10" x14ac:dyDescent="0.25">
      <c r="A25">
        <v>24</v>
      </c>
      <c r="B25">
        <f>TV!I27</f>
        <v>26590774.193548437</v>
      </c>
      <c r="C25">
        <f>Digital!I27</f>
        <v>13557666.666666664</v>
      </c>
      <c r="D25">
        <f>Sponsorship!I27</f>
        <v>233256795.69892448</v>
      </c>
      <c r="E25">
        <f>ContentMarketing!I27</f>
        <v>4409268.8172043078</v>
      </c>
      <c r="F25">
        <f>OnlineMarketing!I27</f>
        <v>114021892.47311823</v>
      </c>
      <c r="G25">
        <f>Affiliates!I27</f>
        <v>35499419.354838684</v>
      </c>
      <c r="H25">
        <f>SEM!I27</f>
        <v>49755827.956989318</v>
      </c>
      <c r="I25">
        <f>Radio!I27</f>
        <v>0</v>
      </c>
      <c r="J25">
        <f>Other!I27</f>
        <v>0</v>
      </c>
    </row>
    <row r="26" spans="1:10" x14ac:dyDescent="0.25">
      <c r="A26">
        <v>25</v>
      </c>
      <c r="B26">
        <f>TV!I28</f>
        <v>27404580.645161346</v>
      </c>
      <c r="C26">
        <f>Digital!I28</f>
        <v>14906333.333333332</v>
      </c>
      <c r="D26">
        <f>Sponsorship!I28</f>
        <v>265522430.1075266</v>
      </c>
      <c r="E26">
        <f>ContentMarketing!I28</f>
        <v>5095118.2795698997</v>
      </c>
      <c r="F26">
        <f>OnlineMarketing!I28</f>
        <v>115746752.68817197</v>
      </c>
      <c r="G26">
        <f>Affiliates!I28</f>
        <v>35484064.516129002</v>
      </c>
      <c r="H26">
        <f>SEM!I28</f>
        <v>54229204.301075347</v>
      </c>
      <c r="I26">
        <f>Radio!I28</f>
        <v>0</v>
      </c>
      <c r="J26">
        <f>Other!I28</f>
        <v>0</v>
      </c>
    </row>
    <row r="27" spans="1:10" x14ac:dyDescent="0.25">
      <c r="A27">
        <v>26</v>
      </c>
      <c r="B27">
        <f>TV!I29</f>
        <v>27883290.322580703</v>
      </c>
      <c r="C27">
        <f>Digital!I29</f>
        <v>15699666.666666666</v>
      </c>
      <c r="D27">
        <f>Sponsorship!I29</f>
        <v>284502215.05376315</v>
      </c>
      <c r="E27">
        <f>ContentMarketing!I29</f>
        <v>5498559.1397849554</v>
      </c>
      <c r="F27">
        <f>OnlineMarketing!I29</f>
        <v>116761376.34408595</v>
      </c>
      <c r="G27">
        <f>Affiliates!I29</f>
        <v>35475032.258064471</v>
      </c>
      <c r="H27">
        <f>SEM!I29</f>
        <v>56860602.150537722</v>
      </c>
      <c r="I27">
        <f>Radio!I29</f>
        <v>0</v>
      </c>
      <c r="J27">
        <f>Other!I29</f>
        <v>0</v>
      </c>
    </row>
    <row r="28" spans="1:10" x14ac:dyDescent="0.25">
      <c r="A28">
        <v>27</v>
      </c>
      <c r="B28">
        <f>TV!I30</f>
        <v>26451612.903225824</v>
      </c>
      <c r="C28">
        <f>Digital!I30</f>
        <v>11806451.61290323</v>
      </c>
      <c r="D28">
        <f>Sponsorship!I30</f>
        <v>207009999.99999979</v>
      </c>
      <c r="E28">
        <f>ContentMarketing!I30</f>
        <v>5328709.6774193654</v>
      </c>
      <c r="F28">
        <f>OnlineMarketing!I30</f>
        <v>117790645.16129026</v>
      </c>
      <c r="G28">
        <f>Affiliates!I30</f>
        <v>36439354.838709667</v>
      </c>
      <c r="H28">
        <f>SEM!I30</f>
        <v>46566451.612903275</v>
      </c>
      <c r="I28">
        <f>Radio!I30</f>
        <v>4354838.7096774196</v>
      </c>
      <c r="J28">
        <f>Other!I30</f>
        <v>43709677.419354804</v>
      </c>
    </row>
    <row r="29" spans="1:10" x14ac:dyDescent="0.25">
      <c r="A29">
        <v>28</v>
      </c>
      <c r="B29">
        <f>TV!I31</f>
        <v>24941290.322580654</v>
      </c>
      <c r="C29">
        <f>Digital!I31</f>
        <v>7782903.2258064579</v>
      </c>
      <c r="D29">
        <f>Sponsorship!I31</f>
        <v>126399677.41935474</v>
      </c>
      <c r="E29">
        <f>ContentMarketing!I31</f>
        <v>5092580.6451612981</v>
      </c>
      <c r="F29">
        <f>OnlineMarketing!I31</f>
        <v>118653225.80645154</v>
      </c>
      <c r="G29">
        <f>Affiliates!I31</f>
        <v>37405161.290322542</v>
      </c>
      <c r="H29">
        <f>SEM!I31</f>
        <v>35840000.000000037</v>
      </c>
      <c r="I29">
        <f>Radio!I31</f>
        <v>8709677.4193548411</v>
      </c>
      <c r="J29">
        <f>Other!I31</f>
        <v>87419354.838709682</v>
      </c>
    </row>
    <row r="30" spans="1:10" x14ac:dyDescent="0.25">
      <c r="A30">
        <v>29</v>
      </c>
      <c r="B30">
        <f>TV!I32</f>
        <v>23973548.387096778</v>
      </c>
      <c r="C30">
        <f>Digital!I32</f>
        <v>5266774.1935483953</v>
      </c>
      <c r="D30">
        <f>Sponsorship!I32</f>
        <v>75593225.806451559</v>
      </c>
      <c r="E30">
        <f>ContentMarketing!I32</f>
        <v>4899032.2580645215</v>
      </c>
      <c r="F30">
        <f>OnlineMarketing!I32</f>
        <v>119040322.58064508</v>
      </c>
      <c r="G30">
        <f>Affiliates!I32</f>
        <v>37985806.451612838</v>
      </c>
      <c r="H30">
        <f>SEM!I32</f>
        <v>29065806.451612923</v>
      </c>
      <c r="I30">
        <f>Radio!I32</f>
        <v>11322580.645161295</v>
      </c>
      <c r="J30">
        <f>Other!I32</f>
        <v>113645161.29032262</v>
      </c>
    </row>
    <row r="31" spans="1:10" x14ac:dyDescent="0.25">
      <c r="A31">
        <v>30</v>
      </c>
      <c r="B31">
        <f>TV!I33</f>
        <v>23386451.612903222</v>
      </c>
      <c r="C31">
        <f>Digital!I33</f>
        <v>3740322.5806451701</v>
      </c>
      <c r="D31">
        <f>Sponsorship!I33</f>
        <v>44770645.16129031</v>
      </c>
      <c r="E31">
        <f>ContentMarketing!I33</f>
        <v>4781612.9032258103</v>
      </c>
      <c r="F31">
        <f>OnlineMarketing!I33</f>
        <v>119275161.29032251</v>
      </c>
      <c r="G31">
        <f>Affiliates!I33</f>
        <v>38338064.516128957</v>
      </c>
      <c r="H31">
        <f>SEM!I33</f>
        <v>24956129.032258078</v>
      </c>
      <c r="I31">
        <f>Radio!I33</f>
        <v>12907741.935483877</v>
      </c>
      <c r="J31">
        <f>Other!I33</f>
        <v>129555483.87096781</v>
      </c>
    </row>
    <row r="32" spans="1:10" x14ac:dyDescent="0.25">
      <c r="A32">
        <v>31</v>
      </c>
      <c r="B32">
        <f>TV!I34</f>
        <v>22133917.050691232</v>
      </c>
      <c r="C32">
        <f>Digital!I34</f>
        <v>4070368.6635944718</v>
      </c>
      <c r="D32">
        <f>Sponsorship!I34</f>
        <v>36192304.147465482</v>
      </c>
      <c r="E32">
        <f>ContentMarketing!I34</f>
        <v>4575345.6221198132</v>
      </c>
      <c r="F32">
        <f>OnlineMarketing!I34</f>
        <v>118823640.55299528</v>
      </c>
      <c r="G32">
        <f>Affiliates!I34</f>
        <v>38369308.755760342</v>
      </c>
      <c r="H32">
        <f>SEM!I34</f>
        <v>23849677.419354852</v>
      </c>
      <c r="I32">
        <f>Radio!I34</f>
        <v>11897419.354838714</v>
      </c>
      <c r="J32">
        <f>Other!I34</f>
        <v>119414838.70967743</v>
      </c>
    </row>
    <row r="33" spans="1:10" x14ac:dyDescent="0.25">
      <c r="A33">
        <v>32</v>
      </c>
      <c r="B33">
        <f>TV!I35</f>
        <v>18958801.843317971</v>
      </c>
      <c r="C33">
        <f>Digital!I35</f>
        <v>6933640.5529953921</v>
      </c>
      <c r="D33">
        <f>Sponsorship!I35</f>
        <v>46755898.617511556</v>
      </c>
      <c r="E33">
        <f>ContentMarketing!I35</f>
        <v>4077465.4377880162</v>
      </c>
      <c r="F33">
        <f>OnlineMarketing!I35</f>
        <v>117140829.49308749</v>
      </c>
      <c r="G33">
        <f>Affiliates!I35</f>
        <v>38041520.737327173</v>
      </c>
      <c r="H33">
        <f>SEM!I35</f>
        <v>25373870.967741944</v>
      </c>
      <c r="I33">
        <f>Radio!I35</f>
        <v>6854516.1290322598</v>
      </c>
      <c r="J33">
        <f>Other!I35</f>
        <v>68799032.258064508</v>
      </c>
    </row>
    <row r="34" spans="1:10" x14ac:dyDescent="0.25">
      <c r="A34">
        <v>33</v>
      </c>
      <c r="B34">
        <f>TV!I36</f>
        <v>17100829.493087556</v>
      </c>
      <c r="C34">
        <f>Digital!I36</f>
        <v>8774055.2995391712</v>
      </c>
      <c r="D34">
        <f>Sponsorship!I36</f>
        <v>55566635.94470048</v>
      </c>
      <c r="E34">
        <f>ContentMarketing!I36</f>
        <v>3788156.6820276482</v>
      </c>
      <c r="F34">
        <f>OnlineMarketing!I36</f>
        <v>116112304.14746541</v>
      </c>
      <c r="G34">
        <f>Affiliates!I36</f>
        <v>37816589.861751139</v>
      </c>
      <c r="H34">
        <f>SEM!I36</f>
        <v>26618064.516129036</v>
      </c>
      <c r="I34">
        <f>Radio!I36</f>
        <v>3701612.9032258075</v>
      </c>
      <c r="J34">
        <f>Other!I36</f>
        <v>37153225.806451611</v>
      </c>
    </row>
    <row r="35" spans="1:10" x14ac:dyDescent="0.25">
      <c r="A35">
        <v>34</v>
      </c>
      <c r="B35">
        <f>TV!I37</f>
        <v>16001474.654377878</v>
      </c>
      <c r="C35">
        <f>Digital!I37</f>
        <v>9932764.9769585244</v>
      </c>
      <c r="D35">
        <f>Sponsorship!I37</f>
        <v>61891797.235023052</v>
      </c>
      <c r="E35">
        <f>ContentMarketing!I37</f>
        <v>3617834.1013824875</v>
      </c>
      <c r="F35">
        <f>OnlineMarketing!I37</f>
        <v>115485207.37327188</v>
      </c>
      <c r="G35">
        <f>Affiliates!I37</f>
        <v>37669493.087557599</v>
      </c>
      <c r="H35">
        <f>SEM!I37</f>
        <v>27503225.806451615</v>
      </c>
      <c r="I35">
        <f>Radio!I37</f>
        <v>1750645.1612903229</v>
      </c>
      <c r="J35">
        <f>Other!I37</f>
        <v>17571290.322580639</v>
      </c>
    </row>
    <row r="36" spans="1:10" x14ac:dyDescent="0.25">
      <c r="A36">
        <v>35</v>
      </c>
      <c r="B36">
        <f>TV!I38</f>
        <v>17454516.129032258</v>
      </c>
      <c r="C36">
        <f>Digital!I38</f>
        <v>10583387.096774194</v>
      </c>
      <c r="D36">
        <f>Sponsorship!I38</f>
        <v>74690483.870967686</v>
      </c>
      <c r="E36">
        <f>ContentMarketing!I38</f>
        <v>3436774.1935483855</v>
      </c>
      <c r="F36">
        <f>OnlineMarketing!I38</f>
        <v>113960806.45161293</v>
      </c>
      <c r="G36">
        <f>Affiliates!I38</f>
        <v>37265322.580645137</v>
      </c>
      <c r="H36">
        <f>SEM!I38</f>
        <v>27928548.387096763</v>
      </c>
      <c r="I36">
        <f>Radio!I38</f>
        <v>943548.38709677407</v>
      </c>
      <c r="J36">
        <f>Other!I38</f>
        <v>11685483.870967746</v>
      </c>
    </row>
    <row r="37" spans="1:10" x14ac:dyDescent="0.25">
      <c r="A37">
        <v>36</v>
      </c>
      <c r="B37">
        <f>TV!I39</f>
        <v>30880552.995391704</v>
      </c>
      <c r="C37">
        <f>Digital!I39</f>
        <v>10834423.963133642</v>
      </c>
      <c r="D37">
        <f>Sponsorship!I39</f>
        <v>137091520.73732722</v>
      </c>
      <c r="E37">
        <f>ContentMarketing!I39</f>
        <v>2836082.9493087549</v>
      </c>
      <c r="F37">
        <f>OnlineMarketing!I39</f>
        <v>106087880.1843318</v>
      </c>
      <c r="G37">
        <f>Affiliates!I39</f>
        <v>35111059.907834083</v>
      </c>
      <c r="H37">
        <f>SEM!I39</f>
        <v>27647096.774193574</v>
      </c>
      <c r="I37">
        <f>Radio!I39</f>
        <v>2424193.5483870977</v>
      </c>
      <c r="J37">
        <f>Other!I39</f>
        <v>41166129.032258049</v>
      </c>
    </row>
    <row r="38" spans="1:10" x14ac:dyDescent="0.25">
      <c r="A38">
        <v>37</v>
      </c>
      <c r="B38">
        <f>TV!I40</f>
        <v>38960714.285714284</v>
      </c>
      <c r="C38">
        <f>Digital!I40</f>
        <v>10959182.027649771</v>
      </c>
      <c r="D38">
        <f>Sponsorship!I40</f>
        <v>174390956.22119826</v>
      </c>
      <c r="E38">
        <f>ContentMarketing!I40</f>
        <v>2479470.0460829488</v>
      </c>
      <c r="F38">
        <f>OnlineMarketing!I40</f>
        <v>101378122.11981568</v>
      </c>
      <c r="G38">
        <f>Affiliates!I40</f>
        <v>33821785.714285702</v>
      </c>
      <c r="H38">
        <f>SEM!I40</f>
        <v>27458467.741935533</v>
      </c>
      <c r="I38">
        <f>Radio!I40</f>
        <v>3356129.0322580663</v>
      </c>
      <c r="J38">
        <f>Other!I40</f>
        <v>59291612.903225787</v>
      </c>
    </row>
    <row r="39" spans="1:10" x14ac:dyDescent="0.25">
      <c r="A39">
        <v>38</v>
      </c>
      <c r="B39">
        <f>TV!I41</f>
        <v>43890714.285714284</v>
      </c>
      <c r="C39">
        <f>Digital!I41</f>
        <v>10956440.092165902</v>
      </c>
      <c r="D39">
        <f>Sponsorship!I41</f>
        <v>196384020.73732731</v>
      </c>
      <c r="E39">
        <f>ContentMarketing!I41</f>
        <v>2276566.8202764974</v>
      </c>
      <c r="F39">
        <f>OnlineMarketing!I41</f>
        <v>98589573.732718915</v>
      </c>
      <c r="G39">
        <f>Affiliates!I41</f>
        <v>33056785.714285709</v>
      </c>
      <c r="H39">
        <f>SEM!I41</f>
        <v>27285725.806451671</v>
      </c>
      <c r="I39">
        <f>Radio!I41</f>
        <v>4047096.7741935505</v>
      </c>
      <c r="J39">
        <f>Other!I41</f>
        <v>71498709.67741932</v>
      </c>
    </row>
    <row r="40" spans="1:10" x14ac:dyDescent="0.25">
      <c r="A40">
        <v>39</v>
      </c>
      <c r="B40">
        <f>TV!I42</f>
        <v>46790714.285714284</v>
      </c>
      <c r="C40">
        <f>Digital!I42</f>
        <v>10954827.188940097</v>
      </c>
      <c r="D40">
        <f>Sponsorship!I42</f>
        <v>209321117.51152089</v>
      </c>
      <c r="E40">
        <f>ContentMarketing!I42</f>
        <v>2157211.9815668203</v>
      </c>
      <c r="F40">
        <f>OnlineMarketing!I42</f>
        <v>96949251.152073741</v>
      </c>
      <c r="G40">
        <f>Affiliates!I42</f>
        <v>32606785.714285713</v>
      </c>
      <c r="H40">
        <f>SEM!I42</f>
        <v>27184112.903225873</v>
      </c>
      <c r="I40">
        <f>Radio!I42</f>
        <v>4453548.3870967766</v>
      </c>
      <c r="J40">
        <f>Other!I42</f>
        <v>78679354.838709638</v>
      </c>
    </row>
    <row r="41" spans="1:10" x14ac:dyDescent="0.25">
      <c r="A41">
        <v>40</v>
      </c>
      <c r="B41">
        <f>TV!I43</f>
        <v>41555238.095238127</v>
      </c>
      <c r="C41">
        <f>Digital!I43</f>
        <v>9067119.8156682067</v>
      </c>
      <c r="D41">
        <f>Sponsorship!I43</f>
        <v>187621958.52534577</v>
      </c>
      <c r="E41">
        <f>ContentMarketing!I43</f>
        <v>1466866.3594470043</v>
      </c>
      <c r="F41">
        <f>OnlineMarketing!I43</f>
        <v>94150852.53456223</v>
      </c>
      <c r="G41">
        <f>Affiliates!I43</f>
        <v>31936428.571428571</v>
      </c>
      <c r="H41">
        <f>SEM!I43</f>
        <v>25758548.387096792</v>
      </c>
      <c r="I41">
        <f>Radio!I43</f>
        <v>3155806.4516129047</v>
      </c>
      <c r="J41">
        <f>Other!I43</f>
        <v>55752580.645161226</v>
      </c>
    </row>
    <row r="42" spans="1:10" x14ac:dyDescent="0.25">
      <c r="A42">
        <v>41</v>
      </c>
      <c r="B42">
        <f>TV!I44</f>
        <v>35843333.333333321</v>
      </c>
      <c r="C42">
        <f>Digital!I44</f>
        <v>7179677.4193548411</v>
      </c>
      <c r="D42">
        <f>Sponsorship!I44</f>
        <v>163797419.35483879</v>
      </c>
      <c r="E42">
        <f>ContentMarketing!I44</f>
        <v>796129.03225806437</v>
      </c>
      <c r="F42">
        <f>OnlineMarketing!I44</f>
        <v>91621935.483870983</v>
      </c>
      <c r="G42">
        <f>Affiliates!I44</f>
        <v>31340000</v>
      </c>
      <c r="H42">
        <f>SEM!I44</f>
        <v>24349677.419354849</v>
      </c>
      <c r="I42">
        <f>Radio!I44</f>
        <v>1791290.322580646</v>
      </c>
      <c r="J42">
        <f>Other!I44</f>
        <v>31646129.032258034</v>
      </c>
    </row>
    <row r="43" spans="1:10" x14ac:dyDescent="0.25">
      <c r="A43">
        <v>42</v>
      </c>
      <c r="B43">
        <f>TV!I45</f>
        <v>32043333.333333291</v>
      </c>
      <c r="C43">
        <f>Digital!I45</f>
        <v>6047419.3548387103</v>
      </c>
      <c r="D43">
        <f>Sponsorship!I45</f>
        <v>147839354.83870971</v>
      </c>
      <c r="E43">
        <f>ContentMarketing!I45</f>
        <v>409032.25806451606</v>
      </c>
      <c r="F43">
        <f>OnlineMarketing!I45</f>
        <v>90315483.870967746</v>
      </c>
      <c r="G43">
        <f>Affiliates!I45</f>
        <v>31040000</v>
      </c>
      <c r="H43">
        <f>SEM!I45</f>
        <v>23517419.354838714</v>
      </c>
      <c r="I43">
        <f>Radio!I45</f>
        <v>920322.58064516191</v>
      </c>
      <c r="J43">
        <f>Other!I45</f>
        <v>16259032.258064497</v>
      </c>
    </row>
    <row r="44" spans="1:10" x14ac:dyDescent="0.25">
      <c r="A44">
        <v>43</v>
      </c>
      <c r="B44">
        <f>TV!I46</f>
        <v>29737999.999999944</v>
      </c>
      <c r="C44">
        <f>Digital!I46</f>
        <v>5360516.1290322589</v>
      </c>
      <c r="D44">
        <f>Sponsorship!I46</f>
        <v>138158129.03225809</v>
      </c>
      <c r="E44">
        <f>ContentMarketing!I46</f>
        <v>174193.54838709673</v>
      </c>
      <c r="F44">
        <f>OnlineMarketing!I46</f>
        <v>89522903.22580646</v>
      </c>
      <c r="G44">
        <f>Affiliates!I46</f>
        <v>30858000</v>
      </c>
      <c r="H44">
        <f>SEM!I46</f>
        <v>23012516.129032258</v>
      </c>
      <c r="I44">
        <f>Radio!I46</f>
        <v>391935.48387096799</v>
      </c>
      <c r="J44">
        <f>Other!I46</f>
        <v>6924193.5483870879</v>
      </c>
    </row>
    <row r="45" spans="1:10" x14ac:dyDescent="0.25">
      <c r="A45">
        <v>44</v>
      </c>
      <c r="B45">
        <f>TV!I47</f>
        <v>24828838.70967738</v>
      </c>
      <c r="C45">
        <f>Digital!I47</f>
        <v>4917677.419354842</v>
      </c>
      <c r="D45">
        <f>Sponsorship!I47</f>
        <v>140067290.32258064</v>
      </c>
      <c r="E45">
        <f>ContentMarketing!I47</f>
        <v>840000.00000000012</v>
      </c>
      <c r="F45">
        <f>OnlineMarketing!I47</f>
        <v>95592580.645161256</v>
      </c>
      <c r="G45">
        <f>Affiliates!I47</f>
        <v>31654645.161290299</v>
      </c>
      <c r="H45">
        <f>SEM!I47</f>
        <v>25256903.225806441</v>
      </c>
      <c r="I45">
        <f>Radio!I47</f>
        <v>1212580.6451612925</v>
      </c>
      <c r="J45">
        <f>Other!I47</f>
        <v>7454516.1290322486</v>
      </c>
    </row>
    <row r="46" spans="1:10" x14ac:dyDescent="0.25">
      <c r="A46">
        <v>45</v>
      </c>
      <c r="B46">
        <f>TV!I48</f>
        <v>16875526.881720401</v>
      </c>
      <c r="C46">
        <f>Digital!I48</f>
        <v>4519709.6774193607</v>
      </c>
      <c r="D46">
        <f>Sponsorship!I48</f>
        <v>150216032.25806451</v>
      </c>
      <c r="E46">
        <f>ContentMarketing!I48</f>
        <v>2283870.9677419392</v>
      </c>
      <c r="F46">
        <f>OnlineMarketing!I48</f>
        <v>107855967.74193551</v>
      </c>
      <c r="G46">
        <f>Affiliates!I48</f>
        <v>33316225.806451581</v>
      </c>
      <c r="H46">
        <f>SEM!I48</f>
        <v>29932838.709677391</v>
      </c>
      <c r="I46">
        <f>Radio!I48</f>
        <v>3151612.9032258121</v>
      </c>
      <c r="J46">
        <f>Other!I48</f>
        <v>14706451.61290326</v>
      </c>
    </row>
    <row r="47" spans="1:10" x14ac:dyDescent="0.25">
      <c r="A47">
        <v>46</v>
      </c>
      <c r="B47">
        <f>TV!I49</f>
        <v>12288473.118279548</v>
      </c>
      <c r="C47">
        <f>Digital!I49</f>
        <v>4336032.2580645233</v>
      </c>
      <c r="D47">
        <f>Sponsorship!I49</f>
        <v>157081903.22580642</v>
      </c>
      <c r="E47">
        <f>ContentMarketing!I49</f>
        <v>3169032.2580645224</v>
      </c>
      <c r="F47">
        <f>OnlineMarketing!I49</f>
        <v>115277580.64516133</v>
      </c>
      <c r="G47">
        <f>Affiliates!I49</f>
        <v>34327774.193548352</v>
      </c>
      <c r="H47">
        <f>SEM!I49</f>
        <v>32778903.225806411</v>
      </c>
      <c r="I47">
        <f>Radio!I49</f>
        <v>4357419.3548387177</v>
      </c>
      <c r="J47">
        <f>Other!I49</f>
        <v>19806451.612903286</v>
      </c>
    </row>
    <row r="48" spans="1:10" x14ac:dyDescent="0.25">
      <c r="A48">
        <v>47</v>
      </c>
      <c r="B48">
        <f>TV!I50</f>
        <v>9596860.2150537465</v>
      </c>
      <c r="C48">
        <f>Digital!I50</f>
        <v>4247967.7419354925</v>
      </c>
      <c r="D48">
        <f>Sponsorship!I50</f>
        <v>161546096.7741935</v>
      </c>
      <c r="E48">
        <f>ContentMarketing!I50</f>
        <v>3710967.7419354916</v>
      </c>
      <c r="F48">
        <f>OnlineMarketing!I50</f>
        <v>119782419.35483877</v>
      </c>
      <c r="G48">
        <f>Affiliates!I50</f>
        <v>34944225.806451567</v>
      </c>
      <c r="H48">
        <f>SEM!I50</f>
        <v>34513096.774193503</v>
      </c>
      <c r="I48">
        <f>Radio!I50</f>
        <v>5102580.645161299</v>
      </c>
      <c r="J48">
        <f>Other!I50</f>
        <v>23193548.387096852</v>
      </c>
    </row>
    <row r="49" spans="1:10" x14ac:dyDescent="0.25">
      <c r="A49">
        <v>48</v>
      </c>
      <c r="B49">
        <f>TV!I51</f>
        <v>8161333.33333332</v>
      </c>
      <c r="C49">
        <f>Digital!I51</f>
        <v>4201000.0000000093</v>
      </c>
      <c r="D49">
        <f>Sponsorship!I51</f>
        <v>163926999.99999997</v>
      </c>
      <c r="E49">
        <f>ContentMarketing!I51</f>
        <v>4000000.0000000088</v>
      </c>
      <c r="F49">
        <f>OnlineMarketing!I51</f>
        <v>122185000.00000007</v>
      </c>
      <c r="G49">
        <f>Affiliates!I51</f>
        <v>35272999.999999955</v>
      </c>
      <c r="H49">
        <f>SEM!I51</f>
        <v>35437999.999999948</v>
      </c>
      <c r="I49">
        <f>Radio!I51</f>
        <v>5500000.0000000093</v>
      </c>
      <c r="J49">
        <f>Other!I51</f>
        <v>25000000.000000086</v>
      </c>
    </row>
    <row r="50" spans="1:10" x14ac:dyDescent="0.25">
      <c r="A50">
        <v>49</v>
      </c>
      <c r="B50">
        <f>TV!I52</f>
        <v>8364301.0752688143</v>
      </c>
      <c r="C50">
        <f>Digital!I52</f>
        <v>5641505.3763440941</v>
      </c>
      <c r="D50">
        <f>Sponsorship!I52</f>
        <v>151678817.20430103</v>
      </c>
      <c r="E50">
        <f>ContentMarketing!I52</f>
        <v>2314838.7096774243</v>
      </c>
      <c r="F50">
        <f>OnlineMarketing!I52</f>
        <v>88343763.440860286</v>
      </c>
      <c r="G50">
        <f>Affiliates!I52</f>
        <v>26589462.365591366</v>
      </c>
      <c r="H50">
        <f>SEM!I52</f>
        <v>28878817.204301044</v>
      </c>
      <c r="I50">
        <f>Radio!I52</f>
        <v>3182903.225806457</v>
      </c>
      <c r="J50">
        <f>Other!I52</f>
        <v>14467741.935483919</v>
      </c>
    </row>
    <row r="51" spans="1:10" x14ac:dyDescent="0.25">
      <c r="A51">
        <v>50</v>
      </c>
      <c r="B51">
        <f>TV!I53</f>
        <v>8591182.7956989259</v>
      </c>
      <c r="C51">
        <f>Digital!I53</f>
        <v>6509247.3118279641</v>
      </c>
      <c r="D51">
        <f>Sponsorship!I53</f>
        <v>144155591.39784941</v>
      </c>
      <c r="E51">
        <f>ContentMarketing!I53</f>
        <v>1282580.6451612932</v>
      </c>
      <c r="F51">
        <f>OnlineMarketing!I53</f>
        <v>67863118.279569983</v>
      </c>
      <c r="G51">
        <f>Affiliates!I53</f>
        <v>21355268.817204278</v>
      </c>
      <c r="H51">
        <f>SEM!I53</f>
        <v>24875591.397849441</v>
      </c>
      <c r="I51">
        <f>Radio!I53</f>
        <v>1763548.3870967771</v>
      </c>
      <c r="J51">
        <f>Other!I53</f>
        <v>8016129.0322580915</v>
      </c>
    </row>
    <row r="52" spans="1:10" x14ac:dyDescent="0.25">
      <c r="A52">
        <v>51</v>
      </c>
      <c r="B52">
        <f>TV!I54</f>
        <v>8881118.2795698959</v>
      </c>
      <c r="C52">
        <f>Digital!I54</f>
        <v>7034924.7311828025</v>
      </c>
      <c r="D52">
        <f>Sponsorship!I54</f>
        <v>139386559.13978487</v>
      </c>
      <c r="E52">
        <f>ContentMarketing!I54</f>
        <v>632258.06451613037</v>
      </c>
      <c r="F52">
        <f>OnlineMarketing!I54</f>
        <v>55317311.827957079</v>
      </c>
      <c r="G52">
        <f>Affiliates!I54</f>
        <v>18179526.881720416</v>
      </c>
      <c r="H52">
        <f>SEM!I54</f>
        <v>22374559.139784932</v>
      </c>
      <c r="I52">
        <f>Radio!I54</f>
        <v>869354.83870967885</v>
      </c>
      <c r="J52">
        <f>Other!I54</f>
        <v>3951612.9032258196</v>
      </c>
    </row>
    <row r="53" spans="1:10" x14ac:dyDescent="0.25">
      <c r="A53">
        <v>52</v>
      </c>
      <c r="B53">
        <f>TV!I55</f>
        <v>9058301.0752688218</v>
      </c>
      <c r="C53">
        <f>Digital!I55</f>
        <v>7356172.0430107592</v>
      </c>
      <c r="D53">
        <f>Sponsorship!I55</f>
        <v>136472150.53763434</v>
      </c>
      <c r="E53">
        <f>ContentMarketing!I55</f>
        <v>234838.70967741989</v>
      </c>
      <c r="F53">
        <f>OnlineMarketing!I55</f>
        <v>47650430.107526965</v>
      </c>
      <c r="G53">
        <f>Affiliates!I55</f>
        <v>16238795.69892472</v>
      </c>
      <c r="H53">
        <f>SEM!I55</f>
        <v>20846150.537634399</v>
      </c>
      <c r="I53">
        <f>Radio!I55</f>
        <v>322903.22580645216</v>
      </c>
      <c r="J53">
        <f>Other!I55</f>
        <v>1467741.9354838762</v>
      </c>
    </row>
    <row r="54" spans="1:10" x14ac:dyDescent="0.25">
      <c r="A54">
        <v>53</v>
      </c>
      <c r="B54">
        <f>TV!I56</f>
        <v>6289397.8494623657</v>
      </c>
      <c r="C54">
        <f>Digital!I56</f>
        <v>5139655.9139784984</v>
      </c>
      <c r="D54">
        <f>Sponsorship!I56</f>
        <v>93745698.924731165</v>
      </c>
      <c r="E54">
        <f>ContentMarketing!I56</f>
        <v>90322.580645161506</v>
      </c>
      <c r="F54">
        <f>OnlineMarketing!I56</f>
        <v>31529139.784946278</v>
      </c>
      <c r="G54">
        <f>Affiliates!I56</f>
        <v>10866408.602150533</v>
      </c>
      <c r="H54">
        <f>SEM!I56</f>
        <v>14123698.92473118</v>
      </c>
      <c r="I54">
        <f>Radio!I56</f>
        <v>124193.54838709699</v>
      </c>
      <c r="J54">
        <f>Other!I56</f>
        <v>564516.12903226004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85" zoomScaleNormal="85" workbookViewId="0">
      <selection activeCell="I3" activeCellId="2" sqref="A3:A56 C3:C56 I3:I56"/>
    </sheetView>
  </sheetViews>
  <sheetFormatPr defaultRowHeight="15" x14ac:dyDescent="0.25"/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4</v>
      </c>
    </row>
    <row r="4" spans="1:9" x14ac:dyDescent="0.25">
      <c r="A4">
        <v>1</v>
      </c>
      <c r="B4">
        <v>0.56451612903225801</v>
      </c>
      <c r="C4">
        <f>B4*10000000</f>
        <v>5645161.2903225804</v>
      </c>
      <c r="D4">
        <f>C4*0.6</f>
        <v>3387096.7741935481</v>
      </c>
      <c r="E4">
        <f>C4*0.36</f>
        <v>2032258.064516129</v>
      </c>
      <c r="F4">
        <f>C4*0.22</f>
        <v>1241935.4838709678</v>
      </c>
      <c r="G4">
        <f>C4*0.08</f>
        <v>451612.90322580643</v>
      </c>
      <c r="H4">
        <f>C4*0.05</f>
        <v>282258.06451612903</v>
      </c>
      <c r="I4">
        <f>C4</f>
        <v>5645161.2903225804</v>
      </c>
    </row>
    <row r="5" spans="1:9" x14ac:dyDescent="0.25">
      <c r="A5">
        <v>2</v>
      </c>
      <c r="B5">
        <v>0.56451612903225801</v>
      </c>
      <c r="C5">
        <f t="shared" ref="C5:C56" si="0">B5*10000000</f>
        <v>5645161.2903225804</v>
      </c>
      <c r="D5">
        <f t="shared" ref="D5:D56" si="1">C5*0.6</f>
        <v>3387096.7741935481</v>
      </c>
      <c r="E5">
        <f t="shared" ref="E5:E56" si="2">C5*0.36</f>
        <v>2032258.064516129</v>
      </c>
      <c r="F5">
        <f t="shared" ref="F5:F56" si="3">C5*0.22</f>
        <v>1241935.4838709678</v>
      </c>
      <c r="G5">
        <f t="shared" ref="G5:G56" si="4">C5*0.08</f>
        <v>451612.90322580643</v>
      </c>
      <c r="H5">
        <f t="shared" ref="H5:H56" si="5">C5*0.05</f>
        <v>282258.06451612903</v>
      </c>
      <c r="I5">
        <f>C5+D4</f>
        <v>9032258.064516129</v>
      </c>
    </row>
    <row r="6" spans="1:9" x14ac:dyDescent="0.25">
      <c r="A6">
        <v>3</v>
      </c>
      <c r="B6">
        <v>0.56451612903225801</v>
      </c>
      <c r="C6">
        <f t="shared" si="0"/>
        <v>5645161.2903225804</v>
      </c>
      <c r="D6">
        <f t="shared" si="1"/>
        <v>3387096.7741935481</v>
      </c>
      <c r="E6">
        <f t="shared" si="2"/>
        <v>2032258.064516129</v>
      </c>
      <c r="F6">
        <f t="shared" si="3"/>
        <v>1241935.4838709678</v>
      </c>
      <c r="G6">
        <f t="shared" si="4"/>
        <v>451612.90322580643</v>
      </c>
      <c r="H6">
        <f t="shared" si="5"/>
        <v>282258.06451612903</v>
      </c>
      <c r="I6">
        <f>C6+D5+E4</f>
        <v>11064516.129032258</v>
      </c>
    </row>
    <row r="7" spans="1:9" x14ac:dyDescent="0.25">
      <c r="A7">
        <v>4</v>
      </c>
      <c r="B7">
        <v>0.56451612903225801</v>
      </c>
      <c r="C7">
        <f t="shared" si="0"/>
        <v>5645161.2903225804</v>
      </c>
      <c r="D7">
        <f t="shared" si="1"/>
        <v>3387096.7741935481</v>
      </c>
      <c r="E7">
        <f t="shared" si="2"/>
        <v>2032258.064516129</v>
      </c>
      <c r="F7">
        <f t="shared" si="3"/>
        <v>1241935.4838709678</v>
      </c>
      <c r="G7">
        <f t="shared" si="4"/>
        <v>451612.90322580643</v>
      </c>
      <c r="H7">
        <f t="shared" si="5"/>
        <v>282258.06451612903</v>
      </c>
      <c r="I7">
        <f>C7+D6+E5+F4</f>
        <v>12306451.612903226</v>
      </c>
    </row>
    <row r="8" spans="1:9" x14ac:dyDescent="0.25">
      <c r="A8">
        <v>5</v>
      </c>
      <c r="B8">
        <v>0.40967741935483898</v>
      </c>
      <c r="C8">
        <f t="shared" si="0"/>
        <v>4096774.1935483897</v>
      </c>
      <c r="D8">
        <f t="shared" si="1"/>
        <v>2458064.5161290336</v>
      </c>
      <c r="E8">
        <f t="shared" si="2"/>
        <v>1474838.7096774203</v>
      </c>
      <c r="F8">
        <f t="shared" si="3"/>
        <v>901290.32258064579</v>
      </c>
      <c r="G8">
        <f t="shared" si="4"/>
        <v>327741.9354838712</v>
      </c>
      <c r="H8">
        <f t="shared" si="5"/>
        <v>204838.70967741951</v>
      </c>
      <c r="I8">
        <f>C8+D7+E6+F5+G4</f>
        <v>11209677.419354841</v>
      </c>
    </row>
    <row r="9" spans="1:9" x14ac:dyDescent="0.25">
      <c r="A9">
        <v>6</v>
      </c>
      <c r="B9">
        <v>0.293548387096774</v>
      </c>
      <c r="C9">
        <f t="shared" si="0"/>
        <v>2935483.8709677402</v>
      </c>
      <c r="D9">
        <f t="shared" si="1"/>
        <v>1761290.3225806442</v>
      </c>
      <c r="E9">
        <f t="shared" si="2"/>
        <v>1056774.1935483865</v>
      </c>
      <c r="F9">
        <f t="shared" si="3"/>
        <v>645806.45161290281</v>
      </c>
      <c r="G9">
        <f t="shared" si="4"/>
        <v>234838.70967741922</v>
      </c>
      <c r="H9">
        <f t="shared" si="5"/>
        <v>146774.193548387</v>
      </c>
      <c r="I9">
        <f>C9+D8+E7+F6+G5+H4</f>
        <v>9401612.9032258056</v>
      </c>
    </row>
    <row r="10" spans="1:9" x14ac:dyDescent="0.25">
      <c r="A10">
        <v>7</v>
      </c>
      <c r="B10">
        <v>0.293548387096774</v>
      </c>
      <c r="C10">
        <f t="shared" si="0"/>
        <v>2935483.8709677402</v>
      </c>
      <c r="D10">
        <f t="shared" si="1"/>
        <v>1761290.3225806442</v>
      </c>
      <c r="E10">
        <f t="shared" si="2"/>
        <v>1056774.1935483865</v>
      </c>
      <c r="F10">
        <f t="shared" si="3"/>
        <v>645806.45161290281</v>
      </c>
      <c r="G10">
        <f>C10*0.08</f>
        <v>234838.70967741922</v>
      </c>
      <c r="H10">
        <f t="shared" si="5"/>
        <v>146774.193548387</v>
      </c>
      <c r="I10">
        <f>C10+D9+E8+F7+G6+H5</f>
        <v>8147419.3548387075</v>
      </c>
    </row>
    <row r="11" spans="1:9" x14ac:dyDescent="0.25">
      <c r="A11">
        <v>8</v>
      </c>
      <c r="B11">
        <v>0.293548387096774</v>
      </c>
      <c r="C11">
        <f t="shared" si="0"/>
        <v>2935483.8709677402</v>
      </c>
      <c r="D11">
        <f t="shared" si="1"/>
        <v>1761290.3225806442</v>
      </c>
      <c r="E11">
        <f t="shared" si="2"/>
        <v>1056774.1935483865</v>
      </c>
      <c r="F11">
        <f t="shared" si="3"/>
        <v>645806.45161290281</v>
      </c>
      <c r="G11">
        <f t="shared" si="4"/>
        <v>234838.70967741922</v>
      </c>
      <c r="H11">
        <f t="shared" si="5"/>
        <v>146774.193548387</v>
      </c>
      <c r="I11">
        <f t="shared" ref="I11:I56" si="6">C11+D10+E9+F8+G7+H6</f>
        <v>7388709.6774193514</v>
      </c>
    </row>
    <row r="12" spans="1:9" x14ac:dyDescent="0.25">
      <c r="A12">
        <v>9</v>
      </c>
      <c r="B12">
        <v>0.29827956989247301</v>
      </c>
      <c r="C12">
        <f t="shared" si="0"/>
        <v>2982795.6989247301</v>
      </c>
      <c r="D12">
        <f t="shared" si="1"/>
        <v>1789677.4193548381</v>
      </c>
      <c r="E12">
        <f t="shared" si="2"/>
        <v>1073806.4516129028</v>
      </c>
      <c r="F12">
        <f t="shared" si="3"/>
        <v>656215.05376344058</v>
      </c>
      <c r="G12">
        <f t="shared" si="4"/>
        <v>238623.65591397841</v>
      </c>
      <c r="H12">
        <f t="shared" si="5"/>
        <v>149139.7849462365</v>
      </c>
      <c r="I12">
        <f t="shared" si="6"/>
        <v>7056666.6666666642</v>
      </c>
    </row>
    <row r="13" spans="1:9" x14ac:dyDescent="0.25">
      <c r="A13">
        <v>10</v>
      </c>
      <c r="B13">
        <v>0.32666666666666699</v>
      </c>
      <c r="C13">
        <f t="shared" si="0"/>
        <v>3266666.6666666698</v>
      </c>
      <c r="D13">
        <f t="shared" si="1"/>
        <v>1960000.0000000019</v>
      </c>
      <c r="E13">
        <f t="shared" si="2"/>
        <v>1176000.0000000012</v>
      </c>
      <c r="F13">
        <f t="shared" si="3"/>
        <v>718666.66666666733</v>
      </c>
      <c r="G13">
        <f t="shared" si="4"/>
        <v>261333.33333333358</v>
      </c>
      <c r="H13">
        <f t="shared" si="5"/>
        <v>163333.33333333349</v>
      </c>
      <c r="I13">
        <f t="shared" si="6"/>
        <v>7198602.1505376361</v>
      </c>
    </row>
    <row r="14" spans="1:9" x14ac:dyDescent="0.25">
      <c r="A14">
        <v>11</v>
      </c>
      <c r="B14">
        <v>0.32666666666666699</v>
      </c>
      <c r="C14">
        <f t="shared" si="0"/>
        <v>3266666.6666666698</v>
      </c>
      <c r="D14">
        <f t="shared" si="1"/>
        <v>1960000.0000000019</v>
      </c>
      <c r="E14">
        <f t="shared" si="2"/>
        <v>1176000.0000000012</v>
      </c>
      <c r="F14">
        <f t="shared" si="3"/>
        <v>718666.66666666733</v>
      </c>
      <c r="G14">
        <f t="shared" si="4"/>
        <v>261333.33333333358</v>
      </c>
      <c r="H14">
        <f t="shared" si="5"/>
        <v>163333.33333333349</v>
      </c>
      <c r="I14">
        <f t="shared" si="6"/>
        <v>7327892.4731182838</v>
      </c>
    </row>
    <row r="15" spans="1:9" x14ac:dyDescent="0.25">
      <c r="A15">
        <v>12</v>
      </c>
      <c r="B15">
        <v>0.32666666666666699</v>
      </c>
      <c r="C15">
        <f t="shared" si="0"/>
        <v>3266666.6666666698</v>
      </c>
      <c r="D15">
        <f t="shared" si="1"/>
        <v>1960000.0000000019</v>
      </c>
      <c r="E15">
        <f t="shared" si="2"/>
        <v>1176000.0000000012</v>
      </c>
      <c r="F15">
        <f t="shared" si="3"/>
        <v>718666.66666666733</v>
      </c>
      <c r="G15">
        <f t="shared" si="4"/>
        <v>261333.33333333358</v>
      </c>
      <c r="H15">
        <f t="shared" si="5"/>
        <v>163333.33333333349</v>
      </c>
      <c r="I15">
        <f t="shared" si="6"/>
        <v>7440494.6236559199</v>
      </c>
    </row>
    <row r="16" spans="1:9" x14ac:dyDescent="0.25">
      <c r="A16">
        <v>13</v>
      </c>
      <c r="B16">
        <v>0.32666666666666699</v>
      </c>
      <c r="C16">
        <f t="shared" si="0"/>
        <v>3266666.6666666698</v>
      </c>
      <c r="D16">
        <f t="shared" si="1"/>
        <v>1960000.0000000019</v>
      </c>
      <c r="E16">
        <f t="shared" si="2"/>
        <v>1176000.0000000012</v>
      </c>
      <c r="F16">
        <f t="shared" si="3"/>
        <v>718666.66666666733</v>
      </c>
      <c r="G16">
        <f t="shared" si="4"/>
        <v>261333.33333333358</v>
      </c>
      <c r="H16">
        <f t="shared" si="5"/>
        <v>163333.33333333349</v>
      </c>
      <c r="I16">
        <f t="shared" si="6"/>
        <v>7506731.1827957053</v>
      </c>
    </row>
    <row r="17" spans="1:9" x14ac:dyDescent="0.25">
      <c r="A17">
        <v>14</v>
      </c>
      <c r="B17">
        <v>2.4853763440860202</v>
      </c>
      <c r="C17">
        <f t="shared" si="0"/>
        <v>24853763.440860201</v>
      </c>
      <c r="D17">
        <f t="shared" si="1"/>
        <v>14912258.06451612</v>
      </c>
      <c r="E17">
        <f t="shared" si="2"/>
        <v>8947354.8387096711</v>
      </c>
      <c r="F17">
        <f t="shared" si="3"/>
        <v>5467827.9569892446</v>
      </c>
      <c r="G17">
        <f t="shared" si="4"/>
        <v>1988301.0752688162</v>
      </c>
      <c r="H17">
        <f t="shared" si="5"/>
        <v>1242688.1720430101</v>
      </c>
      <c r="I17">
        <f t="shared" si="6"/>
        <v>29118903.225806441</v>
      </c>
    </row>
    <row r="18" spans="1:9" x14ac:dyDescent="0.25">
      <c r="A18">
        <v>15</v>
      </c>
      <c r="B18">
        <v>2.8451612903225798</v>
      </c>
      <c r="C18">
        <f t="shared" si="0"/>
        <v>28451612.903225798</v>
      </c>
      <c r="D18">
        <f t="shared" si="1"/>
        <v>17070967.741935477</v>
      </c>
      <c r="E18">
        <f t="shared" si="2"/>
        <v>10242580.645161288</v>
      </c>
      <c r="F18">
        <f t="shared" si="3"/>
        <v>6259354.8387096757</v>
      </c>
      <c r="G18">
        <f t="shared" si="4"/>
        <v>2276129.032258064</v>
      </c>
      <c r="H18">
        <f t="shared" si="5"/>
        <v>1422580.64516129</v>
      </c>
      <c r="I18">
        <f t="shared" si="6"/>
        <v>45683204.301075257</v>
      </c>
    </row>
    <row r="19" spans="1:9" x14ac:dyDescent="0.25">
      <c r="A19">
        <v>16</v>
      </c>
      <c r="B19">
        <v>2.8451612903225798</v>
      </c>
      <c r="C19">
        <f t="shared" si="0"/>
        <v>28451612.903225798</v>
      </c>
      <c r="D19">
        <f t="shared" si="1"/>
        <v>17070967.741935477</v>
      </c>
      <c r="E19">
        <f t="shared" si="2"/>
        <v>10242580.645161288</v>
      </c>
      <c r="F19">
        <f t="shared" si="3"/>
        <v>6259354.8387096757</v>
      </c>
      <c r="G19">
        <f t="shared" si="4"/>
        <v>2276129.032258064</v>
      </c>
      <c r="H19">
        <f t="shared" si="5"/>
        <v>1422580.64516129</v>
      </c>
      <c r="I19">
        <f t="shared" si="6"/>
        <v>55613268.817204274</v>
      </c>
    </row>
    <row r="20" spans="1:9" x14ac:dyDescent="0.25">
      <c r="A20">
        <v>17</v>
      </c>
      <c r="B20">
        <v>2.8451612903225798</v>
      </c>
      <c r="C20">
        <f t="shared" si="0"/>
        <v>28451612.903225798</v>
      </c>
      <c r="D20">
        <f t="shared" si="1"/>
        <v>17070967.741935477</v>
      </c>
      <c r="E20">
        <f t="shared" si="2"/>
        <v>10242580.645161288</v>
      </c>
      <c r="F20">
        <f t="shared" si="3"/>
        <v>6259354.8387096757</v>
      </c>
      <c r="G20">
        <f t="shared" si="4"/>
        <v>2276129.032258064</v>
      </c>
      <c r="H20">
        <f t="shared" si="5"/>
        <v>1422580.64516129</v>
      </c>
      <c r="I20">
        <f t="shared" si="6"/>
        <v>61657655.913978472</v>
      </c>
    </row>
    <row r="21" spans="1:9" x14ac:dyDescent="0.25">
      <c r="A21">
        <v>18</v>
      </c>
      <c r="B21">
        <v>1.7558064516128999</v>
      </c>
      <c r="C21">
        <f t="shared" si="0"/>
        <v>17558064.516128998</v>
      </c>
      <c r="D21">
        <f t="shared" si="1"/>
        <v>10534838.709677398</v>
      </c>
      <c r="E21">
        <f t="shared" si="2"/>
        <v>6320903.2258064393</v>
      </c>
      <c r="F21">
        <f t="shared" si="3"/>
        <v>3862774.1935483795</v>
      </c>
      <c r="G21">
        <f t="shared" si="4"/>
        <v>1404645.1612903199</v>
      </c>
      <c r="H21">
        <f t="shared" si="5"/>
        <v>877903.22580645001</v>
      </c>
      <c r="I21">
        <f t="shared" si="6"/>
        <v>53282602.150537588</v>
      </c>
    </row>
    <row r="22" spans="1:9" x14ac:dyDescent="0.25">
      <c r="A22">
        <v>19</v>
      </c>
      <c r="B22">
        <v>0.30333333333333301</v>
      </c>
      <c r="C22">
        <f t="shared" si="0"/>
        <v>3033333.3333333302</v>
      </c>
      <c r="D22">
        <f t="shared" si="1"/>
        <v>1819999.9999999981</v>
      </c>
      <c r="E22">
        <f t="shared" si="2"/>
        <v>1091999.9999999988</v>
      </c>
      <c r="F22">
        <f t="shared" si="3"/>
        <v>667333.33333333267</v>
      </c>
      <c r="G22">
        <f t="shared" si="4"/>
        <v>242666.66666666642</v>
      </c>
      <c r="H22">
        <f t="shared" si="5"/>
        <v>151666.66666666651</v>
      </c>
      <c r="I22">
        <f t="shared" si="6"/>
        <v>33588924.731182761</v>
      </c>
    </row>
    <row r="23" spans="1:9" x14ac:dyDescent="0.25">
      <c r="A23">
        <v>20</v>
      </c>
      <c r="B23">
        <v>0.30333333333333301</v>
      </c>
      <c r="C23">
        <f t="shared" si="0"/>
        <v>3033333.3333333302</v>
      </c>
      <c r="D23">
        <f t="shared" si="1"/>
        <v>1819999.9999999981</v>
      </c>
      <c r="E23">
        <f t="shared" si="2"/>
        <v>1091999.9999999988</v>
      </c>
      <c r="F23">
        <f t="shared" si="3"/>
        <v>667333.33333333267</v>
      </c>
      <c r="G23">
        <f t="shared" si="4"/>
        <v>242666.66666666642</v>
      </c>
      <c r="H23">
        <f t="shared" si="5"/>
        <v>151666.66666666651</v>
      </c>
      <c r="I23">
        <f t="shared" si="6"/>
        <v>21132301.075268798</v>
      </c>
    </row>
    <row r="24" spans="1:9" x14ac:dyDescent="0.25">
      <c r="A24">
        <v>21</v>
      </c>
      <c r="B24">
        <v>0.30333333333333301</v>
      </c>
      <c r="C24">
        <f t="shared" si="0"/>
        <v>3033333.3333333302</v>
      </c>
      <c r="D24">
        <f t="shared" si="1"/>
        <v>1819999.9999999981</v>
      </c>
      <c r="E24">
        <f t="shared" si="2"/>
        <v>1091999.9999999988</v>
      </c>
      <c r="F24">
        <f t="shared" si="3"/>
        <v>667333.33333333267</v>
      </c>
      <c r="G24">
        <f t="shared" si="4"/>
        <v>242666.66666666642</v>
      </c>
      <c r="H24">
        <f t="shared" si="5"/>
        <v>151666.66666666651</v>
      </c>
      <c r="I24">
        <f t="shared" si="6"/>
        <v>13506817.204301059</v>
      </c>
    </row>
    <row r="25" spans="1:9" x14ac:dyDescent="0.25">
      <c r="A25">
        <v>22</v>
      </c>
      <c r="B25">
        <v>0.36</v>
      </c>
      <c r="C25">
        <f t="shared" si="0"/>
        <v>3600000</v>
      </c>
      <c r="D25">
        <f t="shared" si="1"/>
        <v>2160000</v>
      </c>
      <c r="E25">
        <f t="shared" si="2"/>
        <v>1296000</v>
      </c>
      <c r="F25">
        <f t="shared" si="3"/>
        <v>792000</v>
      </c>
      <c r="G25">
        <f t="shared" si="4"/>
        <v>288000</v>
      </c>
      <c r="H25">
        <f t="shared" si="5"/>
        <v>180000</v>
      </c>
      <c r="I25">
        <f t="shared" si="6"/>
        <v>10006559.13978494</v>
      </c>
    </row>
    <row r="26" spans="1:9" x14ac:dyDescent="0.25">
      <c r="A26">
        <v>23</v>
      </c>
      <c r="B26">
        <v>0.7</v>
      </c>
      <c r="C26">
        <f t="shared" si="0"/>
        <v>7000000</v>
      </c>
      <c r="D26">
        <f t="shared" si="1"/>
        <v>4200000</v>
      </c>
      <c r="E26">
        <f t="shared" si="2"/>
        <v>2520000</v>
      </c>
      <c r="F26">
        <f t="shared" si="3"/>
        <v>1540000</v>
      </c>
      <c r="G26">
        <f t="shared" si="4"/>
        <v>560000</v>
      </c>
      <c r="H26">
        <f t="shared" si="5"/>
        <v>350000</v>
      </c>
      <c r="I26">
        <f t="shared" si="6"/>
        <v>12039903.225806447</v>
      </c>
    </row>
    <row r="27" spans="1:9" x14ac:dyDescent="0.25">
      <c r="A27">
        <v>24</v>
      </c>
      <c r="B27">
        <v>0.7</v>
      </c>
      <c r="C27">
        <f t="shared" si="0"/>
        <v>7000000</v>
      </c>
      <c r="D27">
        <f t="shared" si="1"/>
        <v>4200000</v>
      </c>
      <c r="E27">
        <f t="shared" si="2"/>
        <v>2520000</v>
      </c>
      <c r="F27">
        <f t="shared" si="3"/>
        <v>1540000</v>
      </c>
      <c r="G27">
        <f t="shared" si="4"/>
        <v>560000</v>
      </c>
      <c r="H27">
        <f t="shared" si="5"/>
        <v>350000</v>
      </c>
      <c r="I27">
        <f t="shared" si="6"/>
        <v>13557666.666666664</v>
      </c>
    </row>
    <row r="28" spans="1:9" x14ac:dyDescent="0.25">
      <c r="A28">
        <v>25</v>
      </c>
      <c r="B28">
        <v>0.7</v>
      </c>
      <c r="C28">
        <f t="shared" si="0"/>
        <v>7000000</v>
      </c>
      <c r="D28">
        <f t="shared" si="1"/>
        <v>4200000</v>
      </c>
      <c r="E28">
        <f t="shared" si="2"/>
        <v>2520000</v>
      </c>
      <c r="F28">
        <f t="shared" si="3"/>
        <v>1540000</v>
      </c>
      <c r="G28">
        <f t="shared" si="4"/>
        <v>560000</v>
      </c>
      <c r="H28">
        <f t="shared" si="5"/>
        <v>350000</v>
      </c>
      <c r="I28">
        <f t="shared" si="6"/>
        <v>14906333.333333332</v>
      </c>
    </row>
    <row r="29" spans="1:9" x14ac:dyDescent="0.25">
      <c r="A29">
        <v>26</v>
      </c>
      <c r="B29">
        <v>0.7</v>
      </c>
      <c r="C29">
        <f t="shared" si="0"/>
        <v>7000000</v>
      </c>
      <c r="D29">
        <f t="shared" si="1"/>
        <v>4200000</v>
      </c>
      <c r="E29">
        <f t="shared" si="2"/>
        <v>2520000</v>
      </c>
      <c r="F29">
        <f t="shared" si="3"/>
        <v>1540000</v>
      </c>
      <c r="G29">
        <f t="shared" si="4"/>
        <v>560000</v>
      </c>
      <c r="H29">
        <f t="shared" si="5"/>
        <v>350000</v>
      </c>
      <c r="I29">
        <f t="shared" si="6"/>
        <v>15699666.666666666</v>
      </c>
    </row>
    <row r="30" spans="1:9" x14ac:dyDescent="0.25">
      <c r="A30">
        <v>27</v>
      </c>
      <c r="B30">
        <v>0.28064516129032302</v>
      </c>
      <c r="C30">
        <f t="shared" si="0"/>
        <v>2806451.6129032304</v>
      </c>
      <c r="D30">
        <f t="shared" si="1"/>
        <v>1683870.9677419381</v>
      </c>
      <c r="E30">
        <f t="shared" si="2"/>
        <v>1010322.5806451628</v>
      </c>
      <c r="F30">
        <f t="shared" si="3"/>
        <v>617419.35483871063</v>
      </c>
      <c r="G30">
        <f t="shared" si="4"/>
        <v>224516.12903225844</v>
      </c>
      <c r="H30">
        <f t="shared" si="5"/>
        <v>140322.58064516154</v>
      </c>
      <c r="I30">
        <f t="shared" si="6"/>
        <v>11806451.61290323</v>
      </c>
    </row>
    <row r="31" spans="1:9" x14ac:dyDescent="0.25">
      <c r="A31">
        <v>28</v>
      </c>
      <c r="B31">
        <v>0.112903225806452</v>
      </c>
      <c r="C31">
        <f t="shared" si="0"/>
        <v>1129032.2580645201</v>
      </c>
      <c r="D31">
        <f t="shared" si="1"/>
        <v>677419.35483871202</v>
      </c>
      <c r="E31">
        <f t="shared" si="2"/>
        <v>406451.61290322721</v>
      </c>
      <c r="F31">
        <f t="shared" si="3"/>
        <v>248387.09677419442</v>
      </c>
      <c r="G31">
        <f t="shared" si="4"/>
        <v>90322.580645161608</v>
      </c>
      <c r="H31">
        <f t="shared" si="5"/>
        <v>56451.612903226007</v>
      </c>
      <c r="I31">
        <f t="shared" si="6"/>
        <v>7782903.2258064579</v>
      </c>
    </row>
    <row r="32" spans="1:9" x14ac:dyDescent="0.25">
      <c r="A32">
        <v>29</v>
      </c>
      <c r="B32">
        <v>0.112903225806452</v>
      </c>
      <c r="C32">
        <f t="shared" si="0"/>
        <v>1129032.2580645201</v>
      </c>
      <c r="D32">
        <f t="shared" si="1"/>
        <v>677419.35483871202</v>
      </c>
      <c r="E32">
        <f t="shared" si="2"/>
        <v>406451.61290322721</v>
      </c>
      <c r="F32">
        <f t="shared" si="3"/>
        <v>248387.09677419442</v>
      </c>
      <c r="G32">
        <f t="shared" si="4"/>
        <v>90322.580645161608</v>
      </c>
      <c r="H32">
        <f t="shared" si="5"/>
        <v>56451.612903226007</v>
      </c>
      <c r="I32">
        <f t="shared" si="6"/>
        <v>5266774.1935483953</v>
      </c>
    </row>
    <row r="33" spans="1:9" x14ac:dyDescent="0.25">
      <c r="A33">
        <v>30</v>
      </c>
      <c r="B33">
        <v>0.112903225806452</v>
      </c>
      <c r="C33">
        <f t="shared" si="0"/>
        <v>1129032.2580645201</v>
      </c>
      <c r="D33">
        <f t="shared" si="1"/>
        <v>677419.35483871202</v>
      </c>
      <c r="E33">
        <f t="shared" si="2"/>
        <v>406451.61290322721</v>
      </c>
      <c r="F33">
        <f t="shared" si="3"/>
        <v>248387.09677419442</v>
      </c>
      <c r="G33">
        <f t="shared" si="4"/>
        <v>90322.580645161608</v>
      </c>
      <c r="H33">
        <f t="shared" si="5"/>
        <v>56451.612903226007</v>
      </c>
      <c r="I33">
        <f t="shared" si="6"/>
        <v>3740322.5806451701</v>
      </c>
    </row>
    <row r="34" spans="1:9" x14ac:dyDescent="0.25">
      <c r="A34">
        <v>31</v>
      </c>
      <c r="B34">
        <v>0.21635944700460799</v>
      </c>
      <c r="C34">
        <f t="shared" si="0"/>
        <v>2163594.4700460797</v>
      </c>
      <c r="D34">
        <f t="shared" si="1"/>
        <v>1298156.6820276477</v>
      </c>
      <c r="E34">
        <f t="shared" si="2"/>
        <v>778894.00921658869</v>
      </c>
      <c r="F34">
        <f t="shared" si="3"/>
        <v>475990.78341013752</v>
      </c>
      <c r="G34">
        <f t="shared" si="4"/>
        <v>173087.55760368638</v>
      </c>
      <c r="H34">
        <f t="shared" si="5"/>
        <v>108179.723502304</v>
      </c>
      <c r="I34">
        <f t="shared" si="6"/>
        <v>4070368.6635944718</v>
      </c>
    </row>
    <row r="35" spans="1:9" x14ac:dyDescent="0.25">
      <c r="A35">
        <v>32</v>
      </c>
      <c r="B35">
        <v>0.47499999999999998</v>
      </c>
      <c r="C35">
        <f t="shared" si="0"/>
        <v>4750000</v>
      </c>
      <c r="D35">
        <f t="shared" si="1"/>
        <v>2850000</v>
      </c>
      <c r="E35">
        <f t="shared" si="2"/>
        <v>1710000</v>
      </c>
      <c r="F35">
        <f t="shared" si="3"/>
        <v>1045000</v>
      </c>
      <c r="G35">
        <f t="shared" si="4"/>
        <v>380000</v>
      </c>
      <c r="H35">
        <f t="shared" si="5"/>
        <v>237500</v>
      </c>
      <c r="I35">
        <f t="shared" si="6"/>
        <v>6933640.5529953921</v>
      </c>
    </row>
    <row r="36" spans="1:9" x14ac:dyDescent="0.25">
      <c r="A36">
        <v>33</v>
      </c>
      <c r="B36">
        <v>0.47499999999999998</v>
      </c>
      <c r="C36">
        <f t="shared" si="0"/>
        <v>4750000</v>
      </c>
      <c r="D36">
        <f t="shared" si="1"/>
        <v>2850000</v>
      </c>
      <c r="E36">
        <f t="shared" si="2"/>
        <v>1710000</v>
      </c>
      <c r="F36">
        <f t="shared" si="3"/>
        <v>1045000</v>
      </c>
      <c r="G36">
        <f t="shared" si="4"/>
        <v>380000</v>
      </c>
      <c r="H36">
        <f t="shared" si="5"/>
        <v>237500</v>
      </c>
      <c r="I36">
        <f t="shared" si="6"/>
        <v>8774055.2995391712</v>
      </c>
    </row>
    <row r="37" spans="1:9" x14ac:dyDescent="0.25">
      <c r="A37">
        <v>34</v>
      </c>
      <c r="B37">
        <v>0.47499999999999998</v>
      </c>
      <c r="C37">
        <f t="shared" si="0"/>
        <v>4750000</v>
      </c>
      <c r="D37">
        <f t="shared" si="1"/>
        <v>2850000</v>
      </c>
      <c r="E37">
        <f t="shared" si="2"/>
        <v>1710000</v>
      </c>
      <c r="F37">
        <f t="shared" si="3"/>
        <v>1045000</v>
      </c>
      <c r="G37">
        <f t="shared" si="4"/>
        <v>380000</v>
      </c>
      <c r="H37">
        <f t="shared" si="5"/>
        <v>237500</v>
      </c>
      <c r="I37">
        <f t="shared" si="6"/>
        <v>9932764.9769585244</v>
      </c>
    </row>
    <row r="38" spans="1:9" x14ac:dyDescent="0.25">
      <c r="A38">
        <v>35</v>
      </c>
      <c r="B38">
        <v>0.474884792626728</v>
      </c>
      <c r="C38">
        <f t="shared" si="0"/>
        <v>4748847.9262672802</v>
      </c>
      <c r="D38">
        <f t="shared" si="1"/>
        <v>2849308.755760368</v>
      </c>
      <c r="E38">
        <f t="shared" si="2"/>
        <v>1709585.2534562207</v>
      </c>
      <c r="F38">
        <f t="shared" si="3"/>
        <v>1044746.5437788017</v>
      </c>
      <c r="G38">
        <f t="shared" si="4"/>
        <v>379907.83410138241</v>
      </c>
      <c r="H38">
        <f t="shared" si="5"/>
        <v>237442.39631336404</v>
      </c>
      <c r="I38">
        <f t="shared" si="6"/>
        <v>10583387.096774194</v>
      </c>
    </row>
    <row r="39" spans="1:9" x14ac:dyDescent="0.25">
      <c r="A39">
        <v>36</v>
      </c>
      <c r="B39">
        <v>0.47419354838709699</v>
      </c>
      <c r="C39">
        <f t="shared" si="0"/>
        <v>4741935.4838709701</v>
      </c>
      <c r="D39">
        <f t="shared" si="1"/>
        <v>2845161.2903225818</v>
      </c>
      <c r="E39">
        <f t="shared" si="2"/>
        <v>1707096.7741935491</v>
      </c>
      <c r="F39">
        <f t="shared" si="3"/>
        <v>1043225.8064516134</v>
      </c>
      <c r="G39">
        <f t="shared" si="4"/>
        <v>379354.83870967763</v>
      </c>
      <c r="H39">
        <f t="shared" si="5"/>
        <v>237096.77419354851</v>
      </c>
      <c r="I39">
        <f t="shared" si="6"/>
        <v>10834423.963133642</v>
      </c>
    </row>
    <row r="40" spans="1:9" x14ac:dyDescent="0.25">
      <c r="A40">
        <v>37</v>
      </c>
      <c r="B40">
        <v>0.47419354838709699</v>
      </c>
      <c r="C40">
        <f t="shared" si="0"/>
        <v>4741935.4838709701</v>
      </c>
      <c r="D40">
        <f t="shared" si="1"/>
        <v>2845161.2903225818</v>
      </c>
      <c r="E40">
        <f t="shared" si="2"/>
        <v>1707096.7741935491</v>
      </c>
      <c r="F40">
        <f t="shared" si="3"/>
        <v>1043225.8064516134</v>
      </c>
      <c r="G40">
        <f t="shared" si="4"/>
        <v>379354.83870967763</v>
      </c>
      <c r="H40">
        <f t="shared" si="5"/>
        <v>237096.77419354851</v>
      </c>
      <c r="I40">
        <f t="shared" si="6"/>
        <v>10959182.027649771</v>
      </c>
    </row>
    <row r="41" spans="1:9" x14ac:dyDescent="0.25">
      <c r="A41">
        <v>38</v>
      </c>
      <c r="B41">
        <v>0.47419354838709699</v>
      </c>
      <c r="C41">
        <f t="shared" si="0"/>
        <v>4741935.4838709701</v>
      </c>
      <c r="D41">
        <f t="shared" si="1"/>
        <v>2845161.2903225818</v>
      </c>
      <c r="E41">
        <f t="shared" si="2"/>
        <v>1707096.7741935491</v>
      </c>
      <c r="F41">
        <f t="shared" si="3"/>
        <v>1043225.8064516134</v>
      </c>
      <c r="G41">
        <f t="shared" si="4"/>
        <v>379354.83870967763</v>
      </c>
      <c r="H41">
        <f t="shared" si="5"/>
        <v>237096.77419354851</v>
      </c>
      <c r="I41">
        <f t="shared" si="6"/>
        <v>10956440.092165902</v>
      </c>
    </row>
    <row r="42" spans="1:9" x14ac:dyDescent="0.25">
      <c r="A42">
        <v>39</v>
      </c>
      <c r="B42">
        <v>0.47419354838709699</v>
      </c>
      <c r="C42">
        <f t="shared" si="0"/>
        <v>4741935.4838709701</v>
      </c>
      <c r="D42">
        <f t="shared" si="1"/>
        <v>2845161.2903225818</v>
      </c>
      <c r="E42">
        <f t="shared" si="2"/>
        <v>1707096.7741935491</v>
      </c>
      <c r="F42">
        <f t="shared" si="3"/>
        <v>1043225.8064516134</v>
      </c>
      <c r="G42">
        <f t="shared" si="4"/>
        <v>379354.83870967763</v>
      </c>
      <c r="H42">
        <f t="shared" si="5"/>
        <v>237096.77419354851</v>
      </c>
      <c r="I42">
        <f t="shared" si="6"/>
        <v>10954827.188940097</v>
      </c>
    </row>
    <row r="43" spans="1:9" x14ac:dyDescent="0.25">
      <c r="A43">
        <v>40</v>
      </c>
      <c r="B43">
        <v>0.28548387096774203</v>
      </c>
      <c r="C43">
        <f t="shared" si="0"/>
        <v>2854838.7096774201</v>
      </c>
      <c r="D43">
        <f t="shared" si="1"/>
        <v>1712903.2258064521</v>
      </c>
      <c r="E43">
        <f t="shared" si="2"/>
        <v>1027741.9354838711</v>
      </c>
      <c r="F43">
        <f t="shared" si="3"/>
        <v>628064.51612903248</v>
      </c>
      <c r="G43">
        <f t="shared" si="4"/>
        <v>228387.0967741936</v>
      </c>
      <c r="H43">
        <f t="shared" si="5"/>
        <v>142741.935483871</v>
      </c>
      <c r="I43">
        <f t="shared" si="6"/>
        <v>9067119.8156682067</v>
      </c>
    </row>
    <row r="44" spans="1:9" x14ac:dyDescent="0.25">
      <c r="A44">
        <v>41</v>
      </c>
      <c r="B44">
        <v>0.21</v>
      </c>
      <c r="C44">
        <f t="shared" si="0"/>
        <v>2100000</v>
      </c>
      <c r="D44">
        <f t="shared" si="1"/>
        <v>1260000</v>
      </c>
      <c r="E44">
        <f t="shared" si="2"/>
        <v>756000</v>
      </c>
      <c r="F44">
        <f t="shared" si="3"/>
        <v>462000</v>
      </c>
      <c r="G44">
        <f t="shared" si="4"/>
        <v>168000</v>
      </c>
      <c r="H44">
        <f t="shared" si="5"/>
        <v>105000</v>
      </c>
      <c r="I44">
        <f t="shared" si="6"/>
        <v>7179677.4193548411</v>
      </c>
    </row>
    <row r="45" spans="1:9" x14ac:dyDescent="0.25">
      <c r="A45">
        <v>42</v>
      </c>
      <c r="B45">
        <v>0.21</v>
      </c>
      <c r="C45">
        <f t="shared" si="0"/>
        <v>2100000</v>
      </c>
      <c r="D45">
        <f t="shared" si="1"/>
        <v>1260000</v>
      </c>
      <c r="E45">
        <f t="shared" si="2"/>
        <v>756000</v>
      </c>
      <c r="F45">
        <f t="shared" si="3"/>
        <v>462000</v>
      </c>
      <c r="G45">
        <f t="shared" si="4"/>
        <v>168000</v>
      </c>
      <c r="H45">
        <f t="shared" si="5"/>
        <v>105000</v>
      </c>
      <c r="I45">
        <f t="shared" si="6"/>
        <v>6047419.3548387103</v>
      </c>
    </row>
    <row r="46" spans="1:9" x14ac:dyDescent="0.25">
      <c r="A46">
        <v>43</v>
      </c>
      <c r="B46">
        <v>0.21</v>
      </c>
      <c r="C46">
        <f t="shared" si="0"/>
        <v>2100000</v>
      </c>
      <c r="D46">
        <f t="shared" si="1"/>
        <v>1260000</v>
      </c>
      <c r="E46">
        <f t="shared" si="2"/>
        <v>756000</v>
      </c>
      <c r="F46">
        <f t="shared" si="3"/>
        <v>462000</v>
      </c>
      <c r="G46">
        <f t="shared" si="4"/>
        <v>168000</v>
      </c>
      <c r="H46">
        <f t="shared" si="5"/>
        <v>105000</v>
      </c>
      <c r="I46">
        <f t="shared" si="6"/>
        <v>5360516.1290322589</v>
      </c>
    </row>
    <row r="47" spans="1:9" x14ac:dyDescent="0.25">
      <c r="A47">
        <v>44</v>
      </c>
      <c r="B47">
        <v>0.19741935483871001</v>
      </c>
      <c r="C47">
        <f t="shared" si="0"/>
        <v>1974193.5483871</v>
      </c>
      <c r="D47">
        <f t="shared" si="1"/>
        <v>1184516.12903226</v>
      </c>
      <c r="E47">
        <f t="shared" si="2"/>
        <v>710709.67741935595</v>
      </c>
      <c r="F47">
        <f t="shared" si="3"/>
        <v>434322.58064516197</v>
      </c>
      <c r="G47">
        <f t="shared" si="4"/>
        <v>157935.48387096799</v>
      </c>
      <c r="H47">
        <f t="shared" si="5"/>
        <v>98709.677419355008</v>
      </c>
      <c r="I47">
        <f t="shared" si="6"/>
        <v>4917677.419354842</v>
      </c>
    </row>
    <row r="48" spans="1:9" x14ac:dyDescent="0.25">
      <c r="A48">
        <v>45</v>
      </c>
      <c r="B48">
        <v>0.18064516129032299</v>
      </c>
      <c r="C48">
        <f t="shared" si="0"/>
        <v>1806451.6129032299</v>
      </c>
      <c r="D48">
        <f t="shared" si="1"/>
        <v>1083870.9677419378</v>
      </c>
      <c r="E48">
        <f t="shared" si="2"/>
        <v>650322.58064516273</v>
      </c>
      <c r="F48">
        <f t="shared" si="3"/>
        <v>397419.35483871057</v>
      </c>
      <c r="G48">
        <f t="shared" si="4"/>
        <v>144516.12903225838</v>
      </c>
      <c r="H48">
        <f t="shared" si="5"/>
        <v>90322.580645161506</v>
      </c>
      <c r="I48">
        <f t="shared" si="6"/>
        <v>4519709.6774193607</v>
      </c>
    </row>
    <row r="49" spans="1:9" x14ac:dyDescent="0.25">
      <c r="A49">
        <v>46</v>
      </c>
      <c r="B49">
        <v>0.18064516129032299</v>
      </c>
      <c r="C49">
        <f t="shared" si="0"/>
        <v>1806451.6129032299</v>
      </c>
      <c r="D49">
        <f t="shared" si="1"/>
        <v>1083870.9677419378</v>
      </c>
      <c r="E49">
        <f t="shared" si="2"/>
        <v>650322.58064516273</v>
      </c>
      <c r="F49">
        <f t="shared" si="3"/>
        <v>397419.35483871057</v>
      </c>
      <c r="G49">
        <f t="shared" si="4"/>
        <v>144516.12903225838</v>
      </c>
      <c r="H49">
        <f t="shared" si="5"/>
        <v>90322.580645161506</v>
      </c>
      <c r="I49">
        <f t="shared" si="6"/>
        <v>4336032.2580645233</v>
      </c>
    </row>
    <row r="50" spans="1:9" x14ac:dyDescent="0.25">
      <c r="A50">
        <v>47</v>
      </c>
      <c r="B50">
        <v>0.18064516129032299</v>
      </c>
      <c r="C50">
        <f t="shared" si="0"/>
        <v>1806451.6129032299</v>
      </c>
      <c r="D50">
        <f t="shared" si="1"/>
        <v>1083870.9677419378</v>
      </c>
      <c r="E50">
        <f t="shared" si="2"/>
        <v>650322.58064516273</v>
      </c>
      <c r="F50">
        <f t="shared" si="3"/>
        <v>397419.35483871057</v>
      </c>
      <c r="G50">
        <f t="shared" si="4"/>
        <v>144516.12903225838</v>
      </c>
      <c r="H50">
        <f t="shared" si="5"/>
        <v>90322.580645161506</v>
      </c>
      <c r="I50">
        <f t="shared" si="6"/>
        <v>4247967.7419354925</v>
      </c>
    </row>
    <row r="51" spans="1:9" x14ac:dyDescent="0.25">
      <c r="A51">
        <v>48</v>
      </c>
      <c r="B51">
        <v>0.18064516129032299</v>
      </c>
      <c r="C51">
        <f t="shared" si="0"/>
        <v>1806451.6129032299</v>
      </c>
      <c r="D51">
        <f t="shared" si="1"/>
        <v>1083870.9677419378</v>
      </c>
      <c r="E51">
        <f t="shared" si="2"/>
        <v>650322.58064516273</v>
      </c>
      <c r="F51">
        <f t="shared" si="3"/>
        <v>397419.35483871057</v>
      </c>
      <c r="G51">
        <f t="shared" si="4"/>
        <v>144516.12903225838</v>
      </c>
      <c r="H51">
        <f t="shared" si="5"/>
        <v>90322.580645161506</v>
      </c>
      <c r="I51">
        <f t="shared" si="6"/>
        <v>4201000.0000000093</v>
      </c>
    </row>
    <row r="52" spans="1:9" x14ac:dyDescent="0.25">
      <c r="A52">
        <v>49</v>
      </c>
      <c r="B52">
        <v>0.32666666666666699</v>
      </c>
      <c r="C52">
        <f t="shared" si="0"/>
        <v>3266666.6666666698</v>
      </c>
      <c r="D52">
        <f t="shared" si="1"/>
        <v>1960000.0000000019</v>
      </c>
      <c r="E52">
        <f t="shared" si="2"/>
        <v>1176000.0000000012</v>
      </c>
      <c r="F52">
        <f t="shared" si="3"/>
        <v>718666.66666666733</v>
      </c>
      <c r="G52">
        <f t="shared" si="4"/>
        <v>261333.33333333358</v>
      </c>
      <c r="H52">
        <f t="shared" si="5"/>
        <v>163333.33333333349</v>
      </c>
      <c r="I52">
        <f t="shared" si="6"/>
        <v>5641505.3763440941</v>
      </c>
    </row>
    <row r="53" spans="1:9" x14ac:dyDescent="0.25">
      <c r="A53">
        <v>50</v>
      </c>
      <c r="B53">
        <v>0.32666666666666699</v>
      </c>
      <c r="C53">
        <f t="shared" si="0"/>
        <v>3266666.6666666698</v>
      </c>
      <c r="D53">
        <f t="shared" si="1"/>
        <v>1960000.0000000019</v>
      </c>
      <c r="E53">
        <f t="shared" si="2"/>
        <v>1176000.0000000012</v>
      </c>
      <c r="F53">
        <f t="shared" si="3"/>
        <v>718666.66666666733</v>
      </c>
      <c r="G53">
        <f t="shared" si="4"/>
        <v>261333.33333333358</v>
      </c>
      <c r="H53">
        <f t="shared" si="5"/>
        <v>163333.33333333349</v>
      </c>
      <c r="I53">
        <f t="shared" si="6"/>
        <v>6509247.3118279641</v>
      </c>
    </row>
    <row r="54" spans="1:9" x14ac:dyDescent="0.25">
      <c r="A54">
        <v>51</v>
      </c>
      <c r="B54">
        <v>0.32666666666666699</v>
      </c>
      <c r="C54">
        <f t="shared" si="0"/>
        <v>3266666.6666666698</v>
      </c>
      <c r="D54">
        <f t="shared" si="1"/>
        <v>1960000.0000000019</v>
      </c>
      <c r="E54">
        <f t="shared" si="2"/>
        <v>1176000.0000000012</v>
      </c>
      <c r="F54">
        <f t="shared" si="3"/>
        <v>718666.66666666733</v>
      </c>
      <c r="G54">
        <f t="shared" si="4"/>
        <v>261333.33333333358</v>
      </c>
      <c r="H54">
        <f t="shared" si="5"/>
        <v>163333.33333333349</v>
      </c>
      <c r="I54">
        <f t="shared" si="6"/>
        <v>7034924.7311828025</v>
      </c>
    </row>
    <row r="55" spans="1:9" x14ac:dyDescent="0.25">
      <c r="A55">
        <v>52</v>
      </c>
      <c r="B55">
        <v>0.32666666666666699</v>
      </c>
      <c r="C55">
        <f t="shared" si="0"/>
        <v>3266666.6666666698</v>
      </c>
      <c r="D55">
        <f t="shared" si="1"/>
        <v>1960000.0000000019</v>
      </c>
      <c r="E55">
        <f t="shared" si="2"/>
        <v>1176000.0000000012</v>
      </c>
      <c r="F55">
        <f t="shared" si="3"/>
        <v>718666.66666666733</v>
      </c>
      <c r="G55">
        <f t="shared" si="4"/>
        <v>261333.33333333358</v>
      </c>
      <c r="H55">
        <f t="shared" si="5"/>
        <v>163333.33333333349</v>
      </c>
      <c r="I55">
        <f t="shared" si="6"/>
        <v>7356172.0430107592</v>
      </c>
    </row>
    <row r="56" spans="1:9" x14ac:dyDescent="0.25">
      <c r="A56">
        <v>53</v>
      </c>
      <c r="B56">
        <v>9.3333333333333296E-2</v>
      </c>
      <c r="C56">
        <f t="shared" si="0"/>
        <v>933333.33333333291</v>
      </c>
      <c r="D56">
        <f t="shared" si="1"/>
        <v>559999.99999999977</v>
      </c>
      <c r="E56">
        <f t="shared" si="2"/>
        <v>335999.99999999983</v>
      </c>
      <c r="F56">
        <f t="shared" si="3"/>
        <v>205333.33333333323</v>
      </c>
      <c r="G56">
        <f t="shared" si="4"/>
        <v>74666.666666666628</v>
      </c>
      <c r="H56">
        <f t="shared" si="5"/>
        <v>46666.66666666665</v>
      </c>
      <c r="I56">
        <f t="shared" si="6"/>
        <v>5139655.9139784984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8" zoomScaleNormal="100" workbookViewId="0">
      <selection activeCell="I56" sqref="I56"/>
    </sheetView>
  </sheetViews>
  <sheetFormatPr defaultRowHeight="15" x14ac:dyDescent="0.25"/>
  <cols>
    <col min="9" max="9" width="19.28515625" customWidth="1"/>
  </cols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5</v>
      </c>
    </row>
    <row r="4" spans="1:9" x14ac:dyDescent="0.25">
      <c r="A4">
        <v>1</v>
      </c>
      <c r="B4">
        <v>1.67096774193548</v>
      </c>
      <c r="C4">
        <f>B4*10000000</f>
        <v>16709677.4193548</v>
      </c>
      <c r="D4">
        <f>C4*0.6</f>
        <v>10025806.45161288</v>
      </c>
      <c r="E4">
        <f>C4*0.36</f>
        <v>6015483.8709677281</v>
      </c>
      <c r="F4">
        <f>C4*0.22</f>
        <v>3676129.0322580561</v>
      </c>
      <c r="G4">
        <f>C4*0.08</f>
        <v>1336774.1935483841</v>
      </c>
      <c r="H4">
        <f>C4*0.05</f>
        <v>835483.87096774008</v>
      </c>
      <c r="I4">
        <f>C4</f>
        <v>16709677.4193548</v>
      </c>
    </row>
    <row r="5" spans="1:9" x14ac:dyDescent="0.25">
      <c r="A5">
        <v>2</v>
      </c>
      <c r="B5">
        <v>1.67096774193548</v>
      </c>
      <c r="C5">
        <f t="shared" ref="C5:C56" si="0">B5*10000000</f>
        <v>16709677.4193548</v>
      </c>
      <c r="D5">
        <f t="shared" ref="D5:D56" si="1">C5*0.6</f>
        <v>10025806.45161288</v>
      </c>
      <c r="E5">
        <f t="shared" ref="E5:E56" si="2">C5*0.36</f>
        <v>6015483.8709677281</v>
      </c>
      <c r="F5">
        <f t="shared" ref="F5:F56" si="3">C5*0.22</f>
        <v>3676129.0322580561</v>
      </c>
      <c r="G5">
        <f t="shared" ref="G5:G56" si="4">C5*0.08</f>
        <v>1336774.1935483841</v>
      </c>
      <c r="H5">
        <f t="shared" ref="H5:H56" si="5">C5*0.05</f>
        <v>835483.87096774008</v>
      </c>
      <c r="I5">
        <f>C5+D4</f>
        <v>26735483.870967679</v>
      </c>
    </row>
    <row r="6" spans="1:9" x14ac:dyDescent="0.25">
      <c r="A6">
        <v>3</v>
      </c>
      <c r="B6">
        <v>1.67096774193548</v>
      </c>
      <c r="C6">
        <f t="shared" si="0"/>
        <v>16709677.4193548</v>
      </c>
      <c r="D6">
        <f t="shared" si="1"/>
        <v>10025806.45161288</v>
      </c>
      <c r="E6">
        <f t="shared" si="2"/>
        <v>6015483.8709677281</v>
      </c>
      <c r="F6">
        <f t="shared" si="3"/>
        <v>3676129.0322580561</v>
      </c>
      <c r="G6">
        <f t="shared" si="4"/>
        <v>1336774.1935483841</v>
      </c>
      <c r="H6">
        <f t="shared" si="5"/>
        <v>835483.87096774008</v>
      </c>
      <c r="I6">
        <f>C6+D5+E4</f>
        <v>32750967.741935406</v>
      </c>
    </row>
    <row r="7" spans="1:9" x14ac:dyDescent="0.25">
      <c r="A7">
        <v>4</v>
      </c>
      <c r="B7">
        <v>1.67096774193548</v>
      </c>
      <c r="C7">
        <f t="shared" si="0"/>
        <v>16709677.4193548</v>
      </c>
      <c r="D7">
        <f t="shared" si="1"/>
        <v>10025806.45161288</v>
      </c>
      <c r="E7">
        <f t="shared" si="2"/>
        <v>6015483.8709677281</v>
      </c>
      <c r="F7">
        <f t="shared" si="3"/>
        <v>3676129.0322580561</v>
      </c>
      <c r="G7">
        <f t="shared" si="4"/>
        <v>1336774.1935483841</v>
      </c>
      <c r="H7">
        <f t="shared" si="5"/>
        <v>835483.87096774008</v>
      </c>
      <c r="I7">
        <f>C7+D6+E5+F4</f>
        <v>36427096.774193466</v>
      </c>
    </row>
    <row r="8" spans="1:9" x14ac:dyDescent="0.25">
      <c r="A8">
        <v>5</v>
      </c>
      <c r="B8">
        <v>0.85806451612903201</v>
      </c>
      <c r="C8">
        <f t="shared" si="0"/>
        <v>8580645.1612903196</v>
      </c>
      <c r="D8">
        <f t="shared" si="1"/>
        <v>5148387.0967741916</v>
      </c>
      <c r="E8">
        <f t="shared" si="2"/>
        <v>3089032.258064515</v>
      </c>
      <c r="F8">
        <f t="shared" si="3"/>
        <v>1887741.9354838703</v>
      </c>
      <c r="G8">
        <f t="shared" si="4"/>
        <v>686451.61290322558</v>
      </c>
      <c r="H8">
        <f t="shared" si="5"/>
        <v>429032.25806451601</v>
      </c>
      <c r="I8">
        <f>C8+D7+E6+F5+G4</f>
        <v>29634838.709677368</v>
      </c>
    </row>
    <row r="9" spans="1:9" x14ac:dyDescent="0.25">
      <c r="A9">
        <v>6</v>
      </c>
      <c r="B9">
        <v>0.24838709677419399</v>
      </c>
      <c r="C9">
        <f t="shared" si="0"/>
        <v>2483870.9677419397</v>
      </c>
      <c r="D9">
        <f t="shared" si="1"/>
        <v>1490322.5806451638</v>
      </c>
      <c r="E9">
        <f t="shared" si="2"/>
        <v>894193.54838709824</v>
      </c>
      <c r="F9">
        <f t="shared" si="3"/>
        <v>546451.61290322675</v>
      </c>
      <c r="G9">
        <f t="shared" si="4"/>
        <v>198709.67741935517</v>
      </c>
      <c r="H9">
        <f t="shared" si="5"/>
        <v>124193.54838709699</v>
      </c>
      <c r="I9">
        <f>C9+D8+E7+F6+G5+H4</f>
        <v>19496129.032258037</v>
      </c>
    </row>
    <row r="10" spans="1:9" x14ac:dyDescent="0.25">
      <c r="A10">
        <v>7</v>
      </c>
      <c r="B10">
        <v>0.24838709677419399</v>
      </c>
      <c r="C10">
        <f t="shared" si="0"/>
        <v>2483870.9677419397</v>
      </c>
      <c r="D10">
        <f t="shared" si="1"/>
        <v>1490322.5806451638</v>
      </c>
      <c r="E10">
        <f t="shared" si="2"/>
        <v>894193.54838709824</v>
      </c>
      <c r="F10">
        <f t="shared" si="3"/>
        <v>546451.61290322675</v>
      </c>
      <c r="G10">
        <f t="shared" si="4"/>
        <v>198709.67741935517</v>
      </c>
      <c r="H10">
        <f t="shared" si="5"/>
        <v>124193.54838709699</v>
      </c>
      <c r="I10">
        <f>C10+D9+E8+F7+G6+H5</f>
        <v>12911612.9032258</v>
      </c>
    </row>
    <row r="11" spans="1:9" x14ac:dyDescent="0.25">
      <c r="A11">
        <v>8</v>
      </c>
      <c r="B11">
        <v>0.24838709677419399</v>
      </c>
      <c r="C11">
        <f t="shared" si="0"/>
        <v>2483870.9677419397</v>
      </c>
      <c r="D11">
        <f t="shared" si="1"/>
        <v>1490322.5806451638</v>
      </c>
      <c r="E11">
        <f t="shared" si="2"/>
        <v>894193.54838709824</v>
      </c>
      <c r="F11">
        <f t="shared" si="3"/>
        <v>546451.61290322675</v>
      </c>
      <c r="G11">
        <f t="shared" si="4"/>
        <v>198709.67741935517</v>
      </c>
      <c r="H11">
        <f t="shared" si="5"/>
        <v>124193.54838709699</v>
      </c>
      <c r="I11">
        <f t="shared" ref="I11:I56" si="6">C11+D10+E9+F8+G7+H6</f>
        <v>8928387.0967741963</v>
      </c>
    </row>
    <row r="12" spans="1:9" x14ac:dyDescent="0.25">
      <c r="A12">
        <v>9</v>
      </c>
      <c r="B12">
        <v>2.30623655913978</v>
      </c>
      <c r="C12">
        <f t="shared" si="0"/>
        <v>23062365.5913978</v>
      </c>
      <c r="D12">
        <f t="shared" si="1"/>
        <v>13837419.354838679</v>
      </c>
      <c r="E12">
        <f t="shared" si="2"/>
        <v>8302451.6129032075</v>
      </c>
      <c r="F12">
        <f t="shared" si="3"/>
        <v>5073720.4301075162</v>
      </c>
      <c r="G12">
        <f t="shared" si="4"/>
        <v>1844989.247311824</v>
      </c>
      <c r="H12">
        <f t="shared" si="5"/>
        <v>1153118.2795698901</v>
      </c>
      <c r="I12">
        <f t="shared" si="6"/>
        <v>27515268.817204252</v>
      </c>
    </row>
    <row r="13" spans="1:9" x14ac:dyDescent="0.25">
      <c r="A13">
        <v>10</v>
      </c>
      <c r="B13">
        <v>14.6533333333333</v>
      </c>
      <c r="C13">
        <f t="shared" si="0"/>
        <v>146533333.33333302</v>
      </c>
      <c r="D13">
        <f t="shared" si="1"/>
        <v>87919999.999999806</v>
      </c>
      <c r="E13">
        <f t="shared" si="2"/>
        <v>52751999.999999881</v>
      </c>
      <c r="F13">
        <f t="shared" si="3"/>
        <v>32237333.333333265</v>
      </c>
      <c r="G13">
        <f t="shared" si="4"/>
        <v>11722666.666666642</v>
      </c>
      <c r="H13">
        <f t="shared" si="5"/>
        <v>7326666.6666666511</v>
      </c>
      <c r="I13">
        <f t="shared" si="6"/>
        <v>162439139.78494591</v>
      </c>
    </row>
    <row r="14" spans="1:9" x14ac:dyDescent="0.25">
      <c r="A14">
        <v>11</v>
      </c>
      <c r="B14">
        <v>14.6533333333333</v>
      </c>
      <c r="C14">
        <f t="shared" si="0"/>
        <v>146533333.33333302</v>
      </c>
      <c r="D14">
        <f t="shared" si="1"/>
        <v>87919999.999999806</v>
      </c>
      <c r="E14">
        <f t="shared" si="2"/>
        <v>52751999.999999881</v>
      </c>
      <c r="F14">
        <f t="shared" si="3"/>
        <v>32237333.333333265</v>
      </c>
      <c r="G14">
        <f t="shared" si="4"/>
        <v>11722666.666666642</v>
      </c>
      <c r="H14">
        <f t="shared" si="5"/>
        <v>7326666.6666666511</v>
      </c>
      <c r="I14">
        <f t="shared" si="6"/>
        <v>243625139.78494576</v>
      </c>
    </row>
    <row r="15" spans="1:9" x14ac:dyDescent="0.25">
      <c r="A15">
        <v>12</v>
      </c>
      <c r="B15">
        <v>14.6533333333333</v>
      </c>
      <c r="C15">
        <f t="shared" si="0"/>
        <v>146533333.33333302</v>
      </c>
      <c r="D15">
        <f t="shared" si="1"/>
        <v>87919999.999999806</v>
      </c>
      <c r="E15">
        <f t="shared" si="2"/>
        <v>52751999.999999881</v>
      </c>
      <c r="F15">
        <f t="shared" si="3"/>
        <v>32237333.333333265</v>
      </c>
      <c r="G15">
        <f t="shared" si="4"/>
        <v>11722666.666666642</v>
      </c>
      <c r="H15">
        <f t="shared" si="5"/>
        <v>7326666.6666666511</v>
      </c>
      <c r="I15">
        <f t="shared" si="6"/>
        <v>292601956.98924673</v>
      </c>
    </row>
    <row r="16" spans="1:9" x14ac:dyDescent="0.25">
      <c r="A16">
        <v>13</v>
      </c>
      <c r="B16">
        <v>14.6533333333333</v>
      </c>
      <c r="C16">
        <f t="shared" si="0"/>
        <v>146533333.33333302</v>
      </c>
      <c r="D16">
        <f t="shared" si="1"/>
        <v>87919999.999999806</v>
      </c>
      <c r="E16">
        <f t="shared" si="2"/>
        <v>52751999.999999881</v>
      </c>
      <c r="F16">
        <f t="shared" si="3"/>
        <v>32237333.333333265</v>
      </c>
      <c r="G16">
        <f t="shared" si="4"/>
        <v>11722666.666666642</v>
      </c>
      <c r="H16">
        <f t="shared" si="5"/>
        <v>7326666.6666666511</v>
      </c>
      <c r="I16">
        <f t="shared" si="6"/>
        <v>321411849.46236491</v>
      </c>
    </row>
    <row r="17" spans="1:9" x14ac:dyDescent="0.25">
      <c r="A17">
        <v>14</v>
      </c>
      <c r="B17">
        <v>18.486881720430102</v>
      </c>
      <c r="C17">
        <f t="shared" si="0"/>
        <v>184868817.20430103</v>
      </c>
      <c r="D17">
        <f t="shared" si="1"/>
        <v>110921290.32258062</v>
      </c>
      <c r="E17">
        <f t="shared" si="2"/>
        <v>66552774.193548366</v>
      </c>
      <c r="F17">
        <f t="shared" si="3"/>
        <v>40671139.784946226</v>
      </c>
      <c r="G17">
        <f t="shared" si="4"/>
        <v>14789505.376344083</v>
      </c>
      <c r="H17">
        <f t="shared" si="5"/>
        <v>9243440.8602150511</v>
      </c>
      <c r="I17">
        <f t="shared" si="6"/>
        <v>370653935.48387045</v>
      </c>
    </row>
    <row r="18" spans="1:9" x14ac:dyDescent="0.25">
      <c r="A18">
        <v>15</v>
      </c>
      <c r="B18">
        <v>19.125806451612899</v>
      </c>
      <c r="C18">
        <f t="shared" si="0"/>
        <v>191258064.51612899</v>
      </c>
      <c r="D18">
        <f t="shared" si="1"/>
        <v>114754838.70967738</v>
      </c>
      <c r="E18">
        <f t="shared" si="2"/>
        <v>68852903.22580643</v>
      </c>
      <c r="F18">
        <f t="shared" si="3"/>
        <v>42076774.193548374</v>
      </c>
      <c r="G18">
        <f t="shared" si="4"/>
        <v>15300645.16129032</v>
      </c>
      <c r="H18">
        <f t="shared" si="5"/>
        <v>9562903.2258064505</v>
      </c>
      <c r="I18">
        <f t="shared" si="6"/>
        <v>406218021.50537598</v>
      </c>
    </row>
    <row r="19" spans="1:9" x14ac:dyDescent="0.25">
      <c r="A19">
        <v>16</v>
      </c>
      <c r="B19">
        <v>19.125806451612899</v>
      </c>
      <c r="C19">
        <f t="shared" si="0"/>
        <v>191258064.51612899</v>
      </c>
      <c r="D19">
        <f t="shared" si="1"/>
        <v>114754838.70967738</v>
      </c>
      <c r="E19">
        <f t="shared" si="2"/>
        <v>68852903.22580643</v>
      </c>
      <c r="F19">
        <f t="shared" si="3"/>
        <v>42076774.193548374</v>
      </c>
      <c r="G19">
        <f t="shared" si="4"/>
        <v>15300645.16129032</v>
      </c>
      <c r="H19">
        <f t="shared" si="5"/>
        <v>9562903.2258064505</v>
      </c>
      <c r="I19">
        <f t="shared" si="6"/>
        <v>423852344.08602124</v>
      </c>
    </row>
    <row r="20" spans="1:9" x14ac:dyDescent="0.25">
      <c r="A20">
        <v>17</v>
      </c>
      <c r="B20">
        <v>19.125806451612899</v>
      </c>
      <c r="C20">
        <f t="shared" si="0"/>
        <v>191258064.51612899</v>
      </c>
      <c r="D20">
        <f t="shared" si="1"/>
        <v>114754838.70967738</v>
      </c>
      <c r="E20">
        <f t="shared" si="2"/>
        <v>68852903.22580643</v>
      </c>
      <c r="F20">
        <f t="shared" si="3"/>
        <v>42076774.193548374</v>
      </c>
      <c r="G20">
        <f t="shared" si="4"/>
        <v>15300645.16129032</v>
      </c>
      <c r="H20">
        <f t="shared" si="5"/>
        <v>9562903.2258064505</v>
      </c>
      <c r="I20">
        <f t="shared" si="6"/>
        <v>434586279.56989223</v>
      </c>
    </row>
    <row r="21" spans="1:9" x14ac:dyDescent="0.25">
      <c r="A21">
        <v>18</v>
      </c>
      <c r="B21">
        <v>12.349032258064501</v>
      </c>
      <c r="C21">
        <f t="shared" si="0"/>
        <v>123490322.58064501</v>
      </c>
      <c r="D21">
        <f t="shared" si="1"/>
        <v>74094193.548387006</v>
      </c>
      <c r="E21">
        <f t="shared" si="2"/>
        <v>44456516.129032202</v>
      </c>
      <c r="F21">
        <f t="shared" si="3"/>
        <v>27167870.967741903</v>
      </c>
      <c r="G21">
        <f t="shared" si="4"/>
        <v>9879225.8064516019</v>
      </c>
      <c r="H21">
        <f t="shared" si="5"/>
        <v>6174516.1290322505</v>
      </c>
      <c r="I21">
        <f t="shared" si="6"/>
        <v>371291010.75268793</v>
      </c>
    </row>
    <row r="22" spans="1:9" x14ac:dyDescent="0.25">
      <c r="A22">
        <v>19</v>
      </c>
      <c r="B22">
        <v>3.3133333333333299</v>
      </c>
      <c r="C22">
        <f t="shared" si="0"/>
        <v>33133333.333333299</v>
      </c>
      <c r="D22">
        <f t="shared" si="1"/>
        <v>19879999.999999978</v>
      </c>
      <c r="E22">
        <f t="shared" si="2"/>
        <v>11927999.999999987</v>
      </c>
      <c r="F22">
        <f t="shared" si="3"/>
        <v>7289333.3333333256</v>
      </c>
      <c r="G22">
        <f t="shared" si="4"/>
        <v>2650666.6666666637</v>
      </c>
      <c r="H22">
        <f t="shared" si="5"/>
        <v>1656666.6666666651</v>
      </c>
      <c r="I22">
        <f t="shared" si="6"/>
        <v>242701290.32258046</v>
      </c>
    </row>
    <row r="23" spans="1:9" x14ac:dyDescent="0.25">
      <c r="A23">
        <v>20</v>
      </c>
      <c r="B23">
        <v>3.3133333333333299</v>
      </c>
      <c r="C23">
        <f t="shared" si="0"/>
        <v>33133333.333333299</v>
      </c>
      <c r="D23">
        <f t="shared" si="1"/>
        <v>19879999.999999978</v>
      </c>
      <c r="E23">
        <f t="shared" si="2"/>
        <v>11927999.999999987</v>
      </c>
      <c r="F23">
        <f t="shared" si="3"/>
        <v>7289333.3333333256</v>
      </c>
      <c r="G23">
        <f t="shared" si="4"/>
        <v>2650666.6666666637</v>
      </c>
      <c r="H23">
        <f t="shared" si="5"/>
        <v>1656666.6666666651</v>
      </c>
      <c r="I23">
        <f t="shared" si="6"/>
        <v>164410172.04301062</v>
      </c>
    </row>
    <row r="24" spans="1:9" x14ac:dyDescent="0.25">
      <c r="A24">
        <v>21</v>
      </c>
      <c r="B24">
        <v>3.3133333333333299</v>
      </c>
      <c r="C24">
        <f t="shared" si="0"/>
        <v>33133333.333333299</v>
      </c>
      <c r="D24">
        <f t="shared" si="1"/>
        <v>19879999.999999978</v>
      </c>
      <c r="E24">
        <f t="shared" si="2"/>
        <v>11927999.999999987</v>
      </c>
      <c r="F24">
        <f t="shared" si="3"/>
        <v>7289333.3333333256</v>
      </c>
      <c r="G24">
        <f t="shared" si="4"/>
        <v>2650666.6666666637</v>
      </c>
      <c r="H24">
        <f t="shared" si="5"/>
        <v>1656666.6666666651</v>
      </c>
      <c r="I24">
        <f t="shared" si="6"/>
        <v>116972752.68817192</v>
      </c>
    </row>
    <row r="25" spans="1:9" x14ac:dyDescent="0.25">
      <c r="A25">
        <v>22</v>
      </c>
      <c r="B25">
        <v>4.6690322580645196</v>
      </c>
      <c r="C25">
        <f t="shared" si="0"/>
        <v>46690322.580645196</v>
      </c>
      <c r="D25">
        <f t="shared" si="1"/>
        <v>28014193.548387118</v>
      </c>
      <c r="E25">
        <f t="shared" si="2"/>
        <v>16808516.129032269</v>
      </c>
      <c r="F25">
        <f t="shared" si="3"/>
        <v>10271870.967741944</v>
      </c>
      <c r="G25">
        <f t="shared" si="4"/>
        <v>3735225.8064516159</v>
      </c>
      <c r="H25">
        <f t="shared" si="5"/>
        <v>2334516.1290322598</v>
      </c>
      <c r="I25">
        <f t="shared" si="6"/>
        <v>105229784.94623654</v>
      </c>
    </row>
    <row r="26" spans="1:9" x14ac:dyDescent="0.25">
      <c r="A26">
        <v>23</v>
      </c>
      <c r="B26">
        <v>12.8032258064516</v>
      </c>
      <c r="C26">
        <f t="shared" si="0"/>
        <v>128032258.06451599</v>
      </c>
      <c r="D26">
        <f t="shared" si="1"/>
        <v>76819354.838709593</v>
      </c>
      <c r="E26">
        <f t="shared" si="2"/>
        <v>46091612.903225757</v>
      </c>
      <c r="F26">
        <f t="shared" si="3"/>
        <v>28167096.774193518</v>
      </c>
      <c r="G26">
        <f t="shared" si="4"/>
        <v>10242580.64516128</v>
      </c>
      <c r="H26">
        <f t="shared" si="5"/>
        <v>6401612.9032258</v>
      </c>
      <c r="I26">
        <f t="shared" si="6"/>
        <v>184088967.74193534</v>
      </c>
    </row>
    <row r="27" spans="1:9" x14ac:dyDescent="0.25">
      <c r="A27">
        <v>24</v>
      </c>
      <c r="B27">
        <v>12.8032258064516</v>
      </c>
      <c r="C27">
        <f t="shared" si="0"/>
        <v>128032258.06451599</v>
      </c>
      <c r="D27">
        <f t="shared" si="1"/>
        <v>76819354.838709593</v>
      </c>
      <c r="E27">
        <f t="shared" si="2"/>
        <v>46091612.903225757</v>
      </c>
      <c r="F27">
        <f t="shared" si="3"/>
        <v>28167096.774193518</v>
      </c>
      <c r="G27">
        <f t="shared" si="4"/>
        <v>10242580.64516128</v>
      </c>
      <c r="H27">
        <f t="shared" si="5"/>
        <v>6401612.9032258</v>
      </c>
      <c r="I27">
        <f t="shared" si="6"/>
        <v>233256795.69892448</v>
      </c>
    </row>
    <row r="28" spans="1:9" x14ac:dyDescent="0.25">
      <c r="A28">
        <v>25</v>
      </c>
      <c r="B28">
        <v>12.8032258064516</v>
      </c>
      <c r="C28">
        <f t="shared" si="0"/>
        <v>128032258.06451599</v>
      </c>
      <c r="D28">
        <f t="shared" si="1"/>
        <v>76819354.838709593</v>
      </c>
      <c r="E28">
        <f t="shared" si="2"/>
        <v>46091612.903225757</v>
      </c>
      <c r="F28">
        <f t="shared" si="3"/>
        <v>28167096.774193518</v>
      </c>
      <c r="G28">
        <f t="shared" si="4"/>
        <v>10242580.64516128</v>
      </c>
      <c r="H28">
        <f t="shared" si="5"/>
        <v>6401612.9032258</v>
      </c>
      <c r="I28">
        <f t="shared" si="6"/>
        <v>265522430.1075266</v>
      </c>
    </row>
    <row r="29" spans="1:9" x14ac:dyDescent="0.25">
      <c r="A29">
        <v>26</v>
      </c>
      <c r="B29">
        <v>12.8032258064516</v>
      </c>
      <c r="C29">
        <f t="shared" si="0"/>
        <v>128032258.06451599</v>
      </c>
      <c r="D29">
        <f t="shared" si="1"/>
        <v>76819354.838709593</v>
      </c>
      <c r="E29">
        <f t="shared" si="2"/>
        <v>46091612.903225757</v>
      </c>
      <c r="F29">
        <f t="shared" si="3"/>
        <v>28167096.774193518</v>
      </c>
      <c r="G29">
        <f t="shared" si="4"/>
        <v>10242580.64516128</v>
      </c>
      <c r="H29">
        <f t="shared" si="5"/>
        <v>6401612.9032258</v>
      </c>
      <c r="I29">
        <f t="shared" si="6"/>
        <v>284502215.05376315</v>
      </c>
    </row>
    <row r="30" spans="1:9" x14ac:dyDescent="0.25">
      <c r="A30">
        <v>27</v>
      </c>
      <c r="B30">
        <v>4.3354838709677397</v>
      </c>
      <c r="C30">
        <f t="shared" si="0"/>
        <v>43354838.709677398</v>
      </c>
      <c r="D30">
        <f t="shared" si="1"/>
        <v>26012903.225806437</v>
      </c>
      <c r="E30">
        <f t="shared" si="2"/>
        <v>15607741.935483864</v>
      </c>
      <c r="F30">
        <f t="shared" si="3"/>
        <v>9538064.5161290281</v>
      </c>
      <c r="G30">
        <f t="shared" si="4"/>
        <v>3468387.0967741921</v>
      </c>
      <c r="H30">
        <f t="shared" si="5"/>
        <v>2167741.9354838701</v>
      </c>
      <c r="I30">
        <f t="shared" si="6"/>
        <v>207009999.99999979</v>
      </c>
    </row>
    <row r="31" spans="1:9" x14ac:dyDescent="0.25">
      <c r="A31">
        <v>28</v>
      </c>
      <c r="B31">
        <v>0.94838709677419397</v>
      </c>
      <c r="C31">
        <f t="shared" si="0"/>
        <v>9483870.9677419402</v>
      </c>
      <c r="D31">
        <f t="shared" si="1"/>
        <v>5690322.5806451635</v>
      </c>
      <c r="E31">
        <f t="shared" si="2"/>
        <v>3414193.5483870981</v>
      </c>
      <c r="F31">
        <f t="shared" si="3"/>
        <v>2086451.6129032269</v>
      </c>
      <c r="G31">
        <f t="shared" si="4"/>
        <v>758709.67741935526</v>
      </c>
      <c r="H31">
        <f t="shared" si="5"/>
        <v>474193.54838709702</v>
      </c>
      <c r="I31">
        <f t="shared" si="6"/>
        <v>126399677.41935474</v>
      </c>
    </row>
    <row r="32" spans="1:9" x14ac:dyDescent="0.25">
      <c r="A32">
        <v>29</v>
      </c>
      <c r="B32">
        <v>0.94838709677419397</v>
      </c>
      <c r="C32">
        <f t="shared" si="0"/>
        <v>9483870.9677419402</v>
      </c>
      <c r="D32">
        <f t="shared" si="1"/>
        <v>5690322.5806451635</v>
      </c>
      <c r="E32">
        <f t="shared" si="2"/>
        <v>3414193.5483870981</v>
      </c>
      <c r="F32">
        <f t="shared" si="3"/>
        <v>2086451.6129032269</v>
      </c>
      <c r="G32">
        <f t="shared" si="4"/>
        <v>758709.67741935526</v>
      </c>
      <c r="H32">
        <f t="shared" si="5"/>
        <v>474193.54838709702</v>
      </c>
      <c r="I32">
        <f t="shared" si="6"/>
        <v>75593225.806451559</v>
      </c>
    </row>
    <row r="33" spans="1:9" x14ac:dyDescent="0.25">
      <c r="A33">
        <v>30</v>
      </c>
      <c r="B33">
        <v>0.94838709677419397</v>
      </c>
      <c r="C33">
        <f t="shared" si="0"/>
        <v>9483870.9677419402</v>
      </c>
      <c r="D33">
        <f t="shared" si="1"/>
        <v>5690322.5806451635</v>
      </c>
      <c r="E33">
        <f t="shared" si="2"/>
        <v>3414193.5483870981</v>
      </c>
      <c r="F33">
        <f t="shared" si="3"/>
        <v>2086451.6129032269</v>
      </c>
      <c r="G33">
        <f t="shared" si="4"/>
        <v>758709.67741935526</v>
      </c>
      <c r="H33">
        <f t="shared" si="5"/>
        <v>474193.54838709702</v>
      </c>
      <c r="I33">
        <f t="shared" si="6"/>
        <v>44770645.16129031</v>
      </c>
    </row>
    <row r="34" spans="1:9" x14ac:dyDescent="0.25">
      <c r="A34">
        <v>31</v>
      </c>
      <c r="B34">
        <v>1.513133640553</v>
      </c>
      <c r="C34">
        <f t="shared" si="0"/>
        <v>15131336.40553</v>
      </c>
      <c r="D34">
        <f t="shared" si="1"/>
        <v>9078801.8433180004</v>
      </c>
      <c r="E34">
        <f t="shared" si="2"/>
        <v>5447281.1059908001</v>
      </c>
      <c r="F34">
        <f t="shared" si="3"/>
        <v>3328894.0092166001</v>
      </c>
      <c r="G34">
        <f t="shared" si="4"/>
        <v>1210506.9124424001</v>
      </c>
      <c r="H34">
        <f t="shared" si="5"/>
        <v>756566.82027650008</v>
      </c>
      <c r="I34">
        <f t="shared" si="6"/>
        <v>36192304.147465482</v>
      </c>
    </row>
    <row r="35" spans="1:9" x14ac:dyDescent="0.25">
      <c r="A35">
        <v>32</v>
      </c>
      <c r="B35">
        <v>2.9249999999999998</v>
      </c>
      <c r="C35">
        <f t="shared" si="0"/>
        <v>29250000</v>
      </c>
      <c r="D35">
        <f t="shared" si="1"/>
        <v>17550000</v>
      </c>
      <c r="E35">
        <f t="shared" si="2"/>
        <v>10530000</v>
      </c>
      <c r="F35">
        <f t="shared" si="3"/>
        <v>6435000</v>
      </c>
      <c r="G35">
        <f t="shared" si="4"/>
        <v>2340000</v>
      </c>
      <c r="H35">
        <f t="shared" si="5"/>
        <v>1462500</v>
      </c>
      <c r="I35">
        <f t="shared" si="6"/>
        <v>46755898.617511556</v>
      </c>
    </row>
    <row r="36" spans="1:9" x14ac:dyDescent="0.25">
      <c r="A36">
        <v>33</v>
      </c>
      <c r="B36">
        <v>2.9249999999999998</v>
      </c>
      <c r="C36">
        <f t="shared" si="0"/>
        <v>29250000</v>
      </c>
      <c r="D36">
        <f t="shared" si="1"/>
        <v>17550000</v>
      </c>
      <c r="E36">
        <f t="shared" si="2"/>
        <v>10530000</v>
      </c>
      <c r="F36">
        <f t="shared" si="3"/>
        <v>6435000</v>
      </c>
      <c r="G36">
        <f t="shared" si="4"/>
        <v>2340000</v>
      </c>
      <c r="H36">
        <f t="shared" si="5"/>
        <v>1462500</v>
      </c>
      <c r="I36">
        <f t="shared" si="6"/>
        <v>55566635.94470048</v>
      </c>
    </row>
    <row r="37" spans="1:9" x14ac:dyDescent="0.25">
      <c r="A37">
        <v>34</v>
      </c>
      <c r="B37">
        <v>2.9249999999999998</v>
      </c>
      <c r="C37">
        <f t="shared" si="0"/>
        <v>29250000</v>
      </c>
      <c r="D37">
        <f t="shared" si="1"/>
        <v>17550000</v>
      </c>
      <c r="E37">
        <f t="shared" si="2"/>
        <v>10530000</v>
      </c>
      <c r="F37">
        <f t="shared" si="3"/>
        <v>6435000</v>
      </c>
      <c r="G37">
        <f t="shared" si="4"/>
        <v>2340000</v>
      </c>
      <c r="H37">
        <f t="shared" si="5"/>
        <v>1462500</v>
      </c>
      <c r="I37">
        <f t="shared" si="6"/>
        <v>61891797.235023052</v>
      </c>
    </row>
    <row r="38" spans="1:9" x14ac:dyDescent="0.25">
      <c r="A38">
        <v>35</v>
      </c>
      <c r="B38">
        <v>3.8490783410138198</v>
      </c>
      <c r="C38">
        <f t="shared" si="0"/>
        <v>38490783.410138197</v>
      </c>
      <c r="D38">
        <f t="shared" si="1"/>
        <v>23094470.046082918</v>
      </c>
      <c r="E38">
        <f t="shared" si="2"/>
        <v>13856682.027649751</v>
      </c>
      <c r="F38">
        <f t="shared" si="3"/>
        <v>8467972.3502304032</v>
      </c>
      <c r="G38">
        <f t="shared" si="4"/>
        <v>3079262.672811056</v>
      </c>
      <c r="H38">
        <f t="shared" si="5"/>
        <v>1924539.17050691</v>
      </c>
      <c r="I38">
        <f t="shared" si="6"/>
        <v>74690483.870967686</v>
      </c>
    </row>
    <row r="39" spans="1:9" x14ac:dyDescent="0.25">
      <c r="A39">
        <v>36</v>
      </c>
      <c r="B39">
        <v>9.3935483870967804</v>
      </c>
      <c r="C39">
        <f t="shared" si="0"/>
        <v>93935483.870967805</v>
      </c>
      <c r="D39">
        <f t="shared" si="1"/>
        <v>56361290.32258068</v>
      </c>
      <c r="E39">
        <f t="shared" si="2"/>
        <v>33816774.193548411</v>
      </c>
      <c r="F39">
        <f t="shared" si="3"/>
        <v>20665806.451612916</v>
      </c>
      <c r="G39">
        <f t="shared" si="4"/>
        <v>7514838.7096774243</v>
      </c>
      <c r="H39">
        <f t="shared" si="5"/>
        <v>4696774.1935483906</v>
      </c>
      <c r="I39">
        <f t="shared" si="6"/>
        <v>137091520.73732722</v>
      </c>
    </row>
    <row r="40" spans="1:9" x14ac:dyDescent="0.25">
      <c r="A40">
        <v>37</v>
      </c>
      <c r="B40">
        <v>9.3935483870967804</v>
      </c>
      <c r="C40">
        <f t="shared" si="0"/>
        <v>93935483.870967805</v>
      </c>
      <c r="D40">
        <f t="shared" si="1"/>
        <v>56361290.32258068</v>
      </c>
      <c r="E40">
        <f t="shared" si="2"/>
        <v>33816774.193548411</v>
      </c>
      <c r="F40">
        <f t="shared" si="3"/>
        <v>20665806.451612916</v>
      </c>
      <c r="G40">
        <f t="shared" si="4"/>
        <v>7514838.7096774243</v>
      </c>
      <c r="H40">
        <f t="shared" si="5"/>
        <v>4696774.1935483906</v>
      </c>
      <c r="I40">
        <f t="shared" si="6"/>
        <v>174390956.22119826</v>
      </c>
    </row>
    <row r="41" spans="1:9" x14ac:dyDescent="0.25">
      <c r="A41">
        <v>38</v>
      </c>
      <c r="B41">
        <v>9.3935483870967804</v>
      </c>
      <c r="C41">
        <f t="shared" si="0"/>
        <v>93935483.870967805</v>
      </c>
      <c r="D41">
        <f t="shared" si="1"/>
        <v>56361290.32258068</v>
      </c>
      <c r="E41">
        <f t="shared" si="2"/>
        <v>33816774.193548411</v>
      </c>
      <c r="F41">
        <f t="shared" si="3"/>
        <v>20665806.451612916</v>
      </c>
      <c r="G41">
        <f t="shared" si="4"/>
        <v>7514838.7096774243</v>
      </c>
      <c r="H41">
        <f t="shared" si="5"/>
        <v>4696774.1935483906</v>
      </c>
      <c r="I41">
        <f t="shared" si="6"/>
        <v>196384020.73732731</v>
      </c>
    </row>
    <row r="42" spans="1:9" x14ac:dyDescent="0.25">
      <c r="A42">
        <v>39</v>
      </c>
      <c r="B42">
        <v>9.3935483870967804</v>
      </c>
      <c r="C42">
        <f t="shared" si="0"/>
        <v>93935483.870967805</v>
      </c>
      <c r="D42">
        <f t="shared" si="1"/>
        <v>56361290.32258068</v>
      </c>
      <c r="E42">
        <f t="shared" si="2"/>
        <v>33816774.193548411</v>
      </c>
      <c r="F42">
        <f t="shared" si="3"/>
        <v>20665806.451612916</v>
      </c>
      <c r="G42">
        <f t="shared" si="4"/>
        <v>7514838.7096774243</v>
      </c>
      <c r="H42">
        <f t="shared" si="5"/>
        <v>4696774.1935483906</v>
      </c>
      <c r="I42">
        <f t="shared" si="6"/>
        <v>209321117.51152089</v>
      </c>
    </row>
    <row r="43" spans="1:9" x14ac:dyDescent="0.25">
      <c r="A43">
        <v>40</v>
      </c>
      <c r="B43">
        <v>6.7338709677419404</v>
      </c>
      <c r="C43">
        <f t="shared" si="0"/>
        <v>67338709.677419409</v>
      </c>
      <c r="D43">
        <f t="shared" si="1"/>
        <v>40403225.806451641</v>
      </c>
      <c r="E43">
        <f t="shared" si="2"/>
        <v>24241935.483870987</v>
      </c>
      <c r="F43">
        <f t="shared" si="3"/>
        <v>14814516.129032271</v>
      </c>
      <c r="G43">
        <f t="shared" si="4"/>
        <v>5387096.7741935533</v>
      </c>
      <c r="H43">
        <f t="shared" si="5"/>
        <v>3366935.4838709706</v>
      </c>
      <c r="I43">
        <f t="shared" si="6"/>
        <v>187621958.52534577</v>
      </c>
    </row>
    <row r="44" spans="1:9" x14ac:dyDescent="0.25">
      <c r="A44">
        <v>41</v>
      </c>
      <c r="B44">
        <v>5.67</v>
      </c>
      <c r="C44">
        <f t="shared" si="0"/>
        <v>56700000</v>
      </c>
      <c r="D44">
        <f t="shared" si="1"/>
        <v>34020000</v>
      </c>
      <c r="E44">
        <f t="shared" si="2"/>
        <v>20412000</v>
      </c>
      <c r="F44">
        <f t="shared" si="3"/>
        <v>12474000</v>
      </c>
      <c r="G44">
        <f t="shared" si="4"/>
        <v>4536000</v>
      </c>
      <c r="H44">
        <f t="shared" si="5"/>
        <v>2835000</v>
      </c>
      <c r="I44">
        <f t="shared" si="6"/>
        <v>163797419.35483879</v>
      </c>
    </row>
    <row r="45" spans="1:9" x14ac:dyDescent="0.25">
      <c r="A45">
        <v>42</v>
      </c>
      <c r="B45">
        <v>5.67</v>
      </c>
      <c r="C45">
        <f t="shared" si="0"/>
        <v>56700000</v>
      </c>
      <c r="D45">
        <f t="shared" si="1"/>
        <v>34020000</v>
      </c>
      <c r="E45">
        <f t="shared" si="2"/>
        <v>20412000</v>
      </c>
      <c r="F45">
        <f t="shared" si="3"/>
        <v>12474000</v>
      </c>
      <c r="G45">
        <f t="shared" si="4"/>
        <v>4536000</v>
      </c>
      <c r="H45">
        <f t="shared" si="5"/>
        <v>2835000</v>
      </c>
      <c r="I45">
        <f t="shared" si="6"/>
        <v>147839354.83870971</v>
      </c>
    </row>
    <row r="46" spans="1:9" x14ac:dyDescent="0.25">
      <c r="A46">
        <v>43</v>
      </c>
      <c r="B46">
        <v>5.67</v>
      </c>
      <c r="C46">
        <f t="shared" si="0"/>
        <v>56700000</v>
      </c>
      <c r="D46">
        <f t="shared" si="1"/>
        <v>34020000</v>
      </c>
      <c r="E46">
        <f t="shared" si="2"/>
        <v>20412000</v>
      </c>
      <c r="F46">
        <f t="shared" si="3"/>
        <v>12474000</v>
      </c>
      <c r="G46">
        <f t="shared" si="4"/>
        <v>4536000</v>
      </c>
      <c r="H46">
        <f t="shared" si="5"/>
        <v>2835000</v>
      </c>
      <c r="I46">
        <f t="shared" si="6"/>
        <v>138158129.03225809</v>
      </c>
    </row>
    <row r="47" spans="1:9" x14ac:dyDescent="0.25">
      <c r="A47">
        <v>44</v>
      </c>
      <c r="B47">
        <v>6.30774193548387</v>
      </c>
      <c r="C47">
        <f t="shared" si="0"/>
        <v>63077419.354838699</v>
      </c>
      <c r="D47">
        <f t="shared" si="1"/>
        <v>37846451.612903215</v>
      </c>
      <c r="E47">
        <f t="shared" si="2"/>
        <v>22707870.967741929</v>
      </c>
      <c r="F47">
        <f t="shared" si="3"/>
        <v>13877032.258064514</v>
      </c>
      <c r="G47">
        <f t="shared" si="4"/>
        <v>5046193.5483870963</v>
      </c>
      <c r="H47">
        <f t="shared" si="5"/>
        <v>3153870.967741935</v>
      </c>
      <c r="I47">
        <f t="shared" si="6"/>
        <v>140067290.32258064</v>
      </c>
    </row>
    <row r="48" spans="1:9" x14ac:dyDescent="0.25">
      <c r="A48">
        <v>45</v>
      </c>
      <c r="B48">
        <v>7.1580645161290297</v>
      </c>
      <c r="C48">
        <f t="shared" si="0"/>
        <v>71580645.161290303</v>
      </c>
      <c r="D48">
        <f t="shared" si="1"/>
        <v>42948387.096774183</v>
      </c>
      <c r="E48">
        <f t="shared" si="2"/>
        <v>25769032.258064508</v>
      </c>
      <c r="F48">
        <f t="shared" si="3"/>
        <v>15747741.935483867</v>
      </c>
      <c r="G48">
        <f t="shared" si="4"/>
        <v>5726451.6129032243</v>
      </c>
      <c r="H48">
        <f t="shared" si="5"/>
        <v>3579032.2580645154</v>
      </c>
      <c r="I48">
        <f t="shared" si="6"/>
        <v>150216032.25806451</v>
      </c>
    </row>
    <row r="49" spans="1:9" x14ac:dyDescent="0.25">
      <c r="A49">
        <v>46</v>
      </c>
      <c r="B49">
        <v>7.1580645161290297</v>
      </c>
      <c r="C49">
        <f t="shared" si="0"/>
        <v>71580645.161290303</v>
      </c>
      <c r="D49">
        <f t="shared" si="1"/>
        <v>42948387.096774183</v>
      </c>
      <c r="E49">
        <f t="shared" si="2"/>
        <v>25769032.258064508</v>
      </c>
      <c r="F49">
        <f t="shared" si="3"/>
        <v>15747741.935483867</v>
      </c>
      <c r="G49">
        <f t="shared" si="4"/>
        <v>5726451.6129032243</v>
      </c>
      <c r="H49">
        <f t="shared" si="5"/>
        <v>3579032.2580645154</v>
      </c>
      <c r="I49">
        <f t="shared" si="6"/>
        <v>157081903.22580642</v>
      </c>
    </row>
    <row r="50" spans="1:9" x14ac:dyDescent="0.25">
      <c r="A50">
        <v>47</v>
      </c>
      <c r="B50">
        <v>7.1580645161290297</v>
      </c>
      <c r="C50">
        <f t="shared" si="0"/>
        <v>71580645.161290303</v>
      </c>
      <c r="D50">
        <f t="shared" si="1"/>
        <v>42948387.096774183</v>
      </c>
      <c r="E50">
        <f t="shared" si="2"/>
        <v>25769032.258064508</v>
      </c>
      <c r="F50">
        <f t="shared" si="3"/>
        <v>15747741.935483867</v>
      </c>
      <c r="G50">
        <f t="shared" si="4"/>
        <v>5726451.6129032243</v>
      </c>
      <c r="H50">
        <f t="shared" si="5"/>
        <v>3579032.2580645154</v>
      </c>
      <c r="I50">
        <f t="shared" si="6"/>
        <v>161546096.7741935</v>
      </c>
    </row>
    <row r="51" spans="1:9" x14ac:dyDescent="0.25">
      <c r="A51">
        <v>48</v>
      </c>
      <c r="B51">
        <v>7.1580645161290297</v>
      </c>
      <c r="C51">
        <f t="shared" si="0"/>
        <v>71580645.161290303</v>
      </c>
      <c r="D51">
        <f t="shared" si="1"/>
        <v>42948387.096774183</v>
      </c>
      <c r="E51">
        <f t="shared" si="2"/>
        <v>25769032.258064508</v>
      </c>
      <c r="F51">
        <f t="shared" si="3"/>
        <v>15747741.935483867</v>
      </c>
      <c r="G51">
        <f t="shared" si="4"/>
        <v>5726451.6129032243</v>
      </c>
      <c r="H51">
        <f t="shared" si="5"/>
        <v>3579032.2580645154</v>
      </c>
      <c r="I51">
        <f t="shared" si="6"/>
        <v>163926999.99999997</v>
      </c>
    </row>
    <row r="52" spans="1:9" x14ac:dyDescent="0.25">
      <c r="A52">
        <v>49</v>
      </c>
      <c r="B52">
        <v>5.8333333333333304</v>
      </c>
      <c r="C52">
        <f t="shared" si="0"/>
        <v>58333333.333333306</v>
      </c>
      <c r="D52">
        <f t="shared" si="1"/>
        <v>34999999.999999985</v>
      </c>
      <c r="E52">
        <f t="shared" si="2"/>
        <v>20999999.999999989</v>
      </c>
      <c r="F52">
        <f t="shared" si="3"/>
        <v>12833333.333333327</v>
      </c>
      <c r="G52">
        <f t="shared" si="4"/>
        <v>4666666.6666666642</v>
      </c>
      <c r="H52">
        <f t="shared" si="5"/>
        <v>2916666.6666666656</v>
      </c>
      <c r="I52">
        <f t="shared" si="6"/>
        <v>151678817.20430103</v>
      </c>
    </row>
    <row r="53" spans="1:9" x14ac:dyDescent="0.25">
      <c r="A53">
        <v>50</v>
      </c>
      <c r="B53">
        <v>5.8333333333333304</v>
      </c>
      <c r="C53">
        <f t="shared" si="0"/>
        <v>58333333.333333306</v>
      </c>
      <c r="D53">
        <f t="shared" si="1"/>
        <v>34999999.999999985</v>
      </c>
      <c r="E53">
        <f t="shared" si="2"/>
        <v>20999999.999999989</v>
      </c>
      <c r="F53">
        <f t="shared" si="3"/>
        <v>12833333.333333327</v>
      </c>
      <c r="G53">
        <f t="shared" si="4"/>
        <v>4666666.6666666642</v>
      </c>
      <c r="H53">
        <f t="shared" si="5"/>
        <v>2916666.6666666656</v>
      </c>
      <c r="I53">
        <f t="shared" si="6"/>
        <v>144155591.39784941</v>
      </c>
    </row>
    <row r="54" spans="1:9" x14ac:dyDescent="0.25">
      <c r="A54">
        <v>51</v>
      </c>
      <c r="B54">
        <v>5.8333333333333304</v>
      </c>
      <c r="C54">
        <f t="shared" si="0"/>
        <v>58333333.333333306</v>
      </c>
      <c r="D54">
        <f t="shared" si="1"/>
        <v>34999999.999999985</v>
      </c>
      <c r="E54">
        <f t="shared" si="2"/>
        <v>20999999.999999989</v>
      </c>
      <c r="F54">
        <f t="shared" si="3"/>
        <v>12833333.333333327</v>
      </c>
      <c r="G54">
        <f t="shared" si="4"/>
        <v>4666666.6666666642</v>
      </c>
      <c r="H54">
        <f t="shared" si="5"/>
        <v>2916666.6666666656</v>
      </c>
      <c r="I54">
        <f t="shared" si="6"/>
        <v>139386559.13978487</v>
      </c>
    </row>
    <row r="55" spans="1:9" x14ac:dyDescent="0.25">
      <c r="A55">
        <v>52</v>
      </c>
      <c r="B55">
        <v>5.8333333333333304</v>
      </c>
      <c r="C55">
        <f t="shared" si="0"/>
        <v>58333333.333333306</v>
      </c>
      <c r="D55">
        <f t="shared" si="1"/>
        <v>34999999.999999985</v>
      </c>
      <c r="E55">
        <f t="shared" si="2"/>
        <v>20999999.999999989</v>
      </c>
      <c r="F55">
        <f t="shared" si="3"/>
        <v>12833333.333333327</v>
      </c>
      <c r="G55">
        <f t="shared" si="4"/>
        <v>4666666.6666666642</v>
      </c>
      <c r="H55">
        <f t="shared" si="5"/>
        <v>2916666.6666666656</v>
      </c>
      <c r="I55">
        <f t="shared" si="6"/>
        <v>136472150.53763434</v>
      </c>
    </row>
    <row r="56" spans="1:9" x14ac:dyDescent="0.25">
      <c r="A56">
        <v>53</v>
      </c>
      <c r="B56">
        <v>1.6666666666666701</v>
      </c>
      <c r="C56">
        <f t="shared" si="0"/>
        <v>16666666.666666701</v>
      </c>
      <c r="D56">
        <f t="shared" si="1"/>
        <v>10000000.00000002</v>
      </c>
      <c r="E56">
        <f t="shared" si="2"/>
        <v>6000000.0000000121</v>
      </c>
      <c r="F56">
        <f t="shared" si="3"/>
        <v>3666666.6666666744</v>
      </c>
      <c r="G56">
        <f t="shared" si="4"/>
        <v>1333333.333333336</v>
      </c>
      <c r="H56">
        <f t="shared" si="5"/>
        <v>833333.33333333512</v>
      </c>
      <c r="I56">
        <f t="shared" si="6"/>
        <v>93745698.924731165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70" zoomScaleNormal="70" workbookViewId="0">
      <selection activeCell="I3" activeCellId="2" sqref="C3:C56 A3:A56 I3:I56"/>
    </sheetView>
  </sheetViews>
  <sheetFormatPr defaultRowHeight="15" x14ac:dyDescent="0.25"/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3</v>
      </c>
    </row>
    <row r="4" spans="1:9" x14ac:dyDescent="0.25">
      <c r="A4">
        <v>1</v>
      </c>
      <c r="B4">
        <v>0</v>
      </c>
      <c r="C4">
        <f>B4*10000000</f>
        <v>0</v>
      </c>
      <c r="D4">
        <f>C4*0.6</f>
        <v>0</v>
      </c>
      <c r="E4">
        <f>C4*0.36</f>
        <v>0</v>
      </c>
      <c r="F4">
        <f>C4*0.22</f>
        <v>0</v>
      </c>
      <c r="G4">
        <f>C4*0.08</f>
        <v>0</v>
      </c>
      <c r="H4">
        <f>C4*0.05</f>
        <v>0</v>
      </c>
      <c r="I4">
        <f>C4</f>
        <v>0</v>
      </c>
    </row>
    <row r="5" spans="1:9" x14ac:dyDescent="0.25">
      <c r="A5">
        <v>2</v>
      </c>
      <c r="B5">
        <v>0</v>
      </c>
      <c r="C5">
        <f t="shared" ref="C5:C56" si="0">B5*10000000</f>
        <v>0</v>
      </c>
      <c r="D5">
        <f t="shared" ref="D5:D56" si="1">C5*0.6</f>
        <v>0</v>
      </c>
      <c r="E5">
        <f t="shared" ref="E5:E56" si="2">C5*0.36</f>
        <v>0</v>
      </c>
      <c r="F5">
        <f t="shared" ref="F5:F56" si="3">C5*0.22</f>
        <v>0</v>
      </c>
      <c r="G5">
        <f t="shared" ref="G5:G56" si="4">C5*0.08</f>
        <v>0</v>
      </c>
      <c r="H5">
        <f t="shared" ref="H5:H56" si="5">C5*0.05</f>
        <v>0</v>
      </c>
      <c r="I5">
        <f>C5+D4</f>
        <v>0</v>
      </c>
    </row>
    <row r="6" spans="1:9" x14ac:dyDescent="0.25">
      <c r="A6">
        <v>3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>C6+D5+E4</f>
        <v>0</v>
      </c>
    </row>
    <row r="7" spans="1:9" x14ac:dyDescent="0.25">
      <c r="A7">
        <v>4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>C7+D6+E5+F4</f>
        <v>0</v>
      </c>
    </row>
    <row r="8" spans="1:9" x14ac:dyDescent="0.25">
      <c r="A8">
        <v>5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>C8+D7+E6+F5+G4</f>
        <v>0</v>
      </c>
    </row>
    <row r="9" spans="1:9" x14ac:dyDescent="0.25">
      <c r="A9">
        <v>6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>C9+D8+E7+F6+G5+H4</f>
        <v>0</v>
      </c>
    </row>
    <row r="10" spans="1:9" x14ac:dyDescent="0.25">
      <c r="A10">
        <v>7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>C10+D9+E8+F7+G6+H5</f>
        <v>0</v>
      </c>
    </row>
    <row r="11" spans="1:9" x14ac:dyDescent="0.25">
      <c r="A11">
        <v>8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ref="I11:I56" si="6">C11+D10+E9+F8+G7+H6</f>
        <v>0</v>
      </c>
    </row>
    <row r="12" spans="1:9" x14ac:dyDescent="0.25">
      <c r="A12">
        <v>9</v>
      </c>
      <c r="B12">
        <v>0.02</v>
      </c>
      <c r="C12">
        <f t="shared" si="0"/>
        <v>200000</v>
      </c>
      <c r="D12">
        <f t="shared" si="1"/>
        <v>120000</v>
      </c>
      <c r="E12">
        <f t="shared" si="2"/>
        <v>72000</v>
      </c>
      <c r="F12">
        <f t="shared" si="3"/>
        <v>44000</v>
      </c>
      <c r="G12">
        <f t="shared" si="4"/>
        <v>16000</v>
      </c>
      <c r="H12">
        <f t="shared" si="5"/>
        <v>10000</v>
      </c>
      <c r="I12">
        <f t="shared" si="6"/>
        <v>200000</v>
      </c>
    </row>
    <row r="13" spans="1:9" x14ac:dyDescent="0.25">
      <c r="A13">
        <v>10</v>
      </c>
      <c r="B13">
        <v>0.14000000000000001</v>
      </c>
      <c r="C13">
        <f t="shared" si="0"/>
        <v>1400000.0000000002</v>
      </c>
      <c r="D13">
        <f t="shared" si="1"/>
        <v>840000.00000000012</v>
      </c>
      <c r="E13">
        <f t="shared" si="2"/>
        <v>504000.00000000006</v>
      </c>
      <c r="F13">
        <f t="shared" si="3"/>
        <v>308000.00000000006</v>
      </c>
      <c r="G13">
        <f t="shared" si="4"/>
        <v>112000.00000000001</v>
      </c>
      <c r="H13">
        <f t="shared" si="5"/>
        <v>70000.000000000015</v>
      </c>
      <c r="I13">
        <f t="shared" si="6"/>
        <v>1520000.0000000002</v>
      </c>
    </row>
    <row r="14" spans="1:9" x14ac:dyDescent="0.25">
      <c r="A14">
        <v>11</v>
      </c>
      <c r="B14">
        <v>0.14000000000000001</v>
      </c>
      <c r="C14">
        <f t="shared" si="0"/>
        <v>1400000.0000000002</v>
      </c>
      <c r="D14">
        <f t="shared" si="1"/>
        <v>840000.00000000012</v>
      </c>
      <c r="E14">
        <f t="shared" si="2"/>
        <v>504000.00000000006</v>
      </c>
      <c r="F14">
        <f t="shared" si="3"/>
        <v>308000.00000000006</v>
      </c>
      <c r="G14">
        <f t="shared" si="4"/>
        <v>112000.00000000001</v>
      </c>
      <c r="H14">
        <f t="shared" si="5"/>
        <v>70000.000000000015</v>
      </c>
      <c r="I14">
        <f t="shared" si="6"/>
        <v>2312000.0000000005</v>
      </c>
    </row>
    <row r="15" spans="1:9" x14ac:dyDescent="0.25">
      <c r="A15">
        <v>12</v>
      </c>
      <c r="B15">
        <v>0.14000000000000001</v>
      </c>
      <c r="C15">
        <f t="shared" si="0"/>
        <v>1400000.0000000002</v>
      </c>
      <c r="D15">
        <f t="shared" si="1"/>
        <v>840000.00000000012</v>
      </c>
      <c r="E15">
        <f t="shared" si="2"/>
        <v>504000.00000000006</v>
      </c>
      <c r="F15">
        <f t="shared" si="3"/>
        <v>308000.00000000006</v>
      </c>
      <c r="G15">
        <f t="shared" si="4"/>
        <v>112000.00000000001</v>
      </c>
      <c r="H15">
        <f t="shared" si="5"/>
        <v>70000.000000000015</v>
      </c>
      <c r="I15">
        <f t="shared" si="6"/>
        <v>2788000.0000000005</v>
      </c>
    </row>
    <row r="16" spans="1:9" x14ac:dyDescent="0.25">
      <c r="A16">
        <v>13</v>
      </c>
      <c r="B16">
        <v>0.14000000000000001</v>
      </c>
      <c r="C16">
        <f t="shared" si="0"/>
        <v>1400000.0000000002</v>
      </c>
      <c r="D16">
        <f t="shared" si="1"/>
        <v>840000.00000000012</v>
      </c>
      <c r="E16">
        <f t="shared" si="2"/>
        <v>504000.00000000006</v>
      </c>
      <c r="F16">
        <f t="shared" si="3"/>
        <v>308000.00000000006</v>
      </c>
      <c r="G16">
        <f t="shared" si="4"/>
        <v>112000.00000000001</v>
      </c>
      <c r="H16">
        <f t="shared" si="5"/>
        <v>70000.000000000015</v>
      </c>
      <c r="I16">
        <f t="shared" si="6"/>
        <v>3068000.0000000005</v>
      </c>
    </row>
    <row r="17" spans="1:9" x14ac:dyDescent="0.25">
      <c r="A17">
        <v>14</v>
      </c>
      <c r="B17">
        <v>0.67806451612903196</v>
      </c>
      <c r="C17">
        <f t="shared" si="0"/>
        <v>6780645.1612903196</v>
      </c>
      <c r="D17">
        <f t="shared" si="1"/>
        <v>4068387.0967741916</v>
      </c>
      <c r="E17">
        <f t="shared" si="2"/>
        <v>2441032.258064515</v>
      </c>
      <c r="F17">
        <f t="shared" si="3"/>
        <v>1491741.9354838703</v>
      </c>
      <c r="G17">
        <f t="shared" si="4"/>
        <v>542451.61290322558</v>
      </c>
      <c r="H17">
        <f t="shared" si="5"/>
        <v>339032.25806451601</v>
      </c>
      <c r="I17">
        <f t="shared" si="6"/>
        <v>8554645.1612903196</v>
      </c>
    </row>
    <row r="18" spans="1:9" x14ac:dyDescent="0.25">
      <c r="A18">
        <v>15</v>
      </c>
      <c r="B18">
        <v>0.76774193548387104</v>
      </c>
      <c r="C18">
        <f t="shared" si="0"/>
        <v>7677419.3548387103</v>
      </c>
      <c r="D18">
        <f t="shared" si="1"/>
        <v>4606451.6129032262</v>
      </c>
      <c r="E18">
        <f t="shared" si="2"/>
        <v>2763870.9677419355</v>
      </c>
      <c r="F18">
        <f t="shared" si="3"/>
        <v>1689032.2580645164</v>
      </c>
      <c r="G18">
        <f t="shared" si="4"/>
        <v>614193.54838709685</v>
      </c>
      <c r="H18">
        <f t="shared" si="5"/>
        <v>383870.96774193551</v>
      </c>
      <c r="I18">
        <f t="shared" si="6"/>
        <v>12739806.451612901</v>
      </c>
    </row>
    <row r="19" spans="1:9" x14ac:dyDescent="0.25">
      <c r="A19">
        <v>16</v>
      </c>
      <c r="B19">
        <v>0.76774193548387104</v>
      </c>
      <c r="C19">
        <f t="shared" si="0"/>
        <v>7677419.3548387103</v>
      </c>
      <c r="D19">
        <f t="shared" si="1"/>
        <v>4606451.6129032262</v>
      </c>
      <c r="E19">
        <f t="shared" si="2"/>
        <v>2763870.9677419355</v>
      </c>
      <c r="F19">
        <f t="shared" si="3"/>
        <v>1689032.2580645164</v>
      </c>
      <c r="G19">
        <f t="shared" si="4"/>
        <v>614193.54838709685</v>
      </c>
      <c r="H19">
        <f t="shared" si="5"/>
        <v>383870.96774193551</v>
      </c>
      <c r="I19">
        <f t="shared" si="6"/>
        <v>15214903.225806452</v>
      </c>
    </row>
    <row r="20" spans="1:9" x14ac:dyDescent="0.25">
      <c r="A20">
        <v>17</v>
      </c>
      <c r="B20">
        <v>0.76774193548387104</v>
      </c>
      <c r="C20">
        <f t="shared" si="0"/>
        <v>7677419.3548387103</v>
      </c>
      <c r="D20">
        <f t="shared" si="1"/>
        <v>4606451.6129032262</v>
      </c>
      <c r="E20">
        <f t="shared" si="2"/>
        <v>2763870.9677419355</v>
      </c>
      <c r="F20">
        <f t="shared" si="3"/>
        <v>1689032.2580645164</v>
      </c>
      <c r="G20">
        <f t="shared" si="4"/>
        <v>614193.54838709685</v>
      </c>
      <c r="H20">
        <f t="shared" si="5"/>
        <v>383870.96774193551</v>
      </c>
      <c r="I20">
        <f t="shared" si="6"/>
        <v>16721483.870967744</v>
      </c>
    </row>
    <row r="21" spans="1:9" x14ac:dyDescent="0.25">
      <c r="A21">
        <v>18</v>
      </c>
      <c r="B21">
        <v>0.45870967741935498</v>
      </c>
      <c r="C21">
        <f t="shared" si="0"/>
        <v>4587096.7741935495</v>
      </c>
      <c r="D21">
        <f t="shared" si="1"/>
        <v>2752258.0645161294</v>
      </c>
      <c r="E21">
        <f t="shared" si="2"/>
        <v>1651354.8387096778</v>
      </c>
      <c r="F21">
        <f t="shared" si="3"/>
        <v>1009161.290322581</v>
      </c>
      <c r="G21">
        <f t="shared" si="4"/>
        <v>366967.74193548399</v>
      </c>
      <c r="H21">
        <f t="shared" si="5"/>
        <v>229354.83870967748</v>
      </c>
      <c r="I21">
        <f t="shared" si="6"/>
        <v>14258903.225806452</v>
      </c>
    </row>
    <row r="22" spans="1:9" x14ac:dyDescent="0.25">
      <c r="A22">
        <v>19</v>
      </c>
      <c r="B22">
        <v>4.6666666666666697E-2</v>
      </c>
      <c r="C22">
        <f t="shared" si="0"/>
        <v>466666.66666666698</v>
      </c>
      <c r="D22">
        <f t="shared" si="1"/>
        <v>280000.00000000017</v>
      </c>
      <c r="E22">
        <f t="shared" si="2"/>
        <v>168000.00000000012</v>
      </c>
      <c r="F22">
        <f t="shared" si="3"/>
        <v>102666.66666666673</v>
      </c>
      <c r="G22">
        <f t="shared" si="4"/>
        <v>37333.333333333358</v>
      </c>
      <c r="H22">
        <f t="shared" si="5"/>
        <v>23333.33333333335</v>
      </c>
      <c r="I22">
        <f t="shared" si="6"/>
        <v>8625053.7634408604</v>
      </c>
    </row>
    <row r="23" spans="1:9" x14ac:dyDescent="0.25">
      <c r="A23">
        <v>20</v>
      </c>
      <c r="B23">
        <v>4.6666666666666697E-2</v>
      </c>
      <c r="C23">
        <f t="shared" si="0"/>
        <v>466666.66666666698</v>
      </c>
      <c r="D23">
        <f t="shared" si="1"/>
        <v>280000.00000000017</v>
      </c>
      <c r="E23">
        <f t="shared" si="2"/>
        <v>168000.00000000012</v>
      </c>
      <c r="F23">
        <f t="shared" si="3"/>
        <v>102666.66666666673</v>
      </c>
      <c r="G23">
        <f t="shared" si="4"/>
        <v>37333.333333333358</v>
      </c>
      <c r="H23">
        <f t="shared" si="5"/>
        <v>23333.33333333335</v>
      </c>
      <c r="I23">
        <f t="shared" si="6"/>
        <v>5085118.2795698941</v>
      </c>
    </row>
    <row r="24" spans="1:9" x14ac:dyDescent="0.25">
      <c r="A24">
        <v>21</v>
      </c>
      <c r="B24">
        <v>4.6666666666666697E-2</v>
      </c>
      <c r="C24">
        <f t="shared" si="0"/>
        <v>466666.66666666698</v>
      </c>
      <c r="D24">
        <f t="shared" si="1"/>
        <v>280000.00000000017</v>
      </c>
      <c r="E24">
        <f t="shared" si="2"/>
        <v>168000.00000000012</v>
      </c>
      <c r="F24">
        <f t="shared" si="3"/>
        <v>102666.66666666673</v>
      </c>
      <c r="G24">
        <f t="shared" si="4"/>
        <v>37333.333333333358</v>
      </c>
      <c r="H24">
        <f t="shared" si="5"/>
        <v>23333.33333333335</v>
      </c>
      <c r="I24">
        <f t="shared" si="6"/>
        <v>2921892.4731182805</v>
      </c>
    </row>
    <row r="25" spans="1:9" x14ac:dyDescent="0.25">
      <c r="A25">
        <v>22</v>
      </c>
      <c r="B25">
        <v>7.5483870967741895E-2</v>
      </c>
      <c r="C25">
        <f t="shared" si="0"/>
        <v>754838.70967741893</v>
      </c>
      <c r="D25">
        <f t="shared" si="1"/>
        <v>452903.22580645134</v>
      </c>
      <c r="E25">
        <f t="shared" si="2"/>
        <v>271741.93548387079</v>
      </c>
      <c r="F25">
        <f t="shared" si="3"/>
        <v>166064.51612903216</v>
      </c>
      <c r="G25">
        <f t="shared" si="4"/>
        <v>60387.096774193516</v>
      </c>
      <c r="H25">
        <f t="shared" si="5"/>
        <v>37741.935483870948</v>
      </c>
      <c r="I25">
        <f t="shared" si="6"/>
        <v>2056344.0860215053</v>
      </c>
    </row>
    <row r="26" spans="1:9" x14ac:dyDescent="0.25">
      <c r="A26">
        <v>23</v>
      </c>
      <c r="B26">
        <v>0.24838709677419399</v>
      </c>
      <c r="C26">
        <f t="shared" si="0"/>
        <v>2483870.9677419397</v>
      </c>
      <c r="D26">
        <f t="shared" si="1"/>
        <v>1490322.5806451638</v>
      </c>
      <c r="E26">
        <f t="shared" si="2"/>
        <v>894193.54838709824</v>
      </c>
      <c r="F26">
        <f t="shared" si="3"/>
        <v>546451.61290322675</v>
      </c>
      <c r="G26">
        <f t="shared" si="4"/>
        <v>198709.67741935517</v>
      </c>
      <c r="H26">
        <f t="shared" si="5"/>
        <v>124193.54838709699</v>
      </c>
      <c r="I26">
        <f t="shared" si="6"/>
        <v>3474129.0322580687</v>
      </c>
    </row>
    <row r="27" spans="1:9" x14ac:dyDescent="0.25">
      <c r="A27">
        <v>24</v>
      </c>
      <c r="B27">
        <v>0.24838709677419399</v>
      </c>
      <c r="C27">
        <f t="shared" si="0"/>
        <v>2483870.9677419397</v>
      </c>
      <c r="D27">
        <f t="shared" si="1"/>
        <v>1490322.5806451638</v>
      </c>
      <c r="E27">
        <f t="shared" si="2"/>
        <v>894193.54838709824</v>
      </c>
      <c r="F27">
        <f t="shared" si="3"/>
        <v>546451.61290322675</v>
      </c>
      <c r="G27">
        <f t="shared" si="4"/>
        <v>198709.67741935517</v>
      </c>
      <c r="H27">
        <f t="shared" si="5"/>
        <v>124193.54838709699</v>
      </c>
      <c r="I27">
        <f t="shared" si="6"/>
        <v>4409268.8172043078</v>
      </c>
    </row>
    <row r="28" spans="1:9" x14ac:dyDescent="0.25">
      <c r="A28">
        <v>25</v>
      </c>
      <c r="B28">
        <v>0.24838709677419399</v>
      </c>
      <c r="C28">
        <f t="shared" si="0"/>
        <v>2483870.9677419397</v>
      </c>
      <c r="D28">
        <f t="shared" si="1"/>
        <v>1490322.5806451638</v>
      </c>
      <c r="E28">
        <f t="shared" si="2"/>
        <v>894193.54838709824</v>
      </c>
      <c r="F28">
        <f t="shared" si="3"/>
        <v>546451.61290322675</v>
      </c>
      <c r="G28">
        <f t="shared" si="4"/>
        <v>198709.67741935517</v>
      </c>
      <c r="H28">
        <f t="shared" si="5"/>
        <v>124193.54838709699</v>
      </c>
      <c r="I28">
        <f t="shared" si="6"/>
        <v>5095118.2795698997</v>
      </c>
    </row>
    <row r="29" spans="1:9" x14ac:dyDescent="0.25">
      <c r="A29">
        <v>26</v>
      </c>
      <c r="B29">
        <v>0.24838709677419399</v>
      </c>
      <c r="C29">
        <f t="shared" si="0"/>
        <v>2483870.9677419397</v>
      </c>
      <c r="D29">
        <f t="shared" si="1"/>
        <v>1490322.5806451638</v>
      </c>
      <c r="E29">
        <f t="shared" si="2"/>
        <v>894193.54838709824</v>
      </c>
      <c r="F29">
        <f t="shared" si="3"/>
        <v>546451.61290322675</v>
      </c>
      <c r="G29">
        <f t="shared" si="4"/>
        <v>198709.67741935517</v>
      </c>
      <c r="H29">
        <f t="shared" si="5"/>
        <v>124193.54838709699</v>
      </c>
      <c r="I29">
        <f t="shared" si="6"/>
        <v>5498559.1397849554</v>
      </c>
    </row>
    <row r="30" spans="1:9" x14ac:dyDescent="0.25">
      <c r="A30">
        <v>27</v>
      </c>
      <c r="B30">
        <v>0.21612903225806501</v>
      </c>
      <c r="C30">
        <f t="shared" si="0"/>
        <v>2161290.32258065</v>
      </c>
      <c r="D30">
        <f t="shared" si="1"/>
        <v>1296774.1935483899</v>
      </c>
      <c r="E30">
        <f t="shared" si="2"/>
        <v>778064.51612903399</v>
      </c>
      <c r="F30">
        <f t="shared" si="3"/>
        <v>475483.87096774299</v>
      </c>
      <c r="G30">
        <f t="shared" si="4"/>
        <v>172903.22580645201</v>
      </c>
      <c r="H30">
        <f t="shared" si="5"/>
        <v>108064.5161290325</v>
      </c>
      <c r="I30">
        <f t="shared" si="6"/>
        <v>5328709.6774193654</v>
      </c>
    </row>
    <row r="31" spans="1:9" x14ac:dyDescent="0.25">
      <c r="A31">
        <v>28</v>
      </c>
      <c r="B31">
        <v>0.20322580645161301</v>
      </c>
      <c r="C31">
        <f t="shared" si="0"/>
        <v>2032258.0645161301</v>
      </c>
      <c r="D31">
        <f t="shared" si="1"/>
        <v>1219354.838709678</v>
      </c>
      <c r="E31">
        <f t="shared" si="2"/>
        <v>731612.90322580677</v>
      </c>
      <c r="F31">
        <f t="shared" si="3"/>
        <v>447096.77419354866</v>
      </c>
      <c r="G31">
        <f t="shared" si="4"/>
        <v>162580.64516129042</v>
      </c>
      <c r="H31">
        <f t="shared" si="5"/>
        <v>101612.90322580651</v>
      </c>
      <c r="I31">
        <f t="shared" si="6"/>
        <v>5092580.6451612981</v>
      </c>
    </row>
    <row r="32" spans="1:9" x14ac:dyDescent="0.25">
      <c r="A32">
        <v>29</v>
      </c>
      <c r="B32">
        <v>0.20322580645161301</v>
      </c>
      <c r="C32">
        <f t="shared" si="0"/>
        <v>2032258.0645161301</v>
      </c>
      <c r="D32">
        <f t="shared" si="1"/>
        <v>1219354.838709678</v>
      </c>
      <c r="E32">
        <f t="shared" si="2"/>
        <v>731612.90322580677</v>
      </c>
      <c r="F32">
        <f t="shared" si="3"/>
        <v>447096.77419354866</v>
      </c>
      <c r="G32">
        <f t="shared" si="4"/>
        <v>162580.64516129042</v>
      </c>
      <c r="H32">
        <f t="shared" si="5"/>
        <v>101612.90322580651</v>
      </c>
      <c r="I32">
        <f t="shared" si="6"/>
        <v>4899032.2580645215</v>
      </c>
    </row>
    <row r="33" spans="1:9" x14ac:dyDescent="0.25">
      <c r="A33">
        <v>30</v>
      </c>
      <c r="B33">
        <v>0.20322580645161301</v>
      </c>
      <c r="C33">
        <f t="shared" si="0"/>
        <v>2032258.0645161301</v>
      </c>
      <c r="D33">
        <f t="shared" si="1"/>
        <v>1219354.838709678</v>
      </c>
      <c r="E33">
        <f t="shared" si="2"/>
        <v>731612.90322580677</v>
      </c>
      <c r="F33">
        <f t="shared" si="3"/>
        <v>447096.77419354866</v>
      </c>
      <c r="G33">
        <f t="shared" si="4"/>
        <v>162580.64516129042</v>
      </c>
      <c r="H33">
        <f t="shared" si="5"/>
        <v>101612.90322580651</v>
      </c>
      <c r="I33">
        <f t="shared" si="6"/>
        <v>4781612.9032258103</v>
      </c>
    </row>
    <row r="34" spans="1:9" x14ac:dyDescent="0.25">
      <c r="A34">
        <v>31</v>
      </c>
      <c r="B34">
        <v>0.188018433179723</v>
      </c>
      <c r="C34">
        <f t="shared" si="0"/>
        <v>1880184.3317972301</v>
      </c>
      <c r="D34">
        <f t="shared" si="1"/>
        <v>1128110.5990783379</v>
      </c>
      <c r="E34">
        <f t="shared" si="2"/>
        <v>676866.35944700276</v>
      </c>
      <c r="F34">
        <f t="shared" si="3"/>
        <v>413640.55299539061</v>
      </c>
      <c r="G34">
        <f t="shared" si="4"/>
        <v>150414.7465437784</v>
      </c>
      <c r="H34">
        <f t="shared" si="5"/>
        <v>94009.216589861506</v>
      </c>
      <c r="I34">
        <f t="shared" si="6"/>
        <v>4575345.6221198132</v>
      </c>
    </row>
    <row r="35" spans="1:9" x14ac:dyDescent="0.25">
      <c r="A35">
        <v>32</v>
      </c>
      <c r="B35">
        <v>0.15</v>
      </c>
      <c r="C35">
        <f t="shared" si="0"/>
        <v>1500000</v>
      </c>
      <c r="D35">
        <f t="shared" si="1"/>
        <v>900000</v>
      </c>
      <c r="E35">
        <f t="shared" si="2"/>
        <v>540000</v>
      </c>
      <c r="F35">
        <f t="shared" si="3"/>
        <v>330000</v>
      </c>
      <c r="G35">
        <f t="shared" si="4"/>
        <v>120000</v>
      </c>
      <c r="H35">
        <f t="shared" si="5"/>
        <v>75000</v>
      </c>
      <c r="I35">
        <f t="shared" si="6"/>
        <v>4077465.4377880162</v>
      </c>
    </row>
    <row r="36" spans="1:9" x14ac:dyDescent="0.25">
      <c r="A36">
        <v>33</v>
      </c>
      <c r="B36">
        <v>0.15</v>
      </c>
      <c r="C36">
        <f t="shared" si="0"/>
        <v>1500000</v>
      </c>
      <c r="D36">
        <f t="shared" si="1"/>
        <v>900000</v>
      </c>
      <c r="E36">
        <f t="shared" si="2"/>
        <v>540000</v>
      </c>
      <c r="F36">
        <f t="shared" si="3"/>
        <v>330000</v>
      </c>
      <c r="G36">
        <f t="shared" si="4"/>
        <v>120000</v>
      </c>
      <c r="H36">
        <f t="shared" si="5"/>
        <v>75000</v>
      </c>
      <c r="I36">
        <f t="shared" si="6"/>
        <v>3788156.6820276482</v>
      </c>
    </row>
    <row r="37" spans="1:9" x14ac:dyDescent="0.25">
      <c r="A37">
        <v>34</v>
      </c>
      <c r="B37">
        <v>0.15</v>
      </c>
      <c r="C37">
        <f t="shared" si="0"/>
        <v>1500000</v>
      </c>
      <c r="D37">
        <f t="shared" si="1"/>
        <v>900000</v>
      </c>
      <c r="E37">
        <f t="shared" si="2"/>
        <v>540000</v>
      </c>
      <c r="F37">
        <f t="shared" si="3"/>
        <v>330000</v>
      </c>
      <c r="G37">
        <f t="shared" si="4"/>
        <v>120000</v>
      </c>
      <c r="H37">
        <f t="shared" si="5"/>
        <v>75000</v>
      </c>
      <c r="I37">
        <f t="shared" si="6"/>
        <v>3617834.1013824875</v>
      </c>
    </row>
    <row r="38" spans="1:9" x14ac:dyDescent="0.25">
      <c r="A38">
        <v>35</v>
      </c>
      <c r="B38">
        <v>0.14147465437788001</v>
      </c>
      <c r="C38">
        <f t="shared" si="0"/>
        <v>1414746.5437788002</v>
      </c>
      <c r="D38">
        <f t="shared" si="1"/>
        <v>848847.92626728013</v>
      </c>
      <c r="E38">
        <f t="shared" si="2"/>
        <v>509308.75576036802</v>
      </c>
      <c r="F38">
        <f t="shared" si="3"/>
        <v>311244.23963133607</v>
      </c>
      <c r="G38">
        <f t="shared" si="4"/>
        <v>113179.72350230401</v>
      </c>
      <c r="H38">
        <f t="shared" si="5"/>
        <v>70737.327188940006</v>
      </c>
      <c r="I38">
        <f t="shared" si="6"/>
        <v>3436774.1935483855</v>
      </c>
    </row>
    <row r="39" spans="1:9" x14ac:dyDescent="0.25">
      <c r="A39">
        <v>36</v>
      </c>
      <c r="B39">
        <v>9.0322580645161299E-2</v>
      </c>
      <c r="C39">
        <f t="shared" si="0"/>
        <v>903225.80645161297</v>
      </c>
      <c r="D39">
        <f t="shared" si="1"/>
        <v>541935.48387096776</v>
      </c>
      <c r="E39">
        <f t="shared" si="2"/>
        <v>325161.29032258067</v>
      </c>
      <c r="F39">
        <f t="shared" si="3"/>
        <v>198709.67741935485</v>
      </c>
      <c r="G39">
        <f t="shared" si="4"/>
        <v>72258.064516129045</v>
      </c>
      <c r="H39">
        <f t="shared" si="5"/>
        <v>45161.290322580651</v>
      </c>
      <c r="I39">
        <f t="shared" si="6"/>
        <v>2836082.9493087549</v>
      </c>
    </row>
    <row r="40" spans="1:9" x14ac:dyDescent="0.25">
      <c r="A40">
        <v>37</v>
      </c>
      <c r="B40">
        <v>9.0322580645161299E-2</v>
      </c>
      <c r="C40">
        <f t="shared" si="0"/>
        <v>903225.80645161297</v>
      </c>
      <c r="D40">
        <f t="shared" si="1"/>
        <v>541935.48387096776</v>
      </c>
      <c r="E40">
        <f t="shared" si="2"/>
        <v>325161.29032258067</v>
      </c>
      <c r="F40">
        <f t="shared" si="3"/>
        <v>198709.67741935485</v>
      </c>
      <c r="G40">
        <f t="shared" si="4"/>
        <v>72258.064516129045</v>
      </c>
      <c r="H40">
        <f t="shared" si="5"/>
        <v>45161.290322580651</v>
      </c>
      <c r="I40">
        <f t="shared" si="6"/>
        <v>2479470.0460829488</v>
      </c>
    </row>
    <row r="41" spans="1:9" x14ac:dyDescent="0.25">
      <c r="A41">
        <v>38</v>
      </c>
      <c r="B41">
        <v>9.0322580645161299E-2</v>
      </c>
      <c r="C41">
        <f t="shared" si="0"/>
        <v>903225.80645161297</v>
      </c>
      <c r="D41">
        <f t="shared" si="1"/>
        <v>541935.48387096776</v>
      </c>
      <c r="E41">
        <f t="shared" si="2"/>
        <v>325161.29032258067</v>
      </c>
      <c r="F41">
        <f t="shared" si="3"/>
        <v>198709.67741935485</v>
      </c>
      <c r="G41">
        <f t="shared" si="4"/>
        <v>72258.064516129045</v>
      </c>
      <c r="H41">
        <f t="shared" si="5"/>
        <v>45161.290322580651</v>
      </c>
      <c r="I41">
        <f t="shared" si="6"/>
        <v>2276566.8202764974</v>
      </c>
    </row>
    <row r="42" spans="1:9" x14ac:dyDescent="0.25">
      <c r="A42">
        <v>39</v>
      </c>
      <c r="B42">
        <v>9.0322580645161299E-2</v>
      </c>
      <c r="C42">
        <f t="shared" si="0"/>
        <v>903225.80645161297</v>
      </c>
      <c r="D42">
        <f t="shared" si="1"/>
        <v>541935.48387096776</v>
      </c>
      <c r="E42">
        <f t="shared" si="2"/>
        <v>325161.29032258067</v>
      </c>
      <c r="F42">
        <f t="shared" si="3"/>
        <v>198709.67741935485</v>
      </c>
      <c r="G42">
        <f t="shared" si="4"/>
        <v>72258.064516129045</v>
      </c>
      <c r="H42">
        <f t="shared" si="5"/>
        <v>45161.290322580651</v>
      </c>
      <c r="I42">
        <f t="shared" si="6"/>
        <v>2157211.9815668203</v>
      </c>
    </row>
    <row r="43" spans="1:9" x14ac:dyDescent="0.25">
      <c r="A43">
        <v>40</v>
      </c>
      <c r="B43">
        <v>2.5806451612903201E-2</v>
      </c>
      <c r="C43">
        <f t="shared" si="0"/>
        <v>258064.51612903201</v>
      </c>
      <c r="D43">
        <f t="shared" si="1"/>
        <v>154838.70967741919</v>
      </c>
      <c r="E43">
        <f t="shared" si="2"/>
        <v>92903.225806451519</v>
      </c>
      <c r="F43">
        <f t="shared" si="3"/>
        <v>56774.19354838704</v>
      </c>
      <c r="G43">
        <f t="shared" si="4"/>
        <v>20645.161290322561</v>
      </c>
      <c r="H43">
        <f t="shared" si="5"/>
        <v>12903.225806451601</v>
      </c>
      <c r="I43">
        <f t="shared" si="6"/>
        <v>1466866.3594470043</v>
      </c>
    </row>
    <row r="44" spans="1:9" x14ac:dyDescent="0.25">
      <c r="A44">
        <v>41</v>
      </c>
      <c r="B44">
        <v>0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796129.03225806437</v>
      </c>
    </row>
    <row r="45" spans="1:9" x14ac:dyDescent="0.25">
      <c r="A45">
        <v>42</v>
      </c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409032.25806451606</v>
      </c>
    </row>
    <row r="46" spans="1:9" x14ac:dyDescent="0.25">
      <c r="A46">
        <v>43</v>
      </c>
      <c r="B46">
        <v>0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174193.54838709673</v>
      </c>
    </row>
    <row r="47" spans="1:9" x14ac:dyDescent="0.25">
      <c r="A47">
        <v>44</v>
      </c>
      <c r="B47">
        <v>7.7419354838709695E-2</v>
      </c>
      <c r="C47">
        <f t="shared" si="0"/>
        <v>774193.54838709696</v>
      </c>
      <c r="D47">
        <f t="shared" si="1"/>
        <v>464516.12903225818</v>
      </c>
      <c r="E47">
        <f t="shared" si="2"/>
        <v>278709.67741935491</v>
      </c>
      <c r="F47">
        <f t="shared" si="3"/>
        <v>170322.58064516133</v>
      </c>
      <c r="G47">
        <f t="shared" si="4"/>
        <v>61935.483870967757</v>
      </c>
      <c r="H47">
        <f t="shared" si="5"/>
        <v>38709.677419354848</v>
      </c>
      <c r="I47">
        <f t="shared" si="6"/>
        <v>840000.00000000012</v>
      </c>
    </row>
    <row r="48" spans="1:9" x14ac:dyDescent="0.25">
      <c r="A48">
        <v>45</v>
      </c>
      <c r="B48">
        <v>0.18064516129032299</v>
      </c>
      <c r="C48">
        <f t="shared" si="0"/>
        <v>1806451.6129032299</v>
      </c>
      <c r="D48">
        <f t="shared" si="1"/>
        <v>1083870.9677419378</v>
      </c>
      <c r="E48">
        <f t="shared" si="2"/>
        <v>650322.58064516273</v>
      </c>
      <c r="F48">
        <f t="shared" si="3"/>
        <v>397419.35483871057</v>
      </c>
      <c r="G48">
        <f t="shared" si="4"/>
        <v>144516.12903225838</v>
      </c>
      <c r="H48">
        <f t="shared" si="5"/>
        <v>90322.580645161506</v>
      </c>
      <c r="I48">
        <f t="shared" si="6"/>
        <v>2283870.9677419392</v>
      </c>
    </row>
    <row r="49" spans="1:9" x14ac:dyDescent="0.25">
      <c r="A49">
        <v>46</v>
      </c>
      <c r="B49">
        <v>0.18064516129032299</v>
      </c>
      <c r="C49">
        <f t="shared" si="0"/>
        <v>1806451.6129032299</v>
      </c>
      <c r="D49">
        <f t="shared" si="1"/>
        <v>1083870.9677419378</v>
      </c>
      <c r="E49">
        <f t="shared" si="2"/>
        <v>650322.58064516273</v>
      </c>
      <c r="F49">
        <f t="shared" si="3"/>
        <v>397419.35483871057</v>
      </c>
      <c r="G49">
        <f t="shared" si="4"/>
        <v>144516.12903225838</v>
      </c>
      <c r="H49">
        <f t="shared" si="5"/>
        <v>90322.580645161506</v>
      </c>
      <c r="I49">
        <f t="shared" si="6"/>
        <v>3169032.2580645224</v>
      </c>
    </row>
    <row r="50" spans="1:9" x14ac:dyDescent="0.25">
      <c r="A50">
        <v>47</v>
      </c>
      <c r="B50">
        <v>0.18064516129032299</v>
      </c>
      <c r="C50">
        <f t="shared" si="0"/>
        <v>1806451.6129032299</v>
      </c>
      <c r="D50">
        <f t="shared" si="1"/>
        <v>1083870.9677419378</v>
      </c>
      <c r="E50">
        <f t="shared" si="2"/>
        <v>650322.58064516273</v>
      </c>
      <c r="F50">
        <f t="shared" si="3"/>
        <v>397419.35483871057</v>
      </c>
      <c r="G50">
        <f t="shared" si="4"/>
        <v>144516.12903225838</v>
      </c>
      <c r="H50">
        <f t="shared" si="5"/>
        <v>90322.580645161506</v>
      </c>
      <c r="I50">
        <f t="shared" si="6"/>
        <v>3710967.7419354916</v>
      </c>
    </row>
    <row r="51" spans="1:9" x14ac:dyDescent="0.25">
      <c r="A51">
        <v>48</v>
      </c>
      <c r="B51">
        <v>0.18064516129032299</v>
      </c>
      <c r="C51">
        <f t="shared" si="0"/>
        <v>1806451.6129032299</v>
      </c>
      <c r="D51">
        <f t="shared" si="1"/>
        <v>1083870.9677419378</v>
      </c>
      <c r="E51">
        <f t="shared" si="2"/>
        <v>650322.58064516273</v>
      </c>
      <c r="F51">
        <f t="shared" si="3"/>
        <v>397419.35483871057</v>
      </c>
      <c r="G51">
        <f t="shared" si="4"/>
        <v>144516.12903225838</v>
      </c>
      <c r="H51">
        <f t="shared" si="5"/>
        <v>90322.580645161506</v>
      </c>
      <c r="I51">
        <f t="shared" si="6"/>
        <v>4000000.0000000088</v>
      </c>
    </row>
    <row r="52" spans="1:9" x14ac:dyDescent="0.25">
      <c r="A52">
        <v>49</v>
      </c>
      <c r="B52">
        <v>0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2314838.7096774243</v>
      </c>
    </row>
    <row r="53" spans="1:9" x14ac:dyDescent="0.25">
      <c r="A53">
        <v>50</v>
      </c>
      <c r="B53">
        <v>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1282580.6451612932</v>
      </c>
    </row>
    <row r="54" spans="1:9" x14ac:dyDescent="0.25">
      <c r="A54">
        <v>51</v>
      </c>
      <c r="B54">
        <v>0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632258.06451613037</v>
      </c>
    </row>
    <row r="55" spans="1:9" x14ac:dyDescent="0.25">
      <c r="A55">
        <v>52</v>
      </c>
      <c r="B55">
        <v>0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234838.70967741989</v>
      </c>
    </row>
    <row r="56" spans="1:9" x14ac:dyDescent="0.25">
      <c r="A56">
        <v>53</v>
      </c>
      <c r="B56">
        <v>0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90322.580645161506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70" zoomScaleNormal="70" workbookViewId="0">
      <selection activeCell="I3" activeCellId="2" sqref="C3:C56 A3:A56 I3:I56"/>
    </sheetView>
  </sheetViews>
  <sheetFormatPr defaultRowHeight="15" x14ac:dyDescent="0.25"/>
  <cols>
    <col min="9" max="9" width="14" customWidth="1"/>
  </cols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6</v>
      </c>
    </row>
    <row r="4" spans="1:9" x14ac:dyDescent="0.25">
      <c r="A4">
        <v>1</v>
      </c>
      <c r="B4">
        <v>0.293548387096774</v>
      </c>
      <c r="C4">
        <f>B4*10000000</f>
        <v>2935483.8709677402</v>
      </c>
      <c r="D4">
        <f>C4*0.6</f>
        <v>1761290.3225806442</v>
      </c>
      <c r="E4">
        <f>C4*0.36</f>
        <v>1056774.1935483865</v>
      </c>
      <c r="F4">
        <f>C4*0.22</f>
        <v>645806.45161290281</v>
      </c>
      <c r="G4">
        <f>C4*0.08</f>
        <v>234838.70967741922</v>
      </c>
      <c r="H4">
        <f>C4*0.05</f>
        <v>146774.193548387</v>
      </c>
      <c r="I4">
        <f>C4</f>
        <v>2935483.8709677402</v>
      </c>
    </row>
    <row r="5" spans="1:9" x14ac:dyDescent="0.25">
      <c r="A5">
        <v>2</v>
      </c>
      <c r="B5">
        <v>0.293548387096774</v>
      </c>
      <c r="C5">
        <f t="shared" ref="C5:C56" si="0">B5*10000000</f>
        <v>2935483.8709677402</v>
      </c>
      <c r="D5">
        <f t="shared" ref="D5:D56" si="1">C5*0.6</f>
        <v>1761290.3225806442</v>
      </c>
      <c r="E5">
        <f t="shared" ref="E5:E56" si="2">C5*0.36</f>
        <v>1056774.1935483865</v>
      </c>
      <c r="F5">
        <f t="shared" ref="F5:F56" si="3">C5*0.22</f>
        <v>645806.45161290281</v>
      </c>
      <c r="G5">
        <f t="shared" ref="G5:G56" si="4">C5*0.08</f>
        <v>234838.70967741922</v>
      </c>
      <c r="H5">
        <f t="shared" ref="H5:H56" si="5">C5*0.05</f>
        <v>146774.193548387</v>
      </c>
      <c r="I5">
        <f>C5+D4</f>
        <v>4696774.1935483841</v>
      </c>
    </row>
    <row r="6" spans="1:9" x14ac:dyDescent="0.25">
      <c r="A6">
        <v>3</v>
      </c>
      <c r="B6">
        <v>0.293548387096774</v>
      </c>
      <c r="C6">
        <f t="shared" si="0"/>
        <v>2935483.8709677402</v>
      </c>
      <c r="D6">
        <f t="shared" si="1"/>
        <v>1761290.3225806442</v>
      </c>
      <c r="E6">
        <f t="shared" si="2"/>
        <v>1056774.1935483865</v>
      </c>
      <c r="F6">
        <f t="shared" si="3"/>
        <v>645806.45161290281</v>
      </c>
      <c r="G6">
        <f t="shared" si="4"/>
        <v>234838.70967741922</v>
      </c>
      <c r="H6">
        <f t="shared" si="5"/>
        <v>146774.193548387</v>
      </c>
      <c r="I6">
        <f>C6+D5+E4</f>
        <v>5753548.3870967701</v>
      </c>
    </row>
    <row r="7" spans="1:9" x14ac:dyDescent="0.25">
      <c r="A7">
        <v>4</v>
      </c>
      <c r="B7">
        <v>0.293548387096774</v>
      </c>
      <c r="C7">
        <f t="shared" si="0"/>
        <v>2935483.8709677402</v>
      </c>
      <c r="D7">
        <f t="shared" si="1"/>
        <v>1761290.3225806442</v>
      </c>
      <c r="E7">
        <f t="shared" si="2"/>
        <v>1056774.1935483865</v>
      </c>
      <c r="F7">
        <f t="shared" si="3"/>
        <v>645806.45161290281</v>
      </c>
      <c r="G7">
        <f t="shared" si="4"/>
        <v>234838.70967741922</v>
      </c>
      <c r="H7">
        <f t="shared" si="5"/>
        <v>146774.193548387</v>
      </c>
      <c r="I7">
        <f>C7+D6+E5+F4</f>
        <v>6399354.8387096729</v>
      </c>
    </row>
    <row r="8" spans="1:9" x14ac:dyDescent="0.25">
      <c r="A8">
        <v>5</v>
      </c>
      <c r="B8">
        <v>0.138709677419355</v>
      </c>
      <c r="C8">
        <f t="shared" si="0"/>
        <v>1387096.77419355</v>
      </c>
      <c r="D8">
        <f t="shared" si="1"/>
        <v>832258.06451613002</v>
      </c>
      <c r="E8">
        <f t="shared" si="2"/>
        <v>499354.83870967798</v>
      </c>
      <c r="F8">
        <f t="shared" si="3"/>
        <v>305161.29032258102</v>
      </c>
      <c r="G8">
        <f t="shared" si="4"/>
        <v>110967.74193548399</v>
      </c>
      <c r="H8">
        <f t="shared" si="5"/>
        <v>69354.838709677497</v>
      </c>
      <c r="I8">
        <f>C8+D7+E6+F5+G4</f>
        <v>5085806.4516129037</v>
      </c>
    </row>
    <row r="9" spans="1:9" x14ac:dyDescent="0.25">
      <c r="A9">
        <v>6</v>
      </c>
      <c r="B9">
        <v>2.25806451612903E-2</v>
      </c>
      <c r="C9">
        <f t="shared" si="0"/>
        <v>225806.45161290301</v>
      </c>
      <c r="D9">
        <f t="shared" si="1"/>
        <v>135483.87096774179</v>
      </c>
      <c r="E9">
        <f t="shared" si="2"/>
        <v>81290.322580645079</v>
      </c>
      <c r="F9">
        <f t="shared" si="3"/>
        <v>49677.419354838661</v>
      </c>
      <c r="G9">
        <f t="shared" si="4"/>
        <v>18064.516129032239</v>
      </c>
      <c r="H9">
        <f t="shared" si="5"/>
        <v>11290.322580645152</v>
      </c>
      <c r="I9">
        <f>C9+D8+E7+F6+G5+H4</f>
        <v>3142258.0645161285</v>
      </c>
    </row>
    <row r="10" spans="1:9" x14ac:dyDescent="0.25">
      <c r="A10">
        <v>7</v>
      </c>
      <c r="B10">
        <v>2.25806451612903E-2</v>
      </c>
      <c r="C10">
        <f t="shared" si="0"/>
        <v>225806.45161290301</v>
      </c>
      <c r="D10">
        <f t="shared" si="1"/>
        <v>135483.87096774179</v>
      </c>
      <c r="E10">
        <f t="shared" si="2"/>
        <v>81290.322580645079</v>
      </c>
      <c r="F10">
        <f t="shared" si="3"/>
        <v>49677.419354838661</v>
      </c>
      <c r="G10">
        <f t="shared" si="4"/>
        <v>18064.516129032239</v>
      </c>
      <c r="H10">
        <f t="shared" si="5"/>
        <v>11290.322580645152</v>
      </c>
      <c r="I10">
        <f>C10+D9+E8+F7+G6+H5</f>
        <v>1888064.5161290318</v>
      </c>
    </row>
    <row r="11" spans="1:9" x14ac:dyDescent="0.25">
      <c r="A11">
        <v>8</v>
      </c>
      <c r="B11">
        <v>2.25806451612903E-2</v>
      </c>
      <c r="C11">
        <f t="shared" si="0"/>
        <v>225806.45161290301</v>
      </c>
      <c r="D11">
        <f t="shared" si="1"/>
        <v>135483.87096774179</v>
      </c>
      <c r="E11">
        <f t="shared" si="2"/>
        <v>81290.322580645079</v>
      </c>
      <c r="F11">
        <f t="shared" si="3"/>
        <v>49677.419354838661</v>
      </c>
      <c r="G11">
        <f t="shared" si="4"/>
        <v>18064.516129032239</v>
      </c>
      <c r="H11">
        <f t="shared" si="5"/>
        <v>11290.322580645152</v>
      </c>
      <c r="I11">
        <f t="shared" ref="I11:I56" si="6">C11+D10+E9+F8+G7+H6</f>
        <v>1129354.8387096771</v>
      </c>
    </row>
    <row r="12" spans="1:9" x14ac:dyDescent="0.25">
      <c r="A12">
        <v>9</v>
      </c>
      <c r="B12">
        <v>0.56602150537634399</v>
      </c>
      <c r="C12">
        <f t="shared" si="0"/>
        <v>5660215.0537634399</v>
      </c>
      <c r="D12">
        <f t="shared" si="1"/>
        <v>3396129.032258064</v>
      </c>
      <c r="E12">
        <f t="shared" si="2"/>
        <v>2037677.4193548383</v>
      </c>
      <c r="F12">
        <f t="shared" si="3"/>
        <v>1245247.3118279567</v>
      </c>
      <c r="G12">
        <f t="shared" si="4"/>
        <v>452817.20430107519</v>
      </c>
      <c r="H12">
        <f t="shared" si="5"/>
        <v>283010.75268817198</v>
      </c>
      <c r="I12">
        <f t="shared" si="6"/>
        <v>6184408.6021505361</v>
      </c>
    </row>
    <row r="13" spans="1:9" x14ac:dyDescent="0.25">
      <c r="A13">
        <v>10</v>
      </c>
      <c r="B13">
        <v>3.8266666666666702</v>
      </c>
      <c r="C13">
        <f t="shared" si="0"/>
        <v>38266666.666666701</v>
      </c>
      <c r="D13">
        <f t="shared" si="1"/>
        <v>22960000.000000019</v>
      </c>
      <c r="E13">
        <f t="shared" si="2"/>
        <v>13776000.000000011</v>
      </c>
      <c r="F13">
        <f t="shared" si="3"/>
        <v>8418666.6666666735</v>
      </c>
      <c r="G13">
        <f t="shared" si="4"/>
        <v>3061333.3333333363</v>
      </c>
      <c r="H13">
        <f t="shared" si="5"/>
        <v>1913333.3333333351</v>
      </c>
      <c r="I13">
        <f t="shared" si="6"/>
        <v>41881182.795698956</v>
      </c>
    </row>
    <row r="14" spans="1:9" x14ac:dyDescent="0.25">
      <c r="A14">
        <v>11</v>
      </c>
      <c r="B14">
        <v>3.8266666666666702</v>
      </c>
      <c r="C14">
        <f t="shared" si="0"/>
        <v>38266666.666666701</v>
      </c>
      <c r="D14">
        <f t="shared" si="1"/>
        <v>22960000.000000019</v>
      </c>
      <c r="E14">
        <f t="shared" si="2"/>
        <v>13776000.000000011</v>
      </c>
      <c r="F14">
        <f t="shared" si="3"/>
        <v>8418666.6666666735</v>
      </c>
      <c r="G14">
        <f t="shared" si="4"/>
        <v>3061333.3333333363</v>
      </c>
      <c r="H14">
        <f t="shared" si="5"/>
        <v>1913333.3333333351</v>
      </c>
      <c r="I14">
        <f t="shared" si="6"/>
        <v>63343376.344086073</v>
      </c>
    </row>
    <row r="15" spans="1:9" x14ac:dyDescent="0.25">
      <c r="A15">
        <v>12</v>
      </c>
      <c r="B15">
        <v>3.8266666666666702</v>
      </c>
      <c r="C15">
        <f t="shared" si="0"/>
        <v>38266666.666666701</v>
      </c>
      <c r="D15">
        <f t="shared" si="1"/>
        <v>22960000.000000019</v>
      </c>
      <c r="E15">
        <f t="shared" si="2"/>
        <v>13776000.000000011</v>
      </c>
      <c r="F15">
        <f t="shared" si="3"/>
        <v>8418666.6666666735</v>
      </c>
      <c r="G15">
        <f t="shared" si="4"/>
        <v>3061333.3333333363</v>
      </c>
      <c r="H15">
        <f t="shared" si="5"/>
        <v>1913333.3333333351</v>
      </c>
      <c r="I15">
        <f t="shared" si="6"/>
        <v>76277268.817204371</v>
      </c>
    </row>
    <row r="16" spans="1:9" x14ac:dyDescent="0.25">
      <c r="A16">
        <v>13</v>
      </c>
      <c r="B16">
        <v>3.8266666666666702</v>
      </c>
      <c r="C16">
        <f t="shared" si="0"/>
        <v>38266666.666666701</v>
      </c>
      <c r="D16">
        <f t="shared" si="1"/>
        <v>22960000.000000019</v>
      </c>
      <c r="E16">
        <f t="shared" si="2"/>
        <v>13776000.000000011</v>
      </c>
      <c r="F16">
        <f t="shared" si="3"/>
        <v>8418666.6666666735</v>
      </c>
      <c r="G16">
        <f t="shared" si="4"/>
        <v>3061333.3333333363</v>
      </c>
      <c r="H16">
        <f t="shared" si="5"/>
        <v>1913333.3333333351</v>
      </c>
      <c r="I16">
        <f t="shared" si="6"/>
        <v>83885440.860215127</v>
      </c>
    </row>
    <row r="17" spans="1:9" x14ac:dyDescent="0.25">
      <c r="A17">
        <v>14</v>
      </c>
      <c r="B17">
        <v>5.2692473118279599</v>
      </c>
      <c r="C17">
        <f t="shared" si="0"/>
        <v>52692473.118279599</v>
      </c>
      <c r="D17">
        <f t="shared" si="1"/>
        <v>31615483.870967757</v>
      </c>
      <c r="E17">
        <f t="shared" si="2"/>
        <v>18969290.322580654</v>
      </c>
      <c r="F17">
        <f t="shared" si="3"/>
        <v>11592344.086021511</v>
      </c>
      <c r="G17">
        <f t="shared" si="4"/>
        <v>4215397.8494623676</v>
      </c>
      <c r="H17">
        <f t="shared" si="5"/>
        <v>2634623.6559139802</v>
      </c>
      <c r="I17">
        <f t="shared" si="6"/>
        <v>101191483.87096782</v>
      </c>
    </row>
    <row r="18" spans="1:9" x14ac:dyDescent="0.25">
      <c r="A18">
        <v>15</v>
      </c>
      <c r="B18">
        <v>5.5096774193548397</v>
      </c>
      <c r="C18">
        <f t="shared" si="0"/>
        <v>55096774.193548396</v>
      </c>
      <c r="D18">
        <f t="shared" si="1"/>
        <v>33058064.516129036</v>
      </c>
      <c r="E18">
        <f t="shared" si="2"/>
        <v>19834838.709677421</v>
      </c>
      <c r="F18">
        <f t="shared" si="3"/>
        <v>12121290.322580647</v>
      </c>
      <c r="G18">
        <f t="shared" si="4"/>
        <v>4407741.935483872</v>
      </c>
      <c r="H18">
        <f t="shared" si="5"/>
        <v>2754838.7096774201</v>
      </c>
      <c r="I18">
        <f t="shared" si="6"/>
        <v>113881591.39784952</v>
      </c>
    </row>
    <row r="19" spans="1:9" x14ac:dyDescent="0.25">
      <c r="A19">
        <v>16</v>
      </c>
      <c r="B19">
        <v>5.5096774193548397</v>
      </c>
      <c r="C19">
        <f t="shared" si="0"/>
        <v>55096774.193548396</v>
      </c>
      <c r="D19">
        <f t="shared" si="1"/>
        <v>33058064.516129036</v>
      </c>
      <c r="E19">
        <f t="shared" si="2"/>
        <v>19834838.709677421</v>
      </c>
      <c r="F19">
        <f t="shared" si="3"/>
        <v>12121290.322580647</v>
      </c>
      <c r="G19">
        <f t="shared" si="4"/>
        <v>4407741.935483872</v>
      </c>
      <c r="H19">
        <f t="shared" si="5"/>
        <v>2754838.7096774201</v>
      </c>
      <c r="I19">
        <f t="shared" si="6"/>
        <v>120517462.36559142</v>
      </c>
    </row>
    <row r="20" spans="1:9" x14ac:dyDescent="0.25">
      <c r="A20">
        <v>17</v>
      </c>
      <c r="B20">
        <v>5.5096774193548397</v>
      </c>
      <c r="C20">
        <f t="shared" si="0"/>
        <v>55096774.193548396</v>
      </c>
      <c r="D20">
        <f t="shared" si="1"/>
        <v>33058064.516129036</v>
      </c>
      <c r="E20">
        <f t="shared" si="2"/>
        <v>19834838.709677421</v>
      </c>
      <c r="F20">
        <f t="shared" si="3"/>
        <v>12121290.322580647</v>
      </c>
      <c r="G20">
        <f t="shared" si="4"/>
        <v>4407741.935483872</v>
      </c>
      <c r="H20">
        <f t="shared" si="5"/>
        <v>2754838.7096774201</v>
      </c>
      <c r="I20">
        <f t="shared" si="6"/>
        <v>124556688.17204304</v>
      </c>
    </row>
    <row r="21" spans="1:9" x14ac:dyDescent="0.25">
      <c r="A21">
        <v>18</v>
      </c>
      <c r="B21">
        <v>5.10838709677419</v>
      </c>
      <c r="C21">
        <f t="shared" si="0"/>
        <v>51083870.967741899</v>
      </c>
      <c r="D21">
        <f t="shared" si="1"/>
        <v>30650322.580645137</v>
      </c>
      <c r="E21">
        <f t="shared" si="2"/>
        <v>18390193.548387084</v>
      </c>
      <c r="F21">
        <f t="shared" si="3"/>
        <v>11238451.612903219</v>
      </c>
      <c r="G21">
        <f t="shared" si="4"/>
        <v>4086709.6774193519</v>
      </c>
      <c r="H21">
        <f t="shared" si="5"/>
        <v>2554193.5483870953</v>
      </c>
      <c r="I21">
        <f t="shared" si="6"/>
        <v>122226795.69892471</v>
      </c>
    </row>
    <row r="22" spans="1:9" x14ac:dyDescent="0.25">
      <c r="A22">
        <v>19</v>
      </c>
      <c r="B22">
        <v>4.5733333333333297</v>
      </c>
      <c r="C22">
        <f t="shared" si="0"/>
        <v>45733333.333333299</v>
      </c>
      <c r="D22">
        <f t="shared" si="1"/>
        <v>27439999.999999978</v>
      </c>
      <c r="E22">
        <f t="shared" si="2"/>
        <v>16463999.999999987</v>
      </c>
      <c r="F22">
        <f t="shared" si="3"/>
        <v>10061333.333333327</v>
      </c>
      <c r="G22">
        <f t="shared" si="4"/>
        <v>3658666.6666666642</v>
      </c>
      <c r="H22">
        <f t="shared" si="5"/>
        <v>2286666.6666666651</v>
      </c>
      <c r="I22">
        <f t="shared" si="6"/>
        <v>115382150.53763436</v>
      </c>
    </row>
    <row r="23" spans="1:9" x14ac:dyDescent="0.25">
      <c r="A23">
        <v>20</v>
      </c>
      <c r="B23">
        <v>4.5733333333333297</v>
      </c>
      <c r="C23">
        <f t="shared" si="0"/>
        <v>45733333.333333299</v>
      </c>
      <c r="D23">
        <f t="shared" si="1"/>
        <v>27439999.999999978</v>
      </c>
      <c r="E23">
        <f t="shared" si="2"/>
        <v>16463999.999999987</v>
      </c>
      <c r="F23">
        <f t="shared" si="3"/>
        <v>10061333.333333327</v>
      </c>
      <c r="G23">
        <f t="shared" si="4"/>
        <v>3658666.6666666642</v>
      </c>
      <c r="H23">
        <f t="shared" si="5"/>
        <v>2286666.6666666651</v>
      </c>
      <c r="I23">
        <f t="shared" si="6"/>
        <v>110847397.8494623</v>
      </c>
    </row>
    <row r="24" spans="1:9" x14ac:dyDescent="0.25">
      <c r="A24">
        <v>21</v>
      </c>
      <c r="B24">
        <v>4.5733333333333297</v>
      </c>
      <c r="C24">
        <f t="shared" si="0"/>
        <v>45733333.333333299</v>
      </c>
      <c r="D24">
        <f t="shared" si="1"/>
        <v>27439999.999999978</v>
      </c>
      <c r="E24">
        <f t="shared" si="2"/>
        <v>16463999.999999987</v>
      </c>
      <c r="F24">
        <f t="shared" si="3"/>
        <v>10061333.333333327</v>
      </c>
      <c r="G24">
        <f t="shared" si="4"/>
        <v>3658666.6666666642</v>
      </c>
      <c r="H24">
        <f t="shared" si="5"/>
        <v>2286666.6666666651</v>
      </c>
      <c r="I24">
        <f t="shared" si="6"/>
        <v>108038365.59139778</v>
      </c>
    </row>
    <row r="25" spans="1:9" x14ac:dyDescent="0.25">
      <c r="A25">
        <v>22</v>
      </c>
      <c r="B25">
        <v>4.6458064516129003</v>
      </c>
      <c r="C25">
        <f t="shared" si="0"/>
        <v>46458064.516129002</v>
      </c>
      <c r="D25">
        <f t="shared" si="1"/>
        <v>27874838.709677402</v>
      </c>
      <c r="E25">
        <f t="shared" si="2"/>
        <v>16724903.225806439</v>
      </c>
      <c r="F25">
        <f t="shared" si="3"/>
        <v>10220774.193548381</v>
      </c>
      <c r="G25">
        <f t="shared" si="4"/>
        <v>3716645.1612903201</v>
      </c>
      <c r="H25">
        <f t="shared" si="5"/>
        <v>2322903.22580645</v>
      </c>
      <c r="I25">
        <f t="shared" si="6"/>
        <v>107264946.23655906</v>
      </c>
    </row>
    <row r="26" spans="1:9" x14ac:dyDescent="0.25">
      <c r="A26">
        <v>23</v>
      </c>
      <c r="B26">
        <v>5.0806451612903203</v>
      </c>
      <c r="C26">
        <f t="shared" si="0"/>
        <v>50806451.6129032</v>
      </c>
      <c r="D26">
        <f t="shared" si="1"/>
        <v>30483870.967741918</v>
      </c>
      <c r="E26">
        <f t="shared" si="2"/>
        <v>18290322.580645151</v>
      </c>
      <c r="F26">
        <f t="shared" si="3"/>
        <v>11177419.354838705</v>
      </c>
      <c r="G26">
        <f t="shared" si="4"/>
        <v>4064516.1290322561</v>
      </c>
      <c r="H26">
        <f t="shared" si="5"/>
        <v>2540322.5806451603</v>
      </c>
      <c r="I26">
        <f t="shared" si="6"/>
        <v>111419483.87096767</v>
      </c>
    </row>
    <row r="27" spans="1:9" x14ac:dyDescent="0.25">
      <c r="A27">
        <v>24</v>
      </c>
      <c r="B27">
        <v>5.0806451612903203</v>
      </c>
      <c r="C27">
        <f t="shared" si="0"/>
        <v>50806451.6129032</v>
      </c>
      <c r="D27">
        <f t="shared" si="1"/>
        <v>30483870.967741918</v>
      </c>
      <c r="E27">
        <f t="shared" si="2"/>
        <v>18290322.580645151</v>
      </c>
      <c r="F27">
        <f t="shared" si="3"/>
        <v>11177419.354838705</v>
      </c>
      <c r="G27">
        <f t="shared" si="4"/>
        <v>4064516.1290322561</v>
      </c>
      <c r="H27">
        <f t="shared" si="5"/>
        <v>2540322.5806451603</v>
      </c>
      <c r="I27">
        <f t="shared" si="6"/>
        <v>114021892.47311823</v>
      </c>
    </row>
    <row r="28" spans="1:9" x14ac:dyDescent="0.25">
      <c r="A28">
        <v>25</v>
      </c>
      <c r="B28">
        <v>5.0806451612903203</v>
      </c>
      <c r="C28">
        <f t="shared" si="0"/>
        <v>50806451.6129032</v>
      </c>
      <c r="D28">
        <f t="shared" si="1"/>
        <v>30483870.967741918</v>
      </c>
      <c r="E28">
        <f t="shared" si="2"/>
        <v>18290322.580645151</v>
      </c>
      <c r="F28">
        <f t="shared" si="3"/>
        <v>11177419.354838705</v>
      </c>
      <c r="G28">
        <f t="shared" si="4"/>
        <v>4064516.1290322561</v>
      </c>
      <c r="H28">
        <f t="shared" si="5"/>
        <v>2540322.5806451603</v>
      </c>
      <c r="I28">
        <f t="shared" si="6"/>
        <v>115746752.68817197</v>
      </c>
    </row>
    <row r="29" spans="1:9" x14ac:dyDescent="0.25">
      <c r="A29">
        <v>26</v>
      </c>
      <c r="B29">
        <v>5.0806451612903203</v>
      </c>
      <c r="C29">
        <f t="shared" si="0"/>
        <v>50806451.6129032</v>
      </c>
      <c r="D29">
        <f t="shared" si="1"/>
        <v>30483870.967741918</v>
      </c>
      <c r="E29">
        <f t="shared" si="2"/>
        <v>18290322.580645151</v>
      </c>
      <c r="F29">
        <f t="shared" si="3"/>
        <v>11177419.354838705</v>
      </c>
      <c r="G29">
        <f t="shared" si="4"/>
        <v>4064516.1290322561</v>
      </c>
      <c r="H29">
        <f t="shared" si="5"/>
        <v>2540322.5806451603</v>
      </c>
      <c r="I29">
        <f t="shared" si="6"/>
        <v>116761376.34408595</v>
      </c>
    </row>
    <row r="30" spans="1:9" x14ac:dyDescent="0.25">
      <c r="A30">
        <v>27</v>
      </c>
      <c r="B30">
        <v>5.1451612903225801</v>
      </c>
      <c r="C30">
        <f t="shared" si="0"/>
        <v>51451612.903225802</v>
      </c>
      <c r="D30">
        <f t="shared" si="1"/>
        <v>30870967.74193548</v>
      </c>
      <c r="E30">
        <f t="shared" si="2"/>
        <v>18522580.64516129</v>
      </c>
      <c r="F30">
        <f t="shared" si="3"/>
        <v>11319354.838709677</v>
      </c>
      <c r="G30">
        <f t="shared" si="4"/>
        <v>4116129.032258064</v>
      </c>
      <c r="H30">
        <f t="shared" si="5"/>
        <v>2572580.6451612902</v>
      </c>
      <c r="I30">
        <f t="shared" si="6"/>
        <v>117790645.16129026</v>
      </c>
    </row>
    <row r="31" spans="1:9" x14ac:dyDescent="0.25">
      <c r="A31">
        <v>28</v>
      </c>
      <c r="B31">
        <v>5.1709677419354803</v>
      </c>
      <c r="C31">
        <f t="shared" si="0"/>
        <v>51709677.419354804</v>
      </c>
      <c r="D31">
        <f t="shared" si="1"/>
        <v>31025806.451612882</v>
      </c>
      <c r="E31">
        <f t="shared" si="2"/>
        <v>18615483.870967727</v>
      </c>
      <c r="F31">
        <f t="shared" si="3"/>
        <v>11376129.032258056</v>
      </c>
      <c r="G31">
        <f t="shared" si="4"/>
        <v>4136774.1935483846</v>
      </c>
      <c r="H31">
        <f t="shared" si="5"/>
        <v>2585483.8709677402</v>
      </c>
      <c r="I31">
        <f t="shared" si="6"/>
        <v>118653225.80645154</v>
      </c>
    </row>
    <row r="32" spans="1:9" x14ac:dyDescent="0.25">
      <c r="A32">
        <v>29</v>
      </c>
      <c r="B32">
        <v>5.1709677419354803</v>
      </c>
      <c r="C32">
        <f t="shared" si="0"/>
        <v>51709677.419354804</v>
      </c>
      <c r="D32">
        <f t="shared" si="1"/>
        <v>31025806.451612882</v>
      </c>
      <c r="E32">
        <f t="shared" si="2"/>
        <v>18615483.870967727</v>
      </c>
      <c r="F32">
        <f t="shared" si="3"/>
        <v>11376129.032258056</v>
      </c>
      <c r="G32">
        <f t="shared" si="4"/>
        <v>4136774.1935483846</v>
      </c>
      <c r="H32">
        <f t="shared" si="5"/>
        <v>2585483.8709677402</v>
      </c>
      <c r="I32">
        <f t="shared" si="6"/>
        <v>119040322.58064508</v>
      </c>
    </row>
    <row r="33" spans="1:9" x14ac:dyDescent="0.25">
      <c r="A33">
        <v>30</v>
      </c>
      <c r="B33">
        <v>5.1709677419354803</v>
      </c>
      <c r="C33">
        <f t="shared" si="0"/>
        <v>51709677.419354804</v>
      </c>
      <c r="D33">
        <f t="shared" si="1"/>
        <v>31025806.451612882</v>
      </c>
      <c r="E33">
        <f t="shared" si="2"/>
        <v>18615483.870967727</v>
      </c>
      <c r="F33">
        <f t="shared" si="3"/>
        <v>11376129.032258056</v>
      </c>
      <c r="G33">
        <f t="shared" si="4"/>
        <v>4136774.1935483846</v>
      </c>
      <c r="H33">
        <f t="shared" si="5"/>
        <v>2585483.8709677402</v>
      </c>
      <c r="I33">
        <f t="shared" si="6"/>
        <v>119275161.29032251</v>
      </c>
    </row>
    <row r="34" spans="1:9" x14ac:dyDescent="0.25">
      <c r="A34">
        <v>31</v>
      </c>
      <c r="B34">
        <v>5.1149769585253404</v>
      </c>
      <c r="C34">
        <f t="shared" si="0"/>
        <v>51149769.585253403</v>
      </c>
      <c r="D34">
        <f t="shared" si="1"/>
        <v>30689861.751152039</v>
      </c>
      <c r="E34">
        <f t="shared" si="2"/>
        <v>18413917.050691225</v>
      </c>
      <c r="F34">
        <f t="shared" si="3"/>
        <v>11252949.308755748</v>
      </c>
      <c r="G34">
        <f t="shared" si="4"/>
        <v>4091981.5668202722</v>
      </c>
      <c r="H34">
        <f t="shared" si="5"/>
        <v>2557488.4792626705</v>
      </c>
      <c r="I34">
        <f t="shared" si="6"/>
        <v>118823640.55299528</v>
      </c>
    </row>
    <row r="35" spans="1:9" x14ac:dyDescent="0.25">
      <c r="A35">
        <v>32</v>
      </c>
      <c r="B35">
        <v>4.9749999999999996</v>
      </c>
      <c r="C35">
        <f t="shared" si="0"/>
        <v>49750000</v>
      </c>
      <c r="D35">
        <f t="shared" si="1"/>
        <v>29850000</v>
      </c>
      <c r="E35">
        <f t="shared" si="2"/>
        <v>17910000</v>
      </c>
      <c r="F35">
        <f t="shared" si="3"/>
        <v>10945000</v>
      </c>
      <c r="G35">
        <f t="shared" si="4"/>
        <v>3980000</v>
      </c>
      <c r="H35">
        <f t="shared" si="5"/>
        <v>2487500</v>
      </c>
      <c r="I35">
        <f t="shared" si="6"/>
        <v>117140829.49308749</v>
      </c>
    </row>
    <row r="36" spans="1:9" x14ac:dyDescent="0.25">
      <c r="A36">
        <v>33</v>
      </c>
      <c r="B36">
        <v>4.9749999999999996</v>
      </c>
      <c r="C36">
        <f t="shared" si="0"/>
        <v>49750000</v>
      </c>
      <c r="D36">
        <f t="shared" si="1"/>
        <v>29850000</v>
      </c>
      <c r="E36">
        <f t="shared" si="2"/>
        <v>17910000</v>
      </c>
      <c r="F36">
        <f t="shared" si="3"/>
        <v>10945000</v>
      </c>
      <c r="G36">
        <f t="shared" si="4"/>
        <v>3980000</v>
      </c>
      <c r="H36">
        <f t="shared" si="5"/>
        <v>2487500</v>
      </c>
      <c r="I36">
        <f t="shared" si="6"/>
        <v>116112304.14746541</v>
      </c>
    </row>
    <row r="37" spans="1:9" x14ac:dyDescent="0.25">
      <c r="A37">
        <v>34</v>
      </c>
      <c r="B37">
        <v>4.9749999999999996</v>
      </c>
      <c r="C37">
        <f t="shared" si="0"/>
        <v>49750000</v>
      </c>
      <c r="D37">
        <f t="shared" si="1"/>
        <v>29850000</v>
      </c>
      <c r="E37">
        <f t="shared" si="2"/>
        <v>17910000</v>
      </c>
      <c r="F37">
        <f t="shared" si="3"/>
        <v>10945000</v>
      </c>
      <c r="G37">
        <f t="shared" si="4"/>
        <v>3980000</v>
      </c>
      <c r="H37">
        <f t="shared" si="5"/>
        <v>2487500</v>
      </c>
      <c r="I37">
        <f t="shared" si="6"/>
        <v>115485207.37327188</v>
      </c>
    </row>
    <row r="38" spans="1:9" x14ac:dyDescent="0.25">
      <c r="A38">
        <v>35</v>
      </c>
      <c r="B38">
        <v>4.8578341013824904</v>
      </c>
      <c r="C38">
        <f t="shared" si="0"/>
        <v>48578341.013824902</v>
      </c>
      <c r="D38">
        <f t="shared" si="1"/>
        <v>29147004.608294941</v>
      </c>
      <c r="E38">
        <f t="shared" si="2"/>
        <v>17488202.764976963</v>
      </c>
      <c r="F38">
        <f t="shared" si="3"/>
        <v>10687235.023041479</v>
      </c>
      <c r="G38">
        <f t="shared" si="4"/>
        <v>3886267.2811059924</v>
      </c>
      <c r="H38">
        <f t="shared" si="5"/>
        <v>2428917.0506912451</v>
      </c>
      <c r="I38">
        <f t="shared" si="6"/>
        <v>113960806.45161293</v>
      </c>
    </row>
    <row r="39" spans="1:9" x14ac:dyDescent="0.25">
      <c r="A39">
        <v>36</v>
      </c>
      <c r="B39">
        <v>4.1548387096774198</v>
      </c>
      <c r="C39">
        <f t="shared" si="0"/>
        <v>41548387.096774198</v>
      </c>
      <c r="D39">
        <f t="shared" si="1"/>
        <v>24929032.25806452</v>
      </c>
      <c r="E39">
        <f t="shared" si="2"/>
        <v>14957419.35483871</v>
      </c>
      <c r="F39">
        <f t="shared" si="3"/>
        <v>9140645.1612903234</v>
      </c>
      <c r="G39">
        <f t="shared" si="4"/>
        <v>3323870.967741936</v>
      </c>
      <c r="H39">
        <f t="shared" si="5"/>
        <v>2077419.35483871</v>
      </c>
      <c r="I39">
        <f t="shared" si="6"/>
        <v>106087880.1843318</v>
      </c>
    </row>
    <row r="40" spans="1:9" x14ac:dyDescent="0.25">
      <c r="A40">
        <v>37</v>
      </c>
      <c r="B40">
        <v>4.1548387096774198</v>
      </c>
      <c r="C40">
        <f t="shared" si="0"/>
        <v>41548387.096774198</v>
      </c>
      <c r="D40">
        <f t="shared" si="1"/>
        <v>24929032.25806452</v>
      </c>
      <c r="E40">
        <f t="shared" si="2"/>
        <v>14957419.35483871</v>
      </c>
      <c r="F40">
        <f t="shared" si="3"/>
        <v>9140645.1612903234</v>
      </c>
      <c r="G40">
        <f t="shared" si="4"/>
        <v>3323870.967741936</v>
      </c>
      <c r="H40">
        <f t="shared" si="5"/>
        <v>2077419.35483871</v>
      </c>
      <c r="I40">
        <f t="shared" si="6"/>
        <v>101378122.11981568</v>
      </c>
    </row>
    <row r="41" spans="1:9" x14ac:dyDescent="0.25">
      <c r="A41">
        <v>38</v>
      </c>
      <c r="B41">
        <v>4.1548387096774198</v>
      </c>
      <c r="C41">
        <f t="shared" si="0"/>
        <v>41548387.096774198</v>
      </c>
      <c r="D41">
        <f t="shared" si="1"/>
        <v>24929032.25806452</v>
      </c>
      <c r="E41">
        <f t="shared" si="2"/>
        <v>14957419.35483871</v>
      </c>
      <c r="F41">
        <f t="shared" si="3"/>
        <v>9140645.1612903234</v>
      </c>
      <c r="G41">
        <f t="shared" si="4"/>
        <v>3323870.967741936</v>
      </c>
      <c r="H41">
        <f t="shared" si="5"/>
        <v>2077419.35483871</v>
      </c>
      <c r="I41">
        <f t="shared" si="6"/>
        <v>98589573.732718915</v>
      </c>
    </row>
    <row r="42" spans="1:9" x14ac:dyDescent="0.25">
      <c r="A42">
        <v>39</v>
      </c>
      <c r="B42">
        <v>4.1548387096774198</v>
      </c>
      <c r="C42">
        <f t="shared" si="0"/>
        <v>41548387.096774198</v>
      </c>
      <c r="D42">
        <f t="shared" si="1"/>
        <v>24929032.25806452</v>
      </c>
      <c r="E42">
        <f t="shared" si="2"/>
        <v>14957419.35483871</v>
      </c>
      <c r="F42">
        <f t="shared" si="3"/>
        <v>9140645.1612903234</v>
      </c>
      <c r="G42">
        <f t="shared" si="4"/>
        <v>3323870.967741936</v>
      </c>
      <c r="H42">
        <f t="shared" si="5"/>
        <v>2077419.35483871</v>
      </c>
      <c r="I42">
        <f t="shared" si="6"/>
        <v>96949251.152073741</v>
      </c>
    </row>
    <row r="43" spans="1:9" x14ac:dyDescent="0.25">
      <c r="A43">
        <v>40</v>
      </c>
      <c r="B43">
        <v>3.9370967741935501</v>
      </c>
      <c r="C43">
        <f t="shared" si="0"/>
        <v>39370967.741935499</v>
      </c>
      <c r="D43">
        <f t="shared" si="1"/>
        <v>23622580.645161297</v>
      </c>
      <c r="E43">
        <f t="shared" si="2"/>
        <v>14173548.387096779</v>
      </c>
      <c r="F43">
        <f t="shared" si="3"/>
        <v>8661612.9032258093</v>
      </c>
      <c r="G43">
        <f t="shared" si="4"/>
        <v>3149677.4193548402</v>
      </c>
      <c r="H43">
        <f t="shared" si="5"/>
        <v>1968548.387096775</v>
      </c>
      <c r="I43">
        <f t="shared" si="6"/>
        <v>94150852.53456223</v>
      </c>
    </row>
    <row r="44" spans="1:9" x14ac:dyDescent="0.25">
      <c r="A44">
        <v>41</v>
      </c>
      <c r="B44">
        <v>3.85</v>
      </c>
      <c r="C44">
        <f t="shared" si="0"/>
        <v>38500000</v>
      </c>
      <c r="D44">
        <f t="shared" si="1"/>
        <v>23100000</v>
      </c>
      <c r="E44">
        <f t="shared" si="2"/>
        <v>13860000</v>
      </c>
      <c r="F44">
        <f t="shared" si="3"/>
        <v>8470000</v>
      </c>
      <c r="G44">
        <f t="shared" si="4"/>
        <v>3080000</v>
      </c>
      <c r="H44">
        <f t="shared" si="5"/>
        <v>1925000</v>
      </c>
      <c r="I44">
        <f t="shared" si="6"/>
        <v>91621935.483870983</v>
      </c>
    </row>
    <row r="45" spans="1:9" x14ac:dyDescent="0.25">
      <c r="A45">
        <v>42</v>
      </c>
      <c r="B45">
        <v>3.85</v>
      </c>
      <c r="C45">
        <f t="shared" si="0"/>
        <v>38500000</v>
      </c>
      <c r="D45">
        <f t="shared" si="1"/>
        <v>23100000</v>
      </c>
      <c r="E45">
        <f t="shared" si="2"/>
        <v>13860000</v>
      </c>
      <c r="F45">
        <f t="shared" si="3"/>
        <v>8470000</v>
      </c>
      <c r="G45">
        <f t="shared" si="4"/>
        <v>3080000</v>
      </c>
      <c r="H45">
        <f t="shared" si="5"/>
        <v>1925000</v>
      </c>
      <c r="I45">
        <f t="shared" si="6"/>
        <v>90315483.870967746</v>
      </c>
    </row>
    <row r="46" spans="1:9" x14ac:dyDescent="0.25">
      <c r="A46">
        <v>43</v>
      </c>
      <c r="B46">
        <v>3.85</v>
      </c>
      <c r="C46">
        <f t="shared" si="0"/>
        <v>38500000</v>
      </c>
      <c r="D46">
        <f t="shared" si="1"/>
        <v>23100000</v>
      </c>
      <c r="E46">
        <f t="shared" si="2"/>
        <v>13860000</v>
      </c>
      <c r="F46">
        <f t="shared" si="3"/>
        <v>8470000</v>
      </c>
      <c r="G46">
        <f t="shared" si="4"/>
        <v>3080000</v>
      </c>
      <c r="H46">
        <f t="shared" si="5"/>
        <v>1925000</v>
      </c>
      <c r="I46">
        <f t="shared" si="6"/>
        <v>89522903.22580646</v>
      </c>
    </row>
    <row r="47" spans="1:9" x14ac:dyDescent="0.25">
      <c r="A47">
        <v>44</v>
      </c>
      <c r="B47">
        <v>4.4935483870967703</v>
      </c>
      <c r="C47">
        <f t="shared" si="0"/>
        <v>44935483.870967701</v>
      </c>
      <c r="D47">
        <f t="shared" si="1"/>
        <v>26961290.322580621</v>
      </c>
      <c r="E47">
        <f t="shared" si="2"/>
        <v>16176774.193548372</v>
      </c>
      <c r="F47">
        <f t="shared" si="3"/>
        <v>9885806.4516128935</v>
      </c>
      <c r="G47">
        <f t="shared" si="4"/>
        <v>3594838.7096774164</v>
      </c>
      <c r="H47">
        <f t="shared" si="5"/>
        <v>2246774.1935483851</v>
      </c>
      <c r="I47">
        <f t="shared" si="6"/>
        <v>95592580.645161256</v>
      </c>
    </row>
    <row r="48" spans="1:9" x14ac:dyDescent="0.25">
      <c r="A48">
        <v>45</v>
      </c>
      <c r="B48">
        <v>5.35161290322581</v>
      </c>
      <c r="C48">
        <f t="shared" si="0"/>
        <v>53516129.032258101</v>
      </c>
      <c r="D48">
        <f t="shared" si="1"/>
        <v>32109677.41935486</v>
      </c>
      <c r="E48">
        <f t="shared" si="2"/>
        <v>19265806.451612916</v>
      </c>
      <c r="F48">
        <f t="shared" si="3"/>
        <v>11773548.387096783</v>
      </c>
      <c r="G48">
        <f t="shared" si="4"/>
        <v>4281290.3225806486</v>
      </c>
      <c r="H48">
        <f t="shared" si="5"/>
        <v>2675806.4516129051</v>
      </c>
      <c r="I48">
        <f t="shared" si="6"/>
        <v>107855967.74193551</v>
      </c>
    </row>
    <row r="49" spans="1:9" x14ac:dyDescent="0.25">
      <c r="A49">
        <v>46</v>
      </c>
      <c r="B49">
        <v>5.35161290322581</v>
      </c>
      <c r="C49">
        <f t="shared" si="0"/>
        <v>53516129.032258101</v>
      </c>
      <c r="D49">
        <f t="shared" si="1"/>
        <v>32109677.41935486</v>
      </c>
      <c r="E49">
        <f t="shared" si="2"/>
        <v>19265806.451612916</v>
      </c>
      <c r="F49">
        <f t="shared" si="3"/>
        <v>11773548.387096783</v>
      </c>
      <c r="G49">
        <f t="shared" si="4"/>
        <v>4281290.3225806486</v>
      </c>
      <c r="H49">
        <f t="shared" si="5"/>
        <v>2675806.4516129051</v>
      </c>
      <c r="I49">
        <f t="shared" si="6"/>
        <v>115277580.64516133</v>
      </c>
    </row>
    <row r="50" spans="1:9" x14ac:dyDescent="0.25">
      <c r="A50">
        <v>47</v>
      </c>
      <c r="B50">
        <v>5.35161290322581</v>
      </c>
      <c r="C50">
        <f t="shared" si="0"/>
        <v>53516129.032258101</v>
      </c>
      <c r="D50">
        <f t="shared" si="1"/>
        <v>32109677.41935486</v>
      </c>
      <c r="E50">
        <f t="shared" si="2"/>
        <v>19265806.451612916</v>
      </c>
      <c r="F50">
        <f t="shared" si="3"/>
        <v>11773548.387096783</v>
      </c>
      <c r="G50">
        <f t="shared" si="4"/>
        <v>4281290.3225806486</v>
      </c>
      <c r="H50">
        <f t="shared" si="5"/>
        <v>2675806.4516129051</v>
      </c>
      <c r="I50">
        <f t="shared" si="6"/>
        <v>119782419.35483877</v>
      </c>
    </row>
    <row r="51" spans="1:9" x14ac:dyDescent="0.25">
      <c r="A51">
        <v>48</v>
      </c>
      <c r="B51">
        <v>5.35161290322581</v>
      </c>
      <c r="C51">
        <f t="shared" si="0"/>
        <v>53516129.032258101</v>
      </c>
      <c r="D51">
        <f t="shared" si="1"/>
        <v>32109677.41935486</v>
      </c>
      <c r="E51">
        <f t="shared" si="2"/>
        <v>19265806.451612916</v>
      </c>
      <c r="F51">
        <f t="shared" si="3"/>
        <v>11773548.387096783</v>
      </c>
      <c r="G51">
        <f t="shared" si="4"/>
        <v>4281290.3225806486</v>
      </c>
      <c r="H51">
        <f t="shared" si="5"/>
        <v>2675806.4516129051</v>
      </c>
      <c r="I51">
        <f t="shared" si="6"/>
        <v>122185000.00000007</v>
      </c>
    </row>
    <row r="52" spans="1:9" x14ac:dyDescent="0.25">
      <c r="A52">
        <v>49</v>
      </c>
      <c r="B52">
        <v>1.86666666666667</v>
      </c>
      <c r="C52">
        <f t="shared" si="0"/>
        <v>18666666.666666701</v>
      </c>
      <c r="D52">
        <f t="shared" si="1"/>
        <v>11200000.00000002</v>
      </c>
      <c r="E52">
        <f t="shared" si="2"/>
        <v>6720000.0000000121</v>
      </c>
      <c r="F52">
        <f t="shared" si="3"/>
        <v>4106666.6666666744</v>
      </c>
      <c r="G52">
        <f t="shared" si="4"/>
        <v>1493333.333333336</v>
      </c>
      <c r="H52">
        <f t="shared" si="5"/>
        <v>933333.33333333512</v>
      </c>
      <c r="I52">
        <f t="shared" si="6"/>
        <v>88343763.440860286</v>
      </c>
    </row>
    <row r="53" spans="1:9" x14ac:dyDescent="0.25">
      <c r="A53">
        <v>50</v>
      </c>
      <c r="B53">
        <v>1.86666666666667</v>
      </c>
      <c r="C53">
        <f t="shared" si="0"/>
        <v>18666666.666666701</v>
      </c>
      <c r="D53">
        <f t="shared" si="1"/>
        <v>11200000.00000002</v>
      </c>
      <c r="E53">
        <f t="shared" si="2"/>
        <v>6720000.0000000121</v>
      </c>
      <c r="F53">
        <f t="shared" si="3"/>
        <v>4106666.6666666744</v>
      </c>
      <c r="G53">
        <f t="shared" si="4"/>
        <v>1493333.333333336</v>
      </c>
      <c r="H53">
        <f t="shared" si="5"/>
        <v>933333.33333333512</v>
      </c>
      <c r="I53">
        <f t="shared" si="6"/>
        <v>67863118.279569983</v>
      </c>
    </row>
    <row r="54" spans="1:9" x14ac:dyDescent="0.25">
      <c r="A54">
        <v>51</v>
      </c>
      <c r="B54">
        <v>1.86666666666667</v>
      </c>
      <c r="C54">
        <f t="shared" si="0"/>
        <v>18666666.666666701</v>
      </c>
      <c r="D54">
        <f t="shared" si="1"/>
        <v>11200000.00000002</v>
      </c>
      <c r="E54">
        <f t="shared" si="2"/>
        <v>6720000.0000000121</v>
      </c>
      <c r="F54">
        <f t="shared" si="3"/>
        <v>4106666.6666666744</v>
      </c>
      <c r="G54">
        <f t="shared" si="4"/>
        <v>1493333.333333336</v>
      </c>
      <c r="H54">
        <f t="shared" si="5"/>
        <v>933333.33333333512</v>
      </c>
      <c r="I54">
        <f t="shared" si="6"/>
        <v>55317311.827957079</v>
      </c>
    </row>
    <row r="55" spans="1:9" x14ac:dyDescent="0.25">
      <c r="A55">
        <v>52</v>
      </c>
      <c r="B55">
        <v>1.86666666666667</v>
      </c>
      <c r="C55">
        <f t="shared" si="0"/>
        <v>18666666.666666701</v>
      </c>
      <c r="D55">
        <f t="shared" si="1"/>
        <v>11200000.00000002</v>
      </c>
      <c r="E55">
        <f t="shared" si="2"/>
        <v>6720000.0000000121</v>
      </c>
      <c r="F55">
        <f t="shared" si="3"/>
        <v>4106666.6666666744</v>
      </c>
      <c r="G55">
        <f t="shared" si="4"/>
        <v>1493333.333333336</v>
      </c>
      <c r="H55">
        <f t="shared" si="5"/>
        <v>933333.33333333512</v>
      </c>
      <c r="I55">
        <f t="shared" si="6"/>
        <v>47650430.107526965</v>
      </c>
    </row>
    <row r="56" spans="1:9" x14ac:dyDescent="0.25">
      <c r="A56">
        <v>53</v>
      </c>
      <c r="B56">
        <v>0.53333333333333299</v>
      </c>
      <c r="C56">
        <f t="shared" si="0"/>
        <v>5333333.3333333302</v>
      </c>
      <c r="D56">
        <f t="shared" si="1"/>
        <v>3199999.9999999981</v>
      </c>
      <c r="E56">
        <f t="shared" si="2"/>
        <v>1919999.9999999988</v>
      </c>
      <c r="F56">
        <f t="shared" si="3"/>
        <v>1173333.3333333326</v>
      </c>
      <c r="G56">
        <f t="shared" si="4"/>
        <v>426666.66666666645</v>
      </c>
      <c r="H56">
        <f t="shared" si="5"/>
        <v>266666.66666666651</v>
      </c>
      <c r="I56">
        <f t="shared" si="6"/>
        <v>31529139.784946278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70" zoomScaleNormal="70" workbookViewId="0">
      <selection activeCell="I3" activeCellId="2" sqref="A3:A56 C3:C56 I3:I56"/>
    </sheetView>
  </sheetViews>
  <sheetFormatPr defaultRowHeight="15" x14ac:dyDescent="0.25"/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7</v>
      </c>
    </row>
    <row r="4" spans="1:9" x14ac:dyDescent="0.25">
      <c r="A4">
        <v>1</v>
      </c>
      <c r="B4">
        <v>0.112903225806452</v>
      </c>
      <c r="C4">
        <f>B4*10000000</f>
        <v>1129032.2580645201</v>
      </c>
      <c r="D4">
        <f>C4*0.6</f>
        <v>677419.35483871202</v>
      </c>
      <c r="E4">
        <f>C4*0.36</f>
        <v>406451.61290322721</v>
      </c>
      <c r="F4">
        <f>C4*0.22</f>
        <v>248387.09677419442</v>
      </c>
      <c r="G4">
        <f>C4*0.08</f>
        <v>90322.580645161608</v>
      </c>
      <c r="H4">
        <f>C4*0.05</f>
        <v>56451.612903226007</v>
      </c>
      <c r="I4">
        <f>C4</f>
        <v>1129032.2580645201</v>
      </c>
    </row>
    <row r="5" spans="1:9" x14ac:dyDescent="0.25">
      <c r="A5">
        <v>2</v>
      </c>
      <c r="B5">
        <v>0.112903225806452</v>
      </c>
      <c r="C5">
        <f t="shared" ref="C5:C56" si="0">B5*10000000</f>
        <v>1129032.2580645201</v>
      </c>
      <c r="D5">
        <f t="shared" ref="D5:D56" si="1">C5*0.6</f>
        <v>677419.35483871202</v>
      </c>
      <c r="E5">
        <f t="shared" ref="E5:E56" si="2">C5*0.36</f>
        <v>406451.61290322721</v>
      </c>
      <c r="F5">
        <f t="shared" ref="F5:F56" si="3">C5*0.22</f>
        <v>248387.09677419442</v>
      </c>
      <c r="G5">
        <f t="shared" ref="G5:G56" si="4">C5*0.08</f>
        <v>90322.580645161608</v>
      </c>
      <c r="H5">
        <f t="shared" ref="H5:H56" si="5">C5*0.05</f>
        <v>56451.612903226007</v>
      </c>
      <c r="I5">
        <f>C5+D4</f>
        <v>1806451.6129032322</v>
      </c>
    </row>
    <row r="6" spans="1:9" x14ac:dyDescent="0.25">
      <c r="A6">
        <v>3</v>
      </c>
      <c r="B6">
        <v>0.112903225806452</v>
      </c>
      <c r="C6">
        <f t="shared" si="0"/>
        <v>1129032.2580645201</v>
      </c>
      <c r="D6">
        <f t="shared" si="1"/>
        <v>677419.35483871202</v>
      </c>
      <c r="E6">
        <f t="shared" si="2"/>
        <v>406451.61290322721</v>
      </c>
      <c r="F6">
        <f t="shared" si="3"/>
        <v>248387.09677419442</v>
      </c>
      <c r="G6">
        <f t="shared" si="4"/>
        <v>90322.580645161608</v>
      </c>
      <c r="H6">
        <f t="shared" si="5"/>
        <v>56451.612903226007</v>
      </c>
      <c r="I6">
        <f>C6+D5+E4</f>
        <v>2212903.2258064593</v>
      </c>
    </row>
    <row r="7" spans="1:9" x14ac:dyDescent="0.25">
      <c r="A7">
        <v>4</v>
      </c>
      <c r="B7">
        <v>0.112903225806452</v>
      </c>
      <c r="C7">
        <f t="shared" si="0"/>
        <v>1129032.2580645201</v>
      </c>
      <c r="D7">
        <f t="shared" si="1"/>
        <v>677419.35483871202</v>
      </c>
      <c r="E7">
        <f t="shared" si="2"/>
        <v>406451.61290322721</v>
      </c>
      <c r="F7">
        <f t="shared" si="3"/>
        <v>248387.09677419442</v>
      </c>
      <c r="G7">
        <f t="shared" si="4"/>
        <v>90322.580645161608</v>
      </c>
      <c r="H7">
        <f t="shared" si="5"/>
        <v>56451.612903226007</v>
      </c>
      <c r="I7">
        <f>C7+D6+E5+F4</f>
        <v>2461290.3225806537</v>
      </c>
    </row>
    <row r="8" spans="1:9" x14ac:dyDescent="0.25">
      <c r="A8">
        <v>5</v>
      </c>
      <c r="B8">
        <v>6.12903225806452E-2</v>
      </c>
      <c r="C8">
        <f t="shared" si="0"/>
        <v>612903.22580645198</v>
      </c>
      <c r="D8">
        <f t="shared" si="1"/>
        <v>367741.9354838712</v>
      </c>
      <c r="E8">
        <f t="shared" si="2"/>
        <v>220645.16129032269</v>
      </c>
      <c r="F8">
        <f t="shared" si="3"/>
        <v>134838.70967741945</v>
      </c>
      <c r="G8">
        <f t="shared" si="4"/>
        <v>49032.258064516158</v>
      </c>
      <c r="H8">
        <f t="shared" si="5"/>
        <v>30645.161290322601</v>
      </c>
      <c r="I8">
        <f>C8+D7+E6+F5+G4</f>
        <v>2035483.8709677472</v>
      </c>
    </row>
    <row r="9" spans="1:9" x14ac:dyDescent="0.25">
      <c r="A9">
        <v>6</v>
      </c>
      <c r="B9">
        <v>2.25806451612903E-2</v>
      </c>
      <c r="C9">
        <f t="shared" si="0"/>
        <v>225806.45161290301</v>
      </c>
      <c r="D9">
        <f t="shared" si="1"/>
        <v>135483.87096774179</v>
      </c>
      <c r="E9">
        <f t="shared" si="2"/>
        <v>81290.322580645079</v>
      </c>
      <c r="F9">
        <f t="shared" si="3"/>
        <v>49677.419354838661</v>
      </c>
      <c r="G9">
        <f t="shared" si="4"/>
        <v>18064.516129032239</v>
      </c>
      <c r="H9">
        <f t="shared" si="5"/>
        <v>11290.322580645152</v>
      </c>
      <c r="I9">
        <f>C9+D8+E7+F6+G5+H4</f>
        <v>1395161.2903225834</v>
      </c>
    </row>
    <row r="10" spans="1:9" x14ac:dyDescent="0.25">
      <c r="A10">
        <v>7</v>
      </c>
      <c r="B10">
        <v>2.25806451612903E-2</v>
      </c>
      <c r="C10">
        <f t="shared" si="0"/>
        <v>225806.45161290301</v>
      </c>
      <c r="D10">
        <f t="shared" si="1"/>
        <v>135483.87096774179</v>
      </c>
      <c r="E10">
        <f t="shared" si="2"/>
        <v>81290.322580645079</v>
      </c>
      <c r="F10">
        <f t="shared" si="3"/>
        <v>49677.419354838661</v>
      </c>
      <c r="G10">
        <f t="shared" si="4"/>
        <v>18064.516129032239</v>
      </c>
      <c r="H10">
        <f t="shared" si="5"/>
        <v>11290.322580645152</v>
      </c>
      <c r="I10">
        <f>C10+D9+E8+F7+G6+H5</f>
        <v>977096.77419354953</v>
      </c>
    </row>
    <row r="11" spans="1:9" x14ac:dyDescent="0.25">
      <c r="A11">
        <v>8</v>
      </c>
      <c r="B11">
        <v>2.25806451612903E-2</v>
      </c>
      <c r="C11">
        <f t="shared" si="0"/>
        <v>225806.45161290301</v>
      </c>
      <c r="D11">
        <f t="shared" si="1"/>
        <v>135483.87096774179</v>
      </c>
      <c r="E11">
        <f t="shared" si="2"/>
        <v>81290.322580645079</v>
      </c>
      <c r="F11">
        <f t="shared" si="3"/>
        <v>49677.419354838661</v>
      </c>
      <c r="G11">
        <f t="shared" si="4"/>
        <v>18064.516129032239</v>
      </c>
      <c r="H11">
        <f t="shared" si="5"/>
        <v>11290.322580645152</v>
      </c>
      <c r="I11">
        <f t="shared" ref="I11:I56" si="6">C11+D10+E9+F8+G7+H6</f>
        <v>724193.54838709696</v>
      </c>
    </row>
    <row r="12" spans="1:9" x14ac:dyDescent="0.25">
      <c r="A12">
        <v>9</v>
      </c>
      <c r="B12">
        <v>0.18602150537634399</v>
      </c>
      <c r="C12">
        <f t="shared" si="0"/>
        <v>1860215.0537634399</v>
      </c>
      <c r="D12">
        <f t="shared" si="1"/>
        <v>1116129.0322580638</v>
      </c>
      <c r="E12">
        <f t="shared" si="2"/>
        <v>669677.41935483832</v>
      </c>
      <c r="F12">
        <f t="shared" si="3"/>
        <v>409247.31182795676</v>
      </c>
      <c r="G12">
        <f t="shared" si="4"/>
        <v>148817.20430107519</v>
      </c>
      <c r="H12">
        <f t="shared" si="5"/>
        <v>93010.752688171997</v>
      </c>
      <c r="I12">
        <f t="shared" si="6"/>
        <v>2232150.5376344081</v>
      </c>
    </row>
    <row r="13" spans="1:9" x14ac:dyDescent="0.25">
      <c r="A13">
        <v>10</v>
      </c>
      <c r="B13">
        <v>1.1666666666666701</v>
      </c>
      <c r="C13">
        <f t="shared" si="0"/>
        <v>11666666.666666701</v>
      </c>
      <c r="D13">
        <f t="shared" si="1"/>
        <v>7000000.0000000205</v>
      </c>
      <c r="E13">
        <f t="shared" si="2"/>
        <v>4200000.0000000121</v>
      </c>
      <c r="F13">
        <f t="shared" si="3"/>
        <v>2566666.6666666744</v>
      </c>
      <c r="G13">
        <f t="shared" si="4"/>
        <v>933333.33333333617</v>
      </c>
      <c r="H13">
        <f t="shared" si="5"/>
        <v>583333.33333333512</v>
      </c>
      <c r="I13">
        <f t="shared" si="6"/>
        <v>12962473.118279604</v>
      </c>
    </row>
    <row r="14" spans="1:9" x14ac:dyDescent="0.25">
      <c r="A14">
        <v>11</v>
      </c>
      <c r="B14">
        <v>1.1666666666666701</v>
      </c>
      <c r="C14">
        <f t="shared" si="0"/>
        <v>11666666.666666701</v>
      </c>
      <c r="D14">
        <f t="shared" si="1"/>
        <v>7000000.0000000205</v>
      </c>
      <c r="E14">
        <f t="shared" si="2"/>
        <v>4200000.0000000121</v>
      </c>
      <c r="F14">
        <f t="shared" si="3"/>
        <v>2566666.6666666744</v>
      </c>
      <c r="G14">
        <f t="shared" si="4"/>
        <v>933333.33333333617</v>
      </c>
      <c r="H14">
        <f t="shared" si="5"/>
        <v>583333.33333333512</v>
      </c>
      <c r="I14">
        <f t="shared" si="6"/>
        <v>19415376.344086077</v>
      </c>
    </row>
    <row r="15" spans="1:9" x14ac:dyDescent="0.25">
      <c r="A15">
        <v>12</v>
      </c>
      <c r="B15">
        <v>1.1666666666666701</v>
      </c>
      <c r="C15">
        <f t="shared" si="0"/>
        <v>11666666.666666701</v>
      </c>
      <c r="D15">
        <f t="shared" si="1"/>
        <v>7000000.0000000205</v>
      </c>
      <c r="E15">
        <f t="shared" si="2"/>
        <v>4200000.0000000121</v>
      </c>
      <c r="F15">
        <f t="shared" si="3"/>
        <v>2566666.6666666744</v>
      </c>
      <c r="G15">
        <f t="shared" si="4"/>
        <v>933333.33333333617</v>
      </c>
      <c r="H15">
        <f t="shared" si="5"/>
        <v>583333.33333333512</v>
      </c>
      <c r="I15">
        <f t="shared" si="6"/>
        <v>23305268.817204371</v>
      </c>
    </row>
    <row r="16" spans="1:9" x14ac:dyDescent="0.25">
      <c r="A16">
        <v>13</v>
      </c>
      <c r="B16">
        <v>1.1666666666666701</v>
      </c>
      <c r="C16">
        <f t="shared" si="0"/>
        <v>11666666.666666701</v>
      </c>
      <c r="D16">
        <f t="shared" si="1"/>
        <v>7000000.0000000205</v>
      </c>
      <c r="E16">
        <f t="shared" si="2"/>
        <v>4200000.0000000121</v>
      </c>
      <c r="F16">
        <f t="shared" si="3"/>
        <v>2566666.6666666744</v>
      </c>
      <c r="G16">
        <f t="shared" si="4"/>
        <v>933333.33333333617</v>
      </c>
      <c r="H16">
        <f t="shared" si="5"/>
        <v>583333.33333333512</v>
      </c>
      <c r="I16">
        <f t="shared" si="6"/>
        <v>25593440.860215131</v>
      </c>
    </row>
    <row r="17" spans="1:9" x14ac:dyDescent="0.25">
      <c r="A17">
        <v>14</v>
      </c>
      <c r="B17">
        <v>1.52150537634409</v>
      </c>
      <c r="C17">
        <f t="shared" si="0"/>
        <v>15215053.7634409</v>
      </c>
      <c r="D17">
        <f t="shared" si="1"/>
        <v>9129032.2580645401</v>
      </c>
      <c r="E17">
        <f t="shared" si="2"/>
        <v>5477419.3548387233</v>
      </c>
      <c r="F17">
        <f t="shared" si="3"/>
        <v>3347311.8279569978</v>
      </c>
      <c r="G17">
        <f t="shared" si="4"/>
        <v>1217204.301075272</v>
      </c>
      <c r="H17">
        <f t="shared" si="5"/>
        <v>760752.68817204505</v>
      </c>
      <c r="I17">
        <f t="shared" si="6"/>
        <v>30008064.516129117</v>
      </c>
    </row>
    <row r="18" spans="1:9" x14ac:dyDescent="0.25">
      <c r="A18">
        <v>15</v>
      </c>
      <c r="B18">
        <v>1.5806451612903201</v>
      </c>
      <c r="C18">
        <f t="shared" si="0"/>
        <v>15806451.6129032</v>
      </c>
      <c r="D18">
        <f t="shared" si="1"/>
        <v>9483870.9677419197</v>
      </c>
      <c r="E18">
        <f t="shared" si="2"/>
        <v>5690322.5806451514</v>
      </c>
      <c r="F18">
        <f t="shared" si="3"/>
        <v>3477419.3548387042</v>
      </c>
      <c r="G18">
        <f t="shared" si="4"/>
        <v>1264516.1290322561</v>
      </c>
      <c r="H18">
        <f t="shared" si="5"/>
        <v>790322.58064516005</v>
      </c>
      <c r="I18">
        <f t="shared" si="6"/>
        <v>33218817.204301096</v>
      </c>
    </row>
    <row r="19" spans="1:9" x14ac:dyDescent="0.25">
      <c r="A19">
        <v>16</v>
      </c>
      <c r="B19">
        <v>1.5806451612903201</v>
      </c>
      <c r="C19">
        <f t="shared" si="0"/>
        <v>15806451.6129032</v>
      </c>
      <c r="D19">
        <f t="shared" si="1"/>
        <v>9483870.9677419197</v>
      </c>
      <c r="E19">
        <f t="shared" si="2"/>
        <v>5690322.5806451514</v>
      </c>
      <c r="F19">
        <f t="shared" si="3"/>
        <v>3477419.3548387042</v>
      </c>
      <c r="G19">
        <f t="shared" si="4"/>
        <v>1264516.1290322561</v>
      </c>
      <c r="H19">
        <f t="shared" si="5"/>
        <v>790322.58064516005</v>
      </c>
      <c r="I19">
        <f t="shared" si="6"/>
        <v>34851075.268817194</v>
      </c>
    </row>
    <row r="20" spans="1:9" x14ac:dyDescent="0.25">
      <c r="A20">
        <v>17</v>
      </c>
      <c r="B20">
        <v>1.5806451612903201</v>
      </c>
      <c r="C20">
        <f t="shared" si="0"/>
        <v>15806451.6129032</v>
      </c>
      <c r="D20">
        <f t="shared" si="1"/>
        <v>9483870.9677419197</v>
      </c>
      <c r="E20">
        <f t="shared" si="2"/>
        <v>5690322.5806451514</v>
      </c>
      <c r="F20">
        <f t="shared" si="3"/>
        <v>3477419.3548387042</v>
      </c>
      <c r="G20">
        <f t="shared" si="4"/>
        <v>1264516.1290322561</v>
      </c>
      <c r="H20">
        <f t="shared" si="5"/>
        <v>790322.58064516005</v>
      </c>
      <c r="I20">
        <f t="shared" si="6"/>
        <v>35844623.655913942</v>
      </c>
    </row>
    <row r="21" spans="1:9" x14ac:dyDescent="0.25">
      <c r="A21">
        <v>18</v>
      </c>
      <c r="B21">
        <v>1.56322580645161</v>
      </c>
      <c r="C21">
        <f t="shared" si="0"/>
        <v>15632258.064516101</v>
      </c>
      <c r="D21">
        <f t="shared" si="1"/>
        <v>9379354.8387096599</v>
      </c>
      <c r="E21">
        <f t="shared" si="2"/>
        <v>5627612.9032257963</v>
      </c>
      <c r="F21">
        <f t="shared" si="3"/>
        <v>3439096.7741935421</v>
      </c>
      <c r="G21">
        <f t="shared" si="4"/>
        <v>1250580.6451612881</v>
      </c>
      <c r="H21">
        <f t="shared" si="5"/>
        <v>781612.90322580514</v>
      </c>
      <c r="I21">
        <f t="shared" si="6"/>
        <v>36084408.602150485</v>
      </c>
    </row>
    <row r="22" spans="1:9" x14ac:dyDescent="0.25">
      <c r="A22">
        <v>19</v>
      </c>
      <c r="B22">
        <v>1.54</v>
      </c>
      <c r="C22">
        <f t="shared" si="0"/>
        <v>15400000</v>
      </c>
      <c r="D22">
        <f t="shared" si="1"/>
        <v>9240000</v>
      </c>
      <c r="E22">
        <f t="shared" si="2"/>
        <v>5544000</v>
      </c>
      <c r="F22">
        <f t="shared" si="3"/>
        <v>3388000</v>
      </c>
      <c r="G22">
        <f t="shared" si="4"/>
        <v>1232000</v>
      </c>
      <c r="H22">
        <f t="shared" si="5"/>
        <v>770000</v>
      </c>
      <c r="I22">
        <f t="shared" si="6"/>
        <v>35972365.591397814</v>
      </c>
    </row>
    <row r="23" spans="1:9" x14ac:dyDescent="0.25">
      <c r="A23">
        <v>20</v>
      </c>
      <c r="B23">
        <v>1.54</v>
      </c>
      <c r="C23">
        <f t="shared" si="0"/>
        <v>15400000</v>
      </c>
      <c r="D23">
        <f t="shared" si="1"/>
        <v>9240000</v>
      </c>
      <c r="E23">
        <f t="shared" si="2"/>
        <v>5544000</v>
      </c>
      <c r="F23">
        <f t="shared" si="3"/>
        <v>3388000</v>
      </c>
      <c r="G23">
        <f t="shared" si="4"/>
        <v>1232000</v>
      </c>
      <c r="H23">
        <f t="shared" si="5"/>
        <v>770000</v>
      </c>
      <c r="I23">
        <f t="shared" si="6"/>
        <v>35799870.967741914</v>
      </c>
    </row>
    <row r="24" spans="1:9" x14ac:dyDescent="0.25">
      <c r="A24">
        <v>21</v>
      </c>
      <c r="B24">
        <v>1.54</v>
      </c>
      <c r="C24">
        <f t="shared" si="0"/>
        <v>15400000</v>
      </c>
      <c r="D24">
        <f t="shared" si="1"/>
        <v>9240000</v>
      </c>
      <c r="E24">
        <f t="shared" si="2"/>
        <v>5544000</v>
      </c>
      <c r="F24">
        <f t="shared" si="3"/>
        <v>3388000</v>
      </c>
      <c r="G24">
        <f t="shared" si="4"/>
        <v>1232000</v>
      </c>
      <c r="H24">
        <f t="shared" si="5"/>
        <v>770000</v>
      </c>
      <c r="I24">
        <f t="shared" si="6"/>
        <v>35677935.483870953</v>
      </c>
    </row>
    <row r="25" spans="1:9" x14ac:dyDescent="0.25">
      <c r="A25">
        <v>22</v>
      </c>
      <c r="B25">
        <v>1.53935483870968</v>
      </c>
      <c r="C25">
        <f t="shared" si="0"/>
        <v>15393548.3870968</v>
      </c>
      <c r="D25">
        <f t="shared" si="1"/>
        <v>9236129.0322580803</v>
      </c>
      <c r="E25">
        <f t="shared" si="2"/>
        <v>5541677.4193548476</v>
      </c>
      <c r="F25">
        <f t="shared" si="3"/>
        <v>3386580.6451612958</v>
      </c>
      <c r="G25">
        <f t="shared" si="4"/>
        <v>1231483.8709677439</v>
      </c>
      <c r="H25">
        <f t="shared" si="5"/>
        <v>769677.41935484007</v>
      </c>
      <c r="I25">
        <f t="shared" si="6"/>
        <v>35606451.612903245</v>
      </c>
    </row>
    <row r="26" spans="1:9" x14ac:dyDescent="0.25">
      <c r="A26">
        <v>23</v>
      </c>
      <c r="B26">
        <v>1.5354838709677401</v>
      </c>
      <c r="C26">
        <f t="shared" si="0"/>
        <v>15354838.7096774</v>
      </c>
      <c r="D26">
        <f t="shared" si="1"/>
        <v>9212903.2258064393</v>
      </c>
      <c r="E26">
        <f t="shared" si="2"/>
        <v>5527741.9354838636</v>
      </c>
      <c r="F26">
        <f t="shared" si="3"/>
        <v>3378064.5161290281</v>
      </c>
      <c r="G26">
        <f t="shared" si="4"/>
        <v>1228387.0967741921</v>
      </c>
      <c r="H26">
        <f t="shared" si="5"/>
        <v>767741.9354838701</v>
      </c>
      <c r="I26">
        <f t="shared" si="6"/>
        <v>35536580.645161279</v>
      </c>
    </row>
    <row r="27" spans="1:9" x14ac:dyDescent="0.25">
      <c r="A27">
        <v>24</v>
      </c>
      <c r="B27">
        <v>1.5354838709677401</v>
      </c>
      <c r="C27">
        <f t="shared" si="0"/>
        <v>15354838.7096774</v>
      </c>
      <c r="D27">
        <f t="shared" si="1"/>
        <v>9212903.2258064393</v>
      </c>
      <c r="E27">
        <f t="shared" si="2"/>
        <v>5527741.9354838636</v>
      </c>
      <c r="F27">
        <f t="shared" si="3"/>
        <v>3378064.5161290281</v>
      </c>
      <c r="G27">
        <f t="shared" si="4"/>
        <v>1228387.0967741921</v>
      </c>
      <c r="H27">
        <f t="shared" si="5"/>
        <v>767741.9354838701</v>
      </c>
      <c r="I27">
        <f t="shared" si="6"/>
        <v>35499419.354838684</v>
      </c>
    </row>
    <row r="28" spans="1:9" x14ac:dyDescent="0.25">
      <c r="A28">
        <v>25</v>
      </c>
      <c r="B28">
        <v>1.5354838709677401</v>
      </c>
      <c r="C28">
        <f t="shared" si="0"/>
        <v>15354838.7096774</v>
      </c>
      <c r="D28">
        <f t="shared" si="1"/>
        <v>9212903.2258064393</v>
      </c>
      <c r="E28">
        <f t="shared" si="2"/>
        <v>5527741.9354838636</v>
      </c>
      <c r="F28">
        <f t="shared" si="3"/>
        <v>3378064.5161290281</v>
      </c>
      <c r="G28">
        <f t="shared" si="4"/>
        <v>1228387.0967741921</v>
      </c>
      <c r="H28">
        <f t="shared" si="5"/>
        <v>767741.9354838701</v>
      </c>
      <c r="I28">
        <f t="shared" si="6"/>
        <v>35484064.516129002</v>
      </c>
    </row>
    <row r="29" spans="1:9" x14ac:dyDescent="0.25">
      <c r="A29">
        <v>26</v>
      </c>
      <c r="B29">
        <v>1.5354838709677401</v>
      </c>
      <c r="C29">
        <f t="shared" si="0"/>
        <v>15354838.7096774</v>
      </c>
      <c r="D29">
        <f t="shared" si="1"/>
        <v>9212903.2258064393</v>
      </c>
      <c r="E29">
        <f t="shared" si="2"/>
        <v>5527741.9354838636</v>
      </c>
      <c r="F29">
        <f t="shared" si="3"/>
        <v>3378064.5161290281</v>
      </c>
      <c r="G29">
        <f t="shared" si="4"/>
        <v>1228387.0967741921</v>
      </c>
      <c r="H29">
        <f t="shared" si="5"/>
        <v>767741.9354838701</v>
      </c>
      <c r="I29">
        <f t="shared" si="6"/>
        <v>35475032.258064471</v>
      </c>
    </row>
    <row r="30" spans="1:9" x14ac:dyDescent="0.25">
      <c r="A30">
        <v>27</v>
      </c>
      <c r="B30">
        <v>1.63225806451613</v>
      </c>
      <c r="C30">
        <f t="shared" si="0"/>
        <v>16322580.645161299</v>
      </c>
      <c r="D30">
        <f t="shared" si="1"/>
        <v>9793548.3870967794</v>
      </c>
      <c r="E30">
        <f t="shared" si="2"/>
        <v>5876129.0322580673</v>
      </c>
      <c r="F30">
        <f t="shared" si="3"/>
        <v>3590967.741935486</v>
      </c>
      <c r="G30">
        <f t="shared" si="4"/>
        <v>1305806.451612904</v>
      </c>
      <c r="H30">
        <f t="shared" si="5"/>
        <v>816129.03225806495</v>
      </c>
      <c r="I30">
        <f t="shared" si="6"/>
        <v>36439354.838709667</v>
      </c>
    </row>
    <row r="31" spans="1:9" x14ac:dyDescent="0.25">
      <c r="A31">
        <v>28</v>
      </c>
      <c r="B31">
        <v>1.67096774193548</v>
      </c>
      <c r="C31">
        <f t="shared" si="0"/>
        <v>16709677.4193548</v>
      </c>
      <c r="D31">
        <f t="shared" si="1"/>
        <v>10025806.45161288</v>
      </c>
      <c r="E31">
        <f t="shared" si="2"/>
        <v>6015483.8709677281</v>
      </c>
      <c r="F31">
        <f t="shared" si="3"/>
        <v>3676129.0322580561</v>
      </c>
      <c r="G31">
        <f t="shared" si="4"/>
        <v>1336774.1935483841</v>
      </c>
      <c r="H31">
        <f t="shared" si="5"/>
        <v>835483.87096774008</v>
      </c>
      <c r="I31">
        <f t="shared" si="6"/>
        <v>37405161.290322542</v>
      </c>
    </row>
    <row r="32" spans="1:9" x14ac:dyDescent="0.25">
      <c r="A32">
        <v>29</v>
      </c>
      <c r="B32">
        <v>1.67096774193548</v>
      </c>
      <c r="C32">
        <f t="shared" si="0"/>
        <v>16709677.4193548</v>
      </c>
      <c r="D32">
        <f t="shared" si="1"/>
        <v>10025806.45161288</v>
      </c>
      <c r="E32">
        <f t="shared" si="2"/>
        <v>6015483.8709677281</v>
      </c>
      <c r="F32">
        <f t="shared" si="3"/>
        <v>3676129.0322580561</v>
      </c>
      <c r="G32">
        <f t="shared" si="4"/>
        <v>1336774.1935483841</v>
      </c>
      <c r="H32">
        <f t="shared" si="5"/>
        <v>835483.87096774008</v>
      </c>
      <c r="I32">
        <f t="shared" si="6"/>
        <v>37985806.451612838</v>
      </c>
    </row>
    <row r="33" spans="1:9" x14ac:dyDescent="0.25">
      <c r="A33">
        <v>30</v>
      </c>
      <c r="B33">
        <v>1.67096774193548</v>
      </c>
      <c r="C33">
        <f t="shared" si="0"/>
        <v>16709677.4193548</v>
      </c>
      <c r="D33">
        <f t="shared" si="1"/>
        <v>10025806.45161288</v>
      </c>
      <c r="E33">
        <f t="shared" si="2"/>
        <v>6015483.8709677281</v>
      </c>
      <c r="F33">
        <f t="shared" si="3"/>
        <v>3676129.0322580561</v>
      </c>
      <c r="G33">
        <f t="shared" si="4"/>
        <v>1336774.1935483841</v>
      </c>
      <c r="H33">
        <f t="shared" si="5"/>
        <v>835483.87096774008</v>
      </c>
      <c r="I33">
        <f t="shared" si="6"/>
        <v>38338064.516128957</v>
      </c>
    </row>
    <row r="34" spans="1:9" x14ac:dyDescent="0.25">
      <c r="A34">
        <v>31</v>
      </c>
      <c r="B34">
        <v>1.65783410138249</v>
      </c>
      <c r="C34">
        <f t="shared" si="0"/>
        <v>16578341.013824901</v>
      </c>
      <c r="D34">
        <f t="shared" si="1"/>
        <v>9947004.6082949396</v>
      </c>
      <c r="E34">
        <f t="shared" si="2"/>
        <v>5968202.7649769643</v>
      </c>
      <c r="F34">
        <f t="shared" si="3"/>
        <v>3647235.0230414784</v>
      </c>
      <c r="G34">
        <f t="shared" si="4"/>
        <v>1326267.2811059922</v>
      </c>
      <c r="H34">
        <f t="shared" si="5"/>
        <v>828917.05069124512</v>
      </c>
      <c r="I34">
        <f t="shared" si="6"/>
        <v>38369308.755760342</v>
      </c>
    </row>
    <row r="35" spans="1:9" x14ac:dyDescent="0.25">
      <c r="A35">
        <v>32</v>
      </c>
      <c r="B35">
        <v>1.625</v>
      </c>
      <c r="C35">
        <f t="shared" si="0"/>
        <v>16250000</v>
      </c>
      <c r="D35">
        <f t="shared" si="1"/>
        <v>9750000</v>
      </c>
      <c r="E35">
        <f t="shared" si="2"/>
        <v>5850000</v>
      </c>
      <c r="F35">
        <f t="shared" si="3"/>
        <v>3575000</v>
      </c>
      <c r="G35">
        <f t="shared" si="4"/>
        <v>1300000</v>
      </c>
      <c r="H35">
        <f t="shared" si="5"/>
        <v>812500</v>
      </c>
      <c r="I35">
        <f t="shared" si="6"/>
        <v>38041520.737327173</v>
      </c>
    </row>
    <row r="36" spans="1:9" x14ac:dyDescent="0.25">
      <c r="A36">
        <v>33</v>
      </c>
      <c r="B36">
        <v>1.625</v>
      </c>
      <c r="C36">
        <f t="shared" si="0"/>
        <v>16250000</v>
      </c>
      <c r="D36">
        <f t="shared" si="1"/>
        <v>9750000</v>
      </c>
      <c r="E36">
        <f t="shared" si="2"/>
        <v>5850000</v>
      </c>
      <c r="F36">
        <f t="shared" si="3"/>
        <v>3575000</v>
      </c>
      <c r="G36">
        <f t="shared" si="4"/>
        <v>1300000</v>
      </c>
      <c r="H36">
        <f t="shared" si="5"/>
        <v>812500</v>
      </c>
      <c r="I36">
        <f t="shared" si="6"/>
        <v>37816589.861751139</v>
      </c>
    </row>
    <row r="37" spans="1:9" x14ac:dyDescent="0.25">
      <c r="A37">
        <v>34</v>
      </c>
      <c r="B37">
        <v>1.625</v>
      </c>
      <c r="C37">
        <f t="shared" si="0"/>
        <v>16250000</v>
      </c>
      <c r="D37">
        <f t="shared" si="1"/>
        <v>9750000</v>
      </c>
      <c r="E37">
        <f t="shared" si="2"/>
        <v>5850000</v>
      </c>
      <c r="F37">
        <f t="shared" si="3"/>
        <v>3575000</v>
      </c>
      <c r="G37">
        <f t="shared" si="4"/>
        <v>1300000</v>
      </c>
      <c r="H37">
        <f t="shared" si="5"/>
        <v>812500</v>
      </c>
      <c r="I37">
        <f t="shared" si="6"/>
        <v>37669493.087557599</v>
      </c>
    </row>
    <row r="38" spans="1:9" x14ac:dyDescent="0.25">
      <c r="A38">
        <v>35</v>
      </c>
      <c r="B38">
        <v>1.5928571428571401</v>
      </c>
      <c r="C38">
        <f t="shared" si="0"/>
        <v>15928571.428571401</v>
      </c>
      <c r="D38">
        <f t="shared" si="1"/>
        <v>9557142.8571428396</v>
      </c>
      <c r="E38">
        <f t="shared" si="2"/>
        <v>5734285.7142857043</v>
      </c>
      <c r="F38">
        <f t="shared" si="3"/>
        <v>3504285.7142857085</v>
      </c>
      <c r="G38">
        <f t="shared" si="4"/>
        <v>1274285.7142857122</v>
      </c>
      <c r="H38">
        <f t="shared" si="5"/>
        <v>796428.57142857008</v>
      </c>
      <c r="I38">
        <f t="shared" si="6"/>
        <v>37265322.580645137</v>
      </c>
    </row>
    <row r="39" spans="1:9" x14ac:dyDescent="0.25">
      <c r="A39">
        <v>36</v>
      </c>
      <c r="B39">
        <v>1.4</v>
      </c>
      <c r="C39">
        <f t="shared" si="0"/>
        <v>14000000</v>
      </c>
      <c r="D39">
        <f t="shared" si="1"/>
        <v>8400000</v>
      </c>
      <c r="E39">
        <f t="shared" si="2"/>
        <v>5040000</v>
      </c>
      <c r="F39">
        <f t="shared" si="3"/>
        <v>3080000</v>
      </c>
      <c r="G39">
        <f t="shared" si="4"/>
        <v>1120000</v>
      </c>
      <c r="H39">
        <f t="shared" si="5"/>
        <v>700000</v>
      </c>
      <c r="I39">
        <f t="shared" si="6"/>
        <v>35111059.907834083</v>
      </c>
    </row>
    <row r="40" spans="1:9" x14ac:dyDescent="0.25">
      <c r="A40">
        <v>37</v>
      </c>
      <c r="B40">
        <v>1.4</v>
      </c>
      <c r="C40">
        <f t="shared" si="0"/>
        <v>14000000</v>
      </c>
      <c r="D40">
        <f t="shared" si="1"/>
        <v>8400000</v>
      </c>
      <c r="E40">
        <f t="shared" si="2"/>
        <v>5040000</v>
      </c>
      <c r="F40">
        <f t="shared" si="3"/>
        <v>3080000</v>
      </c>
      <c r="G40">
        <f t="shared" si="4"/>
        <v>1120000</v>
      </c>
      <c r="H40">
        <f t="shared" si="5"/>
        <v>700000</v>
      </c>
      <c r="I40">
        <f t="shared" si="6"/>
        <v>33821785.714285702</v>
      </c>
    </row>
    <row r="41" spans="1:9" x14ac:dyDescent="0.25">
      <c r="A41">
        <v>38</v>
      </c>
      <c r="B41">
        <v>1.4</v>
      </c>
      <c r="C41">
        <f t="shared" si="0"/>
        <v>14000000</v>
      </c>
      <c r="D41">
        <f t="shared" si="1"/>
        <v>8400000</v>
      </c>
      <c r="E41">
        <f t="shared" si="2"/>
        <v>5040000</v>
      </c>
      <c r="F41">
        <f t="shared" si="3"/>
        <v>3080000</v>
      </c>
      <c r="G41">
        <f t="shared" si="4"/>
        <v>1120000</v>
      </c>
      <c r="H41">
        <f t="shared" si="5"/>
        <v>700000</v>
      </c>
      <c r="I41">
        <f t="shared" si="6"/>
        <v>33056785.714285709</v>
      </c>
    </row>
    <row r="42" spans="1:9" x14ac:dyDescent="0.25">
      <c r="A42">
        <v>39</v>
      </c>
      <c r="B42">
        <v>1.4</v>
      </c>
      <c r="C42">
        <f t="shared" si="0"/>
        <v>14000000</v>
      </c>
      <c r="D42">
        <f t="shared" si="1"/>
        <v>8400000</v>
      </c>
      <c r="E42">
        <f t="shared" si="2"/>
        <v>5040000</v>
      </c>
      <c r="F42">
        <f t="shared" si="3"/>
        <v>3080000</v>
      </c>
      <c r="G42">
        <f t="shared" si="4"/>
        <v>1120000</v>
      </c>
      <c r="H42">
        <f t="shared" si="5"/>
        <v>700000</v>
      </c>
      <c r="I42">
        <f t="shared" si="6"/>
        <v>32606785.714285713</v>
      </c>
    </row>
    <row r="43" spans="1:9" x14ac:dyDescent="0.25">
      <c r="A43">
        <v>40</v>
      </c>
      <c r="B43">
        <v>1.35</v>
      </c>
      <c r="C43">
        <f t="shared" si="0"/>
        <v>13500000</v>
      </c>
      <c r="D43">
        <f t="shared" si="1"/>
        <v>8100000</v>
      </c>
      <c r="E43">
        <f t="shared" si="2"/>
        <v>4860000</v>
      </c>
      <c r="F43">
        <f t="shared" si="3"/>
        <v>2970000</v>
      </c>
      <c r="G43">
        <f t="shared" si="4"/>
        <v>1080000</v>
      </c>
      <c r="H43">
        <f t="shared" si="5"/>
        <v>675000</v>
      </c>
      <c r="I43">
        <f t="shared" si="6"/>
        <v>31936428.571428571</v>
      </c>
    </row>
    <row r="44" spans="1:9" x14ac:dyDescent="0.25">
      <c r="A44">
        <v>41</v>
      </c>
      <c r="B44">
        <v>1.33</v>
      </c>
      <c r="C44">
        <f t="shared" si="0"/>
        <v>13300000</v>
      </c>
      <c r="D44">
        <f t="shared" si="1"/>
        <v>7980000</v>
      </c>
      <c r="E44">
        <f t="shared" si="2"/>
        <v>4788000</v>
      </c>
      <c r="F44">
        <f t="shared" si="3"/>
        <v>2926000</v>
      </c>
      <c r="G44">
        <f t="shared" si="4"/>
        <v>1064000</v>
      </c>
      <c r="H44">
        <f t="shared" si="5"/>
        <v>665000</v>
      </c>
      <c r="I44">
        <f t="shared" si="6"/>
        <v>31340000</v>
      </c>
    </row>
    <row r="45" spans="1:9" x14ac:dyDescent="0.25">
      <c r="A45">
        <v>42</v>
      </c>
      <c r="B45">
        <v>1.33</v>
      </c>
      <c r="C45">
        <f t="shared" si="0"/>
        <v>13300000</v>
      </c>
      <c r="D45">
        <f t="shared" si="1"/>
        <v>7980000</v>
      </c>
      <c r="E45">
        <f t="shared" si="2"/>
        <v>4788000</v>
      </c>
      <c r="F45">
        <f t="shared" si="3"/>
        <v>2926000</v>
      </c>
      <c r="G45">
        <f t="shared" si="4"/>
        <v>1064000</v>
      </c>
      <c r="H45">
        <f t="shared" si="5"/>
        <v>665000</v>
      </c>
      <c r="I45">
        <f t="shared" si="6"/>
        <v>31040000</v>
      </c>
    </row>
    <row r="46" spans="1:9" x14ac:dyDescent="0.25">
      <c r="A46">
        <v>43</v>
      </c>
      <c r="B46">
        <v>1.33</v>
      </c>
      <c r="C46">
        <f t="shared" si="0"/>
        <v>13300000</v>
      </c>
      <c r="D46">
        <f t="shared" si="1"/>
        <v>7980000</v>
      </c>
      <c r="E46">
        <f t="shared" si="2"/>
        <v>4788000</v>
      </c>
      <c r="F46">
        <f t="shared" si="3"/>
        <v>2926000</v>
      </c>
      <c r="G46">
        <f t="shared" si="4"/>
        <v>1064000</v>
      </c>
      <c r="H46">
        <f t="shared" si="5"/>
        <v>665000</v>
      </c>
      <c r="I46">
        <f t="shared" si="6"/>
        <v>30858000</v>
      </c>
    </row>
    <row r="47" spans="1:9" x14ac:dyDescent="0.25">
      <c r="A47">
        <v>44</v>
      </c>
      <c r="B47">
        <v>1.41806451612903</v>
      </c>
      <c r="C47">
        <f t="shared" si="0"/>
        <v>14180645.161290299</v>
      </c>
      <c r="D47">
        <f t="shared" si="1"/>
        <v>8508387.0967741795</v>
      </c>
      <c r="E47">
        <f t="shared" si="2"/>
        <v>5105032.2580645075</v>
      </c>
      <c r="F47">
        <f t="shared" si="3"/>
        <v>3119741.9354838659</v>
      </c>
      <c r="G47">
        <f t="shared" si="4"/>
        <v>1134451.6129032241</v>
      </c>
      <c r="H47">
        <f t="shared" si="5"/>
        <v>709032.25806451496</v>
      </c>
      <c r="I47">
        <f t="shared" si="6"/>
        <v>31654645.161290299</v>
      </c>
    </row>
    <row r="48" spans="1:9" x14ac:dyDescent="0.25">
      <c r="A48">
        <v>45</v>
      </c>
      <c r="B48">
        <v>1.5354838709677401</v>
      </c>
      <c r="C48">
        <f t="shared" si="0"/>
        <v>15354838.7096774</v>
      </c>
      <c r="D48">
        <f t="shared" si="1"/>
        <v>9212903.2258064393</v>
      </c>
      <c r="E48">
        <f t="shared" si="2"/>
        <v>5527741.9354838636</v>
      </c>
      <c r="F48">
        <f t="shared" si="3"/>
        <v>3378064.5161290281</v>
      </c>
      <c r="G48">
        <f t="shared" si="4"/>
        <v>1228387.0967741921</v>
      </c>
      <c r="H48">
        <f t="shared" si="5"/>
        <v>767741.9354838701</v>
      </c>
      <c r="I48">
        <f t="shared" si="6"/>
        <v>33316225.806451581</v>
      </c>
    </row>
    <row r="49" spans="1:9" x14ac:dyDescent="0.25">
      <c r="A49">
        <v>46</v>
      </c>
      <c r="B49">
        <v>1.5354838709677401</v>
      </c>
      <c r="C49">
        <f t="shared" si="0"/>
        <v>15354838.7096774</v>
      </c>
      <c r="D49">
        <f t="shared" si="1"/>
        <v>9212903.2258064393</v>
      </c>
      <c r="E49">
        <f t="shared" si="2"/>
        <v>5527741.9354838636</v>
      </c>
      <c r="F49">
        <f t="shared" si="3"/>
        <v>3378064.5161290281</v>
      </c>
      <c r="G49">
        <f t="shared" si="4"/>
        <v>1228387.0967741921</v>
      </c>
      <c r="H49">
        <f t="shared" si="5"/>
        <v>767741.9354838701</v>
      </c>
      <c r="I49">
        <f t="shared" si="6"/>
        <v>34327774.193548352</v>
      </c>
    </row>
    <row r="50" spans="1:9" x14ac:dyDescent="0.25">
      <c r="A50">
        <v>47</v>
      </c>
      <c r="B50">
        <v>1.5354838709677401</v>
      </c>
      <c r="C50">
        <f t="shared" si="0"/>
        <v>15354838.7096774</v>
      </c>
      <c r="D50">
        <f t="shared" si="1"/>
        <v>9212903.2258064393</v>
      </c>
      <c r="E50">
        <f t="shared" si="2"/>
        <v>5527741.9354838636</v>
      </c>
      <c r="F50">
        <f t="shared" si="3"/>
        <v>3378064.5161290281</v>
      </c>
      <c r="G50">
        <f t="shared" si="4"/>
        <v>1228387.0967741921</v>
      </c>
      <c r="H50">
        <f t="shared" si="5"/>
        <v>767741.9354838701</v>
      </c>
      <c r="I50">
        <f t="shared" si="6"/>
        <v>34944225.806451567</v>
      </c>
    </row>
    <row r="51" spans="1:9" x14ac:dyDescent="0.25">
      <c r="A51">
        <v>48</v>
      </c>
      <c r="B51">
        <v>1.5354838709677401</v>
      </c>
      <c r="C51">
        <f t="shared" si="0"/>
        <v>15354838.7096774</v>
      </c>
      <c r="D51">
        <f t="shared" si="1"/>
        <v>9212903.2258064393</v>
      </c>
      <c r="E51">
        <f t="shared" si="2"/>
        <v>5527741.9354838636</v>
      </c>
      <c r="F51">
        <f t="shared" si="3"/>
        <v>3378064.5161290281</v>
      </c>
      <c r="G51">
        <f t="shared" si="4"/>
        <v>1228387.0967741921</v>
      </c>
      <c r="H51">
        <f t="shared" si="5"/>
        <v>767741.9354838701</v>
      </c>
      <c r="I51">
        <f t="shared" si="6"/>
        <v>35272999.999999955</v>
      </c>
    </row>
    <row r="52" spans="1:9" x14ac:dyDescent="0.25">
      <c r="A52">
        <v>49</v>
      </c>
      <c r="B52">
        <v>0.65333333333333299</v>
      </c>
      <c r="C52">
        <f t="shared" si="0"/>
        <v>6533333.3333333302</v>
      </c>
      <c r="D52">
        <f t="shared" si="1"/>
        <v>3919999.9999999981</v>
      </c>
      <c r="E52">
        <f t="shared" si="2"/>
        <v>2351999.9999999986</v>
      </c>
      <c r="F52">
        <f t="shared" si="3"/>
        <v>1437333.3333333326</v>
      </c>
      <c r="G52">
        <f t="shared" si="4"/>
        <v>522666.66666666645</v>
      </c>
      <c r="H52">
        <f t="shared" si="5"/>
        <v>326666.66666666651</v>
      </c>
      <c r="I52">
        <f t="shared" si="6"/>
        <v>26589462.365591366</v>
      </c>
    </row>
    <row r="53" spans="1:9" x14ac:dyDescent="0.25">
      <c r="A53">
        <v>50</v>
      </c>
      <c r="B53">
        <v>0.65333333333333299</v>
      </c>
      <c r="C53">
        <f t="shared" si="0"/>
        <v>6533333.3333333302</v>
      </c>
      <c r="D53">
        <f t="shared" si="1"/>
        <v>3919999.9999999981</v>
      </c>
      <c r="E53">
        <f t="shared" si="2"/>
        <v>2351999.9999999986</v>
      </c>
      <c r="F53">
        <f t="shared" si="3"/>
        <v>1437333.3333333326</v>
      </c>
      <c r="G53">
        <f t="shared" si="4"/>
        <v>522666.66666666645</v>
      </c>
      <c r="H53">
        <f t="shared" si="5"/>
        <v>326666.66666666651</v>
      </c>
      <c r="I53">
        <f t="shared" si="6"/>
        <v>21355268.817204278</v>
      </c>
    </row>
    <row r="54" spans="1:9" x14ac:dyDescent="0.25">
      <c r="A54">
        <v>51</v>
      </c>
      <c r="B54">
        <v>0.65333333333333299</v>
      </c>
      <c r="C54">
        <f t="shared" si="0"/>
        <v>6533333.3333333302</v>
      </c>
      <c r="D54">
        <f t="shared" si="1"/>
        <v>3919999.9999999981</v>
      </c>
      <c r="E54">
        <f t="shared" si="2"/>
        <v>2351999.9999999986</v>
      </c>
      <c r="F54">
        <f t="shared" si="3"/>
        <v>1437333.3333333326</v>
      </c>
      <c r="G54">
        <f t="shared" si="4"/>
        <v>522666.66666666645</v>
      </c>
      <c r="H54">
        <f t="shared" si="5"/>
        <v>326666.66666666651</v>
      </c>
      <c r="I54">
        <f t="shared" si="6"/>
        <v>18179526.881720416</v>
      </c>
    </row>
    <row r="55" spans="1:9" x14ac:dyDescent="0.25">
      <c r="A55">
        <v>52</v>
      </c>
      <c r="B55">
        <v>0.65333333333333299</v>
      </c>
      <c r="C55">
        <f t="shared" si="0"/>
        <v>6533333.3333333302</v>
      </c>
      <c r="D55">
        <f t="shared" si="1"/>
        <v>3919999.9999999981</v>
      </c>
      <c r="E55">
        <f t="shared" si="2"/>
        <v>2351999.9999999986</v>
      </c>
      <c r="F55">
        <f t="shared" si="3"/>
        <v>1437333.3333333326</v>
      </c>
      <c r="G55">
        <f t="shared" si="4"/>
        <v>522666.66666666645</v>
      </c>
      <c r="H55">
        <f t="shared" si="5"/>
        <v>326666.66666666651</v>
      </c>
      <c r="I55">
        <f t="shared" si="6"/>
        <v>16238795.69892472</v>
      </c>
    </row>
    <row r="56" spans="1:9" x14ac:dyDescent="0.25">
      <c r="A56">
        <v>53</v>
      </c>
      <c r="B56">
        <v>0.18666666666666701</v>
      </c>
      <c r="C56">
        <f t="shared" si="0"/>
        <v>1866666.66666667</v>
      </c>
      <c r="D56">
        <f t="shared" si="1"/>
        <v>1120000.0000000019</v>
      </c>
      <c r="E56">
        <f t="shared" si="2"/>
        <v>672000.00000000116</v>
      </c>
      <c r="F56">
        <f t="shared" si="3"/>
        <v>410666.66666666738</v>
      </c>
      <c r="G56">
        <f t="shared" si="4"/>
        <v>149333.3333333336</v>
      </c>
      <c r="H56">
        <f t="shared" si="5"/>
        <v>93333.333333333503</v>
      </c>
      <c r="I56">
        <f t="shared" si="6"/>
        <v>10866408.602150533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70" zoomScaleNormal="70" workbookViewId="0">
      <selection activeCell="I3" activeCellId="2" sqref="A3:A56 C3:C56 I3:I56"/>
    </sheetView>
  </sheetViews>
  <sheetFormatPr defaultRowHeight="15" x14ac:dyDescent="0.25"/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8</v>
      </c>
    </row>
    <row r="4" spans="1:9" x14ac:dyDescent="0.25">
      <c r="A4">
        <v>1</v>
      </c>
      <c r="B4">
        <v>1.12903225806452</v>
      </c>
      <c r="C4">
        <f>B4*10000000</f>
        <v>11290322.5806452</v>
      </c>
      <c r="D4">
        <f>C4*0.6</f>
        <v>6774193.5483871195</v>
      </c>
      <c r="E4">
        <f>C4*0.36</f>
        <v>4064516.1290322719</v>
      </c>
      <c r="F4">
        <f>C4*0.22</f>
        <v>2483870.9677419439</v>
      </c>
      <c r="G4">
        <f>C4*0.08</f>
        <v>903225.80645161599</v>
      </c>
      <c r="H4">
        <f>C4*0.05</f>
        <v>564516.12903226004</v>
      </c>
      <c r="I4">
        <f>C4</f>
        <v>11290322.5806452</v>
      </c>
    </row>
    <row r="5" spans="1:9" x14ac:dyDescent="0.25">
      <c r="A5">
        <v>2</v>
      </c>
      <c r="B5">
        <v>1.12903225806452</v>
      </c>
      <c r="C5">
        <f t="shared" ref="C5:C56" si="0">B5*10000000</f>
        <v>11290322.5806452</v>
      </c>
      <c r="D5">
        <f t="shared" ref="D5:D56" si="1">C5*0.6</f>
        <v>6774193.5483871195</v>
      </c>
      <c r="E5">
        <f t="shared" ref="E5:E56" si="2">C5*0.36</f>
        <v>4064516.1290322719</v>
      </c>
      <c r="F5">
        <f t="shared" ref="F5:F56" si="3">C5*0.22</f>
        <v>2483870.9677419439</v>
      </c>
      <c r="G5">
        <f t="shared" ref="G5:G56" si="4">C5*0.08</f>
        <v>903225.80645161599</v>
      </c>
      <c r="H5">
        <f t="shared" ref="H5:H56" si="5">C5*0.05</f>
        <v>564516.12903226004</v>
      </c>
      <c r="I5">
        <f>C5+D4</f>
        <v>18064516.129032321</v>
      </c>
    </row>
    <row r="6" spans="1:9" x14ac:dyDescent="0.25">
      <c r="A6">
        <v>3</v>
      </c>
      <c r="B6">
        <v>1.12903225806452</v>
      </c>
      <c r="C6">
        <f t="shared" si="0"/>
        <v>11290322.5806452</v>
      </c>
      <c r="D6">
        <f t="shared" si="1"/>
        <v>6774193.5483871195</v>
      </c>
      <c r="E6">
        <f t="shared" si="2"/>
        <v>4064516.1290322719</v>
      </c>
      <c r="F6">
        <f t="shared" si="3"/>
        <v>2483870.9677419439</v>
      </c>
      <c r="G6">
        <f t="shared" si="4"/>
        <v>903225.80645161599</v>
      </c>
      <c r="H6">
        <f t="shared" si="5"/>
        <v>564516.12903226004</v>
      </c>
      <c r="I6">
        <f>C6+D5+E4</f>
        <v>22129032.258064594</v>
      </c>
    </row>
    <row r="7" spans="1:9" x14ac:dyDescent="0.25">
      <c r="A7">
        <v>4</v>
      </c>
      <c r="B7">
        <v>1.12903225806452</v>
      </c>
      <c r="C7">
        <f t="shared" si="0"/>
        <v>11290322.5806452</v>
      </c>
      <c r="D7">
        <f t="shared" si="1"/>
        <v>6774193.5483871195</v>
      </c>
      <c r="E7">
        <f t="shared" si="2"/>
        <v>4064516.1290322719</v>
      </c>
      <c r="F7">
        <f t="shared" si="3"/>
        <v>2483870.9677419439</v>
      </c>
      <c r="G7">
        <f t="shared" si="4"/>
        <v>903225.80645161599</v>
      </c>
      <c r="H7">
        <f t="shared" si="5"/>
        <v>564516.12903226004</v>
      </c>
      <c r="I7">
        <f>C7+D6+E5+F4</f>
        <v>24612903.225806538</v>
      </c>
    </row>
    <row r="8" spans="1:9" x14ac:dyDescent="0.25">
      <c r="A8">
        <v>5</v>
      </c>
      <c r="B8">
        <v>0.80645161290322598</v>
      </c>
      <c r="C8">
        <f t="shared" si="0"/>
        <v>8064516.1290322598</v>
      </c>
      <c r="D8">
        <f t="shared" si="1"/>
        <v>4838709.6774193561</v>
      </c>
      <c r="E8">
        <f t="shared" si="2"/>
        <v>2903225.8064516135</v>
      </c>
      <c r="F8">
        <f t="shared" si="3"/>
        <v>1774193.5483870972</v>
      </c>
      <c r="G8">
        <f t="shared" si="4"/>
        <v>645161.29032258084</v>
      </c>
      <c r="H8">
        <f t="shared" si="5"/>
        <v>403225.80645161303</v>
      </c>
      <c r="I8">
        <f>C8+D7+E6+F5+G4</f>
        <v>22290322.580645211</v>
      </c>
    </row>
    <row r="9" spans="1:9" x14ac:dyDescent="0.25">
      <c r="A9">
        <v>6</v>
      </c>
      <c r="B9">
        <v>0.56451612903225801</v>
      </c>
      <c r="C9">
        <f t="shared" si="0"/>
        <v>5645161.2903225804</v>
      </c>
      <c r="D9">
        <f t="shared" si="1"/>
        <v>3387096.7741935481</v>
      </c>
      <c r="E9">
        <f t="shared" si="2"/>
        <v>2032258.064516129</v>
      </c>
      <c r="F9">
        <f t="shared" si="3"/>
        <v>1241935.4838709678</v>
      </c>
      <c r="G9">
        <f t="shared" si="4"/>
        <v>451612.90322580643</v>
      </c>
      <c r="H9">
        <f t="shared" si="5"/>
        <v>282258.06451612903</v>
      </c>
      <c r="I9">
        <f>C9+D8+E7+F6+G5+H4</f>
        <v>18500000.00000003</v>
      </c>
    </row>
    <row r="10" spans="1:9" x14ac:dyDescent="0.25">
      <c r="A10">
        <v>7</v>
      </c>
      <c r="B10">
        <v>0.56451612903225801</v>
      </c>
      <c r="C10">
        <f t="shared" si="0"/>
        <v>5645161.2903225804</v>
      </c>
      <c r="D10">
        <f t="shared" si="1"/>
        <v>3387096.7741935481</v>
      </c>
      <c r="E10">
        <f t="shared" si="2"/>
        <v>2032258.064516129</v>
      </c>
      <c r="F10">
        <f t="shared" si="3"/>
        <v>1241935.4838709678</v>
      </c>
      <c r="G10">
        <f t="shared" si="4"/>
        <v>451612.90322580643</v>
      </c>
      <c r="H10">
        <f t="shared" si="5"/>
        <v>282258.06451612903</v>
      </c>
      <c r="I10">
        <f>C10+D9+E8+F7+G6+H5</f>
        <v>15887096.774193563</v>
      </c>
    </row>
    <row r="11" spans="1:9" x14ac:dyDescent="0.25">
      <c r="A11">
        <v>8</v>
      </c>
      <c r="B11">
        <v>0.56451612903225801</v>
      </c>
      <c r="C11">
        <f t="shared" si="0"/>
        <v>5645161.2903225804</v>
      </c>
      <c r="D11">
        <f t="shared" si="1"/>
        <v>3387096.7741935481</v>
      </c>
      <c r="E11">
        <f t="shared" si="2"/>
        <v>2032258.064516129</v>
      </c>
      <c r="F11">
        <f t="shared" si="3"/>
        <v>1241935.4838709678</v>
      </c>
      <c r="G11">
        <f t="shared" si="4"/>
        <v>451612.90322580643</v>
      </c>
      <c r="H11">
        <f t="shared" si="5"/>
        <v>282258.06451612903</v>
      </c>
      <c r="I11">
        <f t="shared" ref="I11:I56" si="6">C11+D10+E9+F8+G7+H6</f>
        <v>14306451.612903232</v>
      </c>
    </row>
    <row r="12" spans="1:9" x14ac:dyDescent="0.25">
      <c r="A12">
        <v>9</v>
      </c>
      <c r="B12">
        <v>0.69053763440860205</v>
      </c>
      <c r="C12">
        <f t="shared" si="0"/>
        <v>6905376.3440860203</v>
      </c>
      <c r="D12">
        <f t="shared" si="1"/>
        <v>4143225.8064516122</v>
      </c>
      <c r="E12">
        <f t="shared" si="2"/>
        <v>2485935.4838709673</v>
      </c>
      <c r="F12">
        <f t="shared" si="3"/>
        <v>1519182.7956989245</v>
      </c>
      <c r="G12">
        <f t="shared" si="4"/>
        <v>552430.10752688162</v>
      </c>
      <c r="H12">
        <f t="shared" si="5"/>
        <v>345268.81720430101</v>
      </c>
      <c r="I12">
        <f t="shared" si="6"/>
        <v>14776344.086021507</v>
      </c>
    </row>
    <row r="13" spans="1:9" x14ac:dyDescent="0.25">
      <c r="A13">
        <v>10</v>
      </c>
      <c r="B13">
        <v>1.4466666666666701</v>
      </c>
      <c r="C13">
        <f t="shared" si="0"/>
        <v>14466666.666666701</v>
      </c>
      <c r="D13">
        <f t="shared" si="1"/>
        <v>8680000.0000000205</v>
      </c>
      <c r="E13">
        <f t="shared" si="2"/>
        <v>5208000.0000000121</v>
      </c>
      <c r="F13">
        <f t="shared" si="3"/>
        <v>3182666.6666666744</v>
      </c>
      <c r="G13">
        <f t="shared" si="4"/>
        <v>1157333.333333336</v>
      </c>
      <c r="H13">
        <f t="shared" si="5"/>
        <v>723333.33333333512</v>
      </c>
      <c r="I13">
        <f t="shared" si="6"/>
        <v>22738924.731182825</v>
      </c>
    </row>
    <row r="14" spans="1:9" x14ac:dyDescent="0.25">
      <c r="A14">
        <v>11</v>
      </c>
      <c r="B14">
        <v>1.4466666666666701</v>
      </c>
      <c r="C14">
        <f t="shared" si="0"/>
        <v>14466666.666666701</v>
      </c>
      <c r="D14">
        <f t="shared" si="1"/>
        <v>8680000.0000000205</v>
      </c>
      <c r="E14">
        <f t="shared" si="2"/>
        <v>5208000.0000000121</v>
      </c>
      <c r="F14">
        <f t="shared" si="3"/>
        <v>3182666.6666666744</v>
      </c>
      <c r="G14">
        <f t="shared" si="4"/>
        <v>1157333.333333336</v>
      </c>
      <c r="H14">
        <f t="shared" si="5"/>
        <v>723333.33333333512</v>
      </c>
      <c r="I14">
        <f t="shared" si="6"/>
        <v>27608408.602150597</v>
      </c>
    </row>
    <row r="15" spans="1:9" x14ac:dyDescent="0.25">
      <c r="A15">
        <v>12</v>
      </c>
      <c r="B15">
        <v>1.4466666666666701</v>
      </c>
      <c r="C15">
        <f t="shared" si="0"/>
        <v>14466666.666666701</v>
      </c>
      <c r="D15">
        <f t="shared" si="1"/>
        <v>8680000.0000000205</v>
      </c>
      <c r="E15">
        <f t="shared" si="2"/>
        <v>5208000.0000000121</v>
      </c>
      <c r="F15">
        <f t="shared" si="3"/>
        <v>3182666.6666666744</v>
      </c>
      <c r="G15">
        <f t="shared" si="4"/>
        <v>1157333.333333336</v>
      </c>
      <c r="H15">
        <f t="shared" si="5"/>
        <v>723333.33333333512</v>
      </c>
      <c r="I15">
        <f t="shared" si="6"/>
        <v>30607720.430107597</v>
      </c>
    </row>
    <row r="16" spans="1:9" x14ac:dyDescent="0.25">
      <c r="A16">
        <v>13</v>
      </c>
      <c r="B16">
        <v>1.4466666666666701</v>
      </c>
      <c r="C16">
        <f t="shared" si="0"/>
        <v>14466666.666666701</v>
      </c>
      <c r="D16">
        <f t="shared" si="1"/>
        <v>8680000.0000000205</v>
      </c>
      <c r="E16">
        <f t="shared" si="2"/>
        <v>5208000.0000000121</v>
      </c>
      <c r="F16">
        <f t="shared" si="3"/>
        <v>3182666.6666666744</v>
      </c>
      <c r="G16">
        <f t="shared" si="4"/>
        <v>1157333.333333336</v>
      </c>
      <c r="H16">
        <f t="shared" si="5"/>
        <v>723333.33333333512</v>
      </c>
      <c r="I16">
        <f t="shared" si="6"/>
        <v>32372021.505376425</v>
      </c>
    </row>
    <row r="17" spans="1:9" x14ac:dyDescent="0.25">
      <c r="A17">
        <v>14</v>
      </c>
      <c r="B17">
        <v>6.3808602150537599</v>
      </c>
      <c r="C17">
        <f t="shared" si="0"/>
        <v>63808602.150537595</v>
      </c>
      <c r="D17">
        <f t="shared" si="1"/>
        <v>38285161.290322557</v>
      </c>
      <c r="E17">
        <f t="shared" si="2"/>
        <v>22971096.774193533</v>
      </c>
      <c r="F17">
        <f t="shared" si="3"/>
        <v>14037892.473118272</v>
      </c>
      <c r="G17">
        <f t="shared" si="4"/>
        <v>5104688.1720430078</v>
      </c>
      <c r="H17">
        <f t="shared" si="5"/>
        <v>3190430.1075268798</v>
      </c>
      <c r="I17">
        <f t="shared" si="6"/>
        <v>82381870.967741936</v>
      </c>
    </row>
    <row r="18" spans="1:9" x14ac:dyDescent="0.25">
      <c r="A18">
        <v>15</v>
      </c>
      <c r="B18">
        <v>7.2032258064516101</v>
      </c>
      <c r="C18">
        <f t="shared" si="0"/>
        <v>72032258.064516097</v>
      </c>
      <c r="D18">
        <f t="shared" si="1"/>
        <v>43219354.83870966</v>
      </c>
      <c r="E18">
        <f t="shared" si="2"/>
        <v>25931612.903225794</v>
      </c>
      <c r="F18">
        <f t="shared" si="3"/>
        <v>15847096.774193542</v>
      </c>
      <c r="G18">
        <f t="shared" si="4"/>
        <v>5762580.6451612879</v>
      </c>
      <c r="H18">
        <f t="shared" si="5"/>
        <v>3601612.9032258051</v>
      </c>
      <c r="I18">
        <f t="shared" si="6"/>
        <v>120588752.68817201</v>
      </c>
    </row>
    <row r="19" spans="1:9" x14ac:dyDescent="0.25">
      <c r="A19">
        <v>16</v>
      </c>
      <c r="B19">
        <v>7.2032258064516101</v>
      </c>
      <c r="C19">
        <f t="shared" si="0"/>
        <v>72032258.064516097</v>
      </c>
      <c r="D19">
        <f t="shared" si="1"/>
        <v>43219354.83870966</v>
      </c>
      <c r="E19">
        <f t="shared" si="2"/>
        <v>25931612.903225794</v>
      </c>
      <c r="F19">
        <f t="shared" si="3"/>
        <v>15847096.774193542</v>
      </c>
      <c r="G19">
        <f t="shared" si="4"/>
        <v>5762580.6451612879</v>
      </c>
      <c r="H19">
        <f t="shared" si="5"/>
        <v>3601612.9032258051</v>
      </c>
      <c r="I19">
        <f t="shared" si="6"/>
        <v>143286043.01075265</v>
      </c>
    </row>
    <row r="20" spans="1:9" x14ac:dyDescent="0.25">
      <c r="A20">
        <v>17</v>
      </c>
      <c r="B20">
        <v>7.2032258064516101</v>
      </c>
      <c r="C20">
        <f t="shared" si="0"/>
        <v>72032258.064516097</v>
      </c>
      <c r="D20">
        <f t="shared" si="1"/>
        <v>43219354.83870966</v>
      </c>
      <c r="E20">
        <f t="shared" si="2"/>
        <v>25931612.903225794</v>
      </c>
      <c r="F20">
        <f t="shared" si="3"/>
        <v>15847096.774193542</v>
      </c>
      <c r="G20">
        <f t="shared" si="4"/>
        <v>5762580.6451612879</v>
      </c>
      <c r="H20">
        <f t="shared" si="5"/>
        <v>3601612.9032258051</v>
      </c>
      <c r="I20">
        <f t="shared" si="6"/>
        <v>157101784.94623652</v>
      </c>
    </row>
    <row r="21" spans="1:9" x14ac:dyDescent="0.25">
      <c r="A21">
        <v>18</v>
      </c>
      <c r="B21">
        <v>4.6361290322580704</v>
      </c>
      <c r="C21">
        <f t="shared" si="0"/>
        <v>46361290.322580703</v>
      </c>
      <c r="D21">
        <f t="shared" si="1"/>
        <v>27816774.193548422</v>
      </c>
      <c r="E21">
        <f t="shared" si="2"/>
        <v>16690064.516129052</v>
      </c>
      <c r="F21">
        <f t="shared" si="3"/>
        <v>10199483.870967755</v>
      </c>
      <c r="G21">
        <f t="shared" si="4"/>
        <v>3708903.2258064561</v>
      </c>
      <c r="H21">
        <f t="shared" si="5"/>
        <v>2318064.516129035</v>
      </c>
      <c r="I21">
        <f t="shared" si="6"/>
        <v>137187376.34408605</v>
      </c>
    </row>
    <row r="22" spans="1:9" x14ac:dyDescent="0.25">
      <c r="A22">
        <v>19</v>
      </c>
      <c r="B22">
        <v>1.21333333333333</v>
      </c>
      <c r="C22">
        <f t="shared" si="0"/>
        <v>12133333.3333333</v>
      </c>
      <c r="D22">
        <f t="shared" si="1"/>
        <v>7279999.9999999804</v>
      </c>
      <c r="E22">
        <f t="shared" si="2"/>
        <v>4367999.9999999879</v>
      </c>
      <c r="F22">
        <f t="shared" si="3"/>
        <v>2669333.333333326</v>
      </c>
      <c r="G22">
        <f t="shared" si="4"/>
        <v>970666.66666666407</v>
      </c>
      <c r="H22">
        <f t="shared" si="5"/>
        <v>606666.666666665</v>
      </c>
      <c r="I22">
        <f t="shared" si="6"/>
        <v>90681827.956989229</v>
      </c>
    </row>
    <row r="23" spans="1:9" x14ac:dyDescent="0.25">
      <c r="A23">
        <v>20</v>
      </c>
      <c r="B23">
        <v>1.21333333333333</v>
      </c>
      <c r="C23">
        <f t="shared" si="0"/>
        <v>12133333.3333333</v>
      </c>
      <c r="D23">
        <f t="shared" si="1"/>
        <v>7279999.9999999804</v>
      </c>
      <c r="E23">
        <f t="shared" si="2"/>
        <v>4367999.9999999879</v>
      </c>
      <c r="F23">
        <f t="shared" si="3"/>
        <v>2669333.333333326</v>
      </c>
      <c r="G23">
        <f t="shared" si="4"/>
        <v>970666.66666666407</v>
      </c>
      <c r="H23">
        <f t="shared" si="5"/>
        <v>606666.666666665</v>
      </c>
      <c r="I23">
        <f t="shared" si="6"/>
        <v>61314688.172042958</v>
      </c>
    </row>
    <row r="24" spans="1:9" x14ac:dyDescent="0.25">
      <c r="A24">
        <v>21</v>
      </c>
      <c r="B24">
        <v>1.21333333333333</v>
      </c>
      <c r="C24">
        <f t="shared" si="0"/>
        <v>12133333.3333333</v>
      </c>
      <c r="D24">
        <f t="shared" si="1"/>
        <v>7279999.9999999804</v>
      </c>
      <c r="E24">
        <f t="shared" si="2"/>
        <v>4367999.9999999879</v>
      </c>
      <c r="F24">
        <f t="shared" si="3"/>
        <v>2669333.333333326</v>
      </c>
      <c r="G24">
        <f t="shared" si="4"/>
        <v>970666.66666666407</v>
      </c>
      <c r="H24">
        <f t="shared" si="5"/>
        <v>606666.666666665</v>
      </c>
      <c r="I24">
        <f t="shared" si="6"/>
        <v>43345010.75268811</v>
      </c>
    </row>
    <row r="25" spans="1:9" x14ac:dyDescent="0.25">
      <c r="A25">
        <v>22</v>
      </c>
      <c r="B25">
        <v>1.4012903225806499</v>
      </c>
      <c r="C25">
        <f t="shared" si="0"/>
        <v>14012903.225806499</v>
      </c>
      <c r="D25">
        <f t="shared" si="1"/>
        <v>8407741.935483899</v>
      </c>
      <c r="E25">
        <f t="shared" si="2"/>
        <v>5044645.1612903392</v>
      </c>
      <c r="F25">
        <f t="shared" si="3"/>
        <v>3082838.7096774299</v>
      </c>
      <c r="G25">
        <f t="shared" si="4"/>
        <v>1121032.2580645198</v>
      </c>
      <c r="H25">
        <f t="shared" si="5"/>
        <v>700645.16129032499</v>
      </c>
      <c r="I25">
        <f t="shared" si="6"/>
        <v>35640752.68817205</v>
      </c>
    </row>
    <row r="26" spans="1:9" x14ac:dyDescent="0.25">
      <c r="A26">
        <v>23</v>
      </c>
      <c r="B26">
        <v>2.5290322580645199</v>
      </c>
      <c r="C26">
        <f t="shared" si="0"/>
        <v>25290322.5806452</v>
      </c>
      <c r="D26">
        <f t="shared" si="1"/>
        <v>15174193.54838712</v>
      </c>
      <c r="E26">
        <f t="shared" si="2"/>
        <v>9104516.129032271</v>
      </c>
      <c r="F26">
        <f t="shared" si="3"/>
        <v>5563870.9677419439</v>
      </c>
      <c r="G26">
        <f t="shared" si="4"/>
        <v>2023225.8064516161</v>
      </c>
      <c r="H26">
        <f t="shared" si="5"/>
        <v>1264516.12903226</v>
      </c>
      <c r="I26">
        <f t="shared" si="6"/>
        <v>44024129.032258108</v>
      </c>
    </row>
    <row r="27" spans="1:9" x14ac:dyDescent="0.25">
      <c r="A27">
        <v>24</v>
      </c>
      <c r="B27">
        <v>2.5290322580645199</v>
      </c>
      <c r="C27">
        <f t="shared" si="0"/>
        <v>25290322.5806452</v>
      </c>
      <c r="D27">
        <f t="shared" si="1"/>
        <v>15174193.54838712</v>
      </c>
      <c r="E27">
        <f t="shared" si="2"/>
        <v>9104516.129032271</v>
      </c>
      <c r="F27">
        <f t="shared" si="3"/>
        <v>5563870.9677419439</v>
      </c>
      <c r="G27">
        <f t="shared" si="4"/>
        <v>2023225.8064516161</v>
      </c>
      <c r="H27">
        <f t="shared" si="5"/>
        <v>1264516.12903226</v>
      </c>
      <c r="I27">
        <f t="shared" si="6"/>
        <v>49755827.956989318</v>
      </c>
    </row>
    <row r="28" spans="1:9" x14ac:dyDescent="0.25">
      <c r="A28">
        <v>25</v>
      </c>
      <c r="B28">
        <v>2.5290322580645199</v>
      </c>
      <c r="C28">
        <f t="shared" si="0"/>
        <v>25290322.5806452</v>
      </c>
      <c r="D28">
        <f t="shared" si="1"/>
        <v>15174193.54838712</v>
      </c>
      <c r="E28">
        <f t="shared" si="2"/>
        <v>9104516.129032271</v>
      </c>
      <c r="F28">
        <f t="shared" si="3"/>
        <v>5563870.9677419439</v>
      </c>
      <c r="G28">
        <f t="shared" si="4"/>
        <v>2023225.8064516161</v>
      </c>
      <c r="H28">
        <f t="shared" si="5"/>
        <v>1264516.12903226</v>
      </c>
      <c r="I28">
        <f t="shared" si="6"/>
        <v>54229204.301075347</v>
      </c>
    </row>
    <row r="29" spans="1:9" x14ac:dyDescent="0.25">
      <c r="A29">
        <v>26</v>
      </c>
      <c r="B29">
        <v>2.5290322580645199</v>
      </c>
      <c r="C29">
        <f t="shared" si="0"/>
        <v>25290322.5806452</v>
      </c>
      <c r="D29">
        <f t="shared" si="1"/>
        <v>15174193.54838712</v>
      </c>
      <c r="E29">
        <f t="shared" si="2"/>
        <v>9104516.129032271</v>
      </c>
      <c r="F29">
        <f t="shared" si="3"/>
        <v>5563870.9677419439</v>
      </c>
      <c r="G29">
        <f t="shared" si="4"/>
        <v>2023225.8064516161</v>
      </c>
      <c r="H29">
        <f t="shared" si="5"/>
        <v>1264516.12903226</v>
      </c>
      <c r="I29">
        <f t="shared" si="6"/>
        <v>56860602.150537722</v>
      </c>
    </row>
    <row r="30" spans="1:9" x14ac:dyDescent="0.25">
      <c r="A30">
        <v>27</v>
      </c>
      <c r="B30">
        <v>1.4</v>
      </c>
      <c r="C30">
        <f t="shared" si="0"/>
        <v>14000000</v>
      </c>
      <c r="D30">
        <f t="shared" si="1"/>
        <v>8400000</v>
      </c>
      <c r="E30">
        <f t="shared" si="2"/>
        <v>5040000</v>
      </c>
      <c r="F30">
        <f t="shared" si="3"/>
        <v>3080000</v>
      </c>
      <c r="G30">
        <f t="shared" si="4"/>
        <v>1120000</v>
      </c>
      <c r="H30">
        <f t="shared" si="5"/>
        <v>700000</v>
      </c>
      <c r="I30">
        <f t="shared" si="6"/>
        <v>46566451.612903275</v>
      </c>
    </row>
    <row r="31" spans="1:9" x14ac:dyDescent="0.25">
      <c r="A31">
        <v>28</v>
      </c>
      <c r="B31">
        <v>0.94838709677419397</v>
      </c>
      <c r="C31">
        <f t="shared" si="0"/>
        <v>9483870.9677419402</v>
      </c>
      <c r="D31">
        <f t="shared" si="1"/>
        <v>5690322.5806451635</v>
      </c>
      <c r="E31">
        <f t="shared" si="2"/>
        <v>3414193.5483870981</v>
      </c>
      <c r="F31">
        <f t="shared" si="3"/>
        <v>2086451.6129032269</v>
      </c>
      <c r="G31">
        <f t="shared" si="4"/>
        <v>758709.67741935526</v>
      </c>
      <c r="H31">
        <f t="shared" si="5"/>
        <v>474193.54838709702</v>
      </c>
      <c r="I31">
        <f t="shared" si="6"/>
        <v>35840000.000000037</v>
      </c>
    </row>
    <row r="32" spans="1:9" x14ac:dyDescent="0.25">
      <c r="A32">
        <v>29</v>
      </c>
      <c r="B32">
        <v>0.94838709677419397</v>
      </c>
      <c r="C32">
        <f t="shared" si="0"/>
        <v>9483870.9677419402</v>
      </c>
      <c r="D32">
        <f t="shared" si="1"/>
        <v>5690322.5806451635</v>
      </c>
      <c r="E32">
        <f t="shared" si="2"/>
        <v>3414193.5483870981</v>
      </c>
      <c r="F32">
        <f t="shared" si="3"/>
        <v>2086451.6129032269</v>
      </c>
      <c r="G32">
        <f t="shared" si="4"/>
        <v>758709.67741935526</v>
      </c>
      <c r="H32">
        <f t="shared" si="5"/>
        <v>474193.54838709702</v>
      </c>
      <c r="I32">
        <f t="shared" si="6"/>
        <v>29065806.451612923</v>
      </c>
    </row>
    <row r="33" spans="1:9" x14ac:dyDescent="0.25">
      <c r="A33">
        <v>30</v>
      </c>
      <c r="B33">
        <v>0.94838709677419397</v>
      </c>
      <c r="C33">
        <f t="shared" si="0"/>
        <v>9483870.9677419402</v>
      </c>
      <c r="D33">
        <f t="shared" si="1"/>
        <v>5690322.5806451635</v>
      </c>
      <c r="E33">
        <f t="shared" si="2"/>
        <v>3414193.5483870981</v>
      </c>
      <c r="F33">
        <f t="shared" si="3"/>
        <v>2086451.6129032269</v>
      </c>
      <c r="G33">
        <f t="shared" si="4"/>
        <v>758709.67741935526</v>
      </c>
      <c r="H33">
        <f t="shared" si="5"/>
        <v>474193.54838709702</v>
      </c>
      <c r="I33">
        <f t="shared" si="6"/>
        <v>24956129.032258078</v>
      </c>
    </row>
    <row r="34" spans="1:9" x14ac:dyDescent="0.25">
      <c r="A34">
        <v>31</v>
      </c>
      <c r="B34">
        <v>1.0274193548387101</v>
      </c>
      <c r="C34">
        <f t="shared" si="0"/>
        <v>10274193.548387101</v>
      </c>
      <c r="D34">
        <f t="shared" si="1"/>
        <v>6164516.1290322607</v>
      </c>
      <c r="E34">
        <f t="shared" si="2"/>
        <v>3698709.6774193561</v>
      </c>
      <c r="F34">
        <f t="shared" si="3"/>
        <v>2260322.5806451621</v>
      </c>
      <c r="G34">
        <f t="shared" si="4"/>
        <v>821935.48387096811</v>
      </c>
      <c r="H34">
        <f t="shared" si="5"/>
        <v>513709.67741935508</v>
      </c>
      <c r="I34">
        <f t="shared" si="6"/>
        <v>23849677.419354852</v>
      </c>
    </row>
    <row r="35" spans="1:9" x14ac:dyDescent="0.25">
      <c r="A35">
        <v>32</v>
      </c>
      <c r="B35">
        <v>1.2250000000000001</v>
      </c>
      <c r="C35">
        <f t="shared" si="0"/>
        <v>12250000</v>
      </c>
      <c r="D35">
        <f t="shared" si="1"/>
        <v>7350000</v>
      </c>
      <c r="E35">
        <f t="shared" si="2"/>
        <v>4410000</v>
      </c>
      <c r="F35">
        <f t="shared" si="3"/>
        <v>2695000</v>
      </c>
      <c r="G35">
        <f t="shared" si="4"/>
        <v>980000</v>
      </c>
      <c r="H35">
        <f t="shared" si="5"/>
        <v>612500</v>
      </c>
      <c r="I35">
        <f t="shared" si="6"/>
        <v>25373870.967741944</v>
      </c>
    </row>
    <row r="36" spans="1:9" x14ac:dyDescent="0.25">
      <c r="A36">
        <v>33</v>
      </c>
      <c r="B36">
        <v>1.2250000000000001</v>
      </c>
      <c r="C36">
        <f t="shared" si="0"/>
        <v>12250000</v>
      </c>
      <c r="D36">
        <f t="shared" si="1"/>
        <v>7350000</v>
      </c>
      <c r="E36">
        <f t="shared" si="2"/>
        <v>4410000</v>
      </c>
      <c r="F36">
        <f t="shared" si="3"/>
        <v>2695000</v>
      </c>
      <c r="G36">
        <f t="shared" si="4"/>
        <v>980000</v>
      </c>
      <c r="H36">
        <f t="shared" si="5"/>
        <v>612500</v>
      </c>
      <c r="I36">
        <f t="shared" si="6"/>
        <v>26618064.516129036</v>
      </c>
    </row>
    <row r="37" spans="1:9" x14ac:dyDescent="0.25">
      <c r="A37">
        <v>34</v>
      </c>
      <c r="B37">
        <v>1.2250000000000001</v>
      </c>
      <c r="C37">
        <f t="shared" si="0"/>
        <v>12250000</v>
      </c>
      <c r="D37">
        <f t="shared" si="1"/>
        <v>7350000</v>
      </c>
      <c r="E37">
        <f t="shared" si="2"/>
        <v>4410000</v>
      </c>
      <c r="F37">
        <f t="shared" si="3"/>
        <v>2695000</v>
      </c>
      <c r="G37">
        <f t="shared" si="4"/>
        <v>980000</v>
      </c>
      <c r="H37">
        <f t="shared" si="5"/>
        <v>612500</v>
      </c>
      <c r="I37">
        <f t="shared" si="6"/>
        <v>27503225.806451615</v>
      </c>
    </row>
    <row r="38" spans="1:9" x14ac:dyDescent="0.25">
      <c r="A38">
        <v>35</v>
      </c>
      <c r="B38">
        <v>1.2177419354838701</v>
      </c>
      <c r="C38">
        <f t="shared" si="0"/>
        <v>12177419.354838701</v>
      </c>
      <c r="D38">
        <f t="shared" si="1"/>
        <v>7306451.6129032206</v>
      </c>
      <c r="E38">
        <f t="shared" si="2"/>
        <v>4383870.9677419318</v>
      </c>
      <c r="F38">
        <f t="shared" si="3"/>
        <v>2679032.258064514</v>
      </c>
      <c r="G38">
        <f t="shared" si="4"/>
        <v>974193.54838709615</v>
      </c>
      <c r="H38">
        <f t="shared" si="5"/>
        <v>608870.96774193505</v>
      </c>
      <c r="I38">
        <f t="shared" si="6"/>
        <v>27928548.387096763</v>
      </c>
    </row>
    <row r="39" spans="1:9" x14ac:dyDescent="0.25">
      <c r="A39">
        <v>36</v>
      </c>
      <c r="B39">
        <v>1.1741935483871</v>
      </c>
      <c r="C39">
        <f t="shared" si="0"/>
        <v>11741935.483871</v>
      </c>
      <c r="D39">
        <f t="shared" si="1"/>
        <v>7045161.2903225999</v>
      </c>
      <c r="E39">
        <f t="shared" si="2"/>
        <v>4227096.7741935598</v>
      </c>
      <c r="F39">
        <f t="shared" si="3"/>
        <v>2583225.8064516201</v>
      </c>
      <c r="G39">
        <f t="shared" si="4"/>
        <v>939354.83870968001</v>
      </c>
      <c r="H39">
        <f t="shared" si="5"/>
        <v>587096.77419354999</v>
      </c>
      <c r="I39">
        <f t="shared" si="6"/>
        <v>27647096.774193574</v>
      </c>
    </row>
    <row r="40" spans="1:9" x14ac:dyDescent="0.25">
      <c r="A40">
        <v>37</v>
      </c>
      <c r="B40">
        <v>1.1741935483871</v>
      </c>
      <c r="C40">
        <f t="shared" si="0"/>
        <v>11741935.483871</v>
      </c>
      <c r="D40">
        <f t="shared" si="1"/>
        <v>7045161.2903225999</v>
      </c>
      <c r="E40">
        <f t="shared" si="2"/>
        <v>4227096.7741935598</v>
      </c>
      <c r="F40">
        <f t="shared" si="3"/>
        <v>2583225.8064516201</v>
      </c>
      <c r="G40">
        <f t="shared" si="4"/>
        <v>939354.83870968001</v>
      </c>
      <c r="H40">
        <f t="shared" si="5"/>
        <v>587096.77419354999</v>
      </c>
      <c r="I40">
        <f t="shared" si="6"/>
        <v>27458467.741935533</v>
      </c>
    </row>
    <row r="41" spans="1:9" x14ac:dyDescent="0.25">
      <c r="A41">
        <v>38</v>
      </c>
      <c r="B41">
        <v>1.1741935483871</v>
      </c>
      <c r="C41">
        <f t="shared" si="0"/>
        <v>11741935.483871</v>
      </c>
      <c r="D41">
        <f t="shared" si="1"/>
        <v>7045161.2903225999</v>
      </c>
      <c r="E41">
        <f t="shared" si="2"/>
        <v>4227096.7741935598</v>
      </c>
      <c r="F41">
        <f t="shared" si="3"/>
        <v>2583225.8064516201</v>
      </c>
      <c r="G41">
        <f t="shared" si="4"/>
        <v>939354.83870968001</v>
      </c>
      <c r="H41">
        <f t="shared" si="5"/>
        <v>587096.77419354999</v>
      </c>
      <c r="I41">
        <f t="shared" si="6"/>
        <v>27285725.806451671</v>
      </c>
    </row>
    <row r="42" spans="1:9" x14ac:dyDescent="0.25">
      <c r="A42">
        <v>39</v>
      </c>
      <c r="B42">
        <v>1.1741935483871</v>
      </c>
      <c r="C42">
        <f t="shared" si="0"/>
        <v>11741935.483871</v>
      </c>
      <c r="D42">
        <f t="shared" si="1"/>
        <v>7045161.2903225999</v>
      </c>
      <c r="E42">
        <f t="shared" si="2"/>
        <v>4227096.7741935598</v>
      </c>
      <c r="F42">
        <f t="shared" si="3"/>
        <v>2583225.8064516201</v>
      </c>
      <c r="G42">
        <f t="shared" si="4"/>
        <v>939354.83870968001</v>
      </c>
      <c r="H42">
        <f t="shared" si="5"/>
        <v>587096.77419354999</v>
      </c>
      <c r="I42">
        <f t="shared" si="6"/>
        <v>27184112.903225873</v>
      </c>
    </row>
    <row r="43" spans="1:9" x14ac:dyDescent="0.25">
      <c r="A43">
        <v>40</v>
      </c>
      <c r="B43">
        <v>1.0354838709677401</v>
      </c>
      <c r="C43">
        <f t="shared" si="0"/>
        <v>10354838.7096774</v>
      </c>
      <c r="D43">
        <f t="shared" si="1"/>
        <v>6212903.2258064402</v>
      </c>
      <c r="E43">
        <f t="shared" si="2"/>
        <v>3727741.935483864</v>
      </c>
      <c r="F43">
        <f t="shared" si="3"/>
        <v>2278064.5161290281</v>
      </c>
      <c r="G43">
        <f t="shared" si="4"/>
        <v>828387.09677419206</v>
      </c>
      <c r="H43">
        <f t="shared" si="5"/>
        <v>517741.93548387004</v>
      </c>
      <c r="I43">
        <f t="shared" si="6"/>
        <v>25758548.387096792</v>
      </c>
    </row>
    <row r="44" spans="1:9" x14ac:dyDescent="0.25">
      <c r="A44">
        <v>41</v>
      </c>
      <c r="B44">
        <v>0.98</v>
      </c>
      <c r="C44">
        <f t="shared" si="0"/>
        <v>9800000</v>
      </c>
      <c r="D44">
        <f t="shared" si="1"/>
        <v>5880000</v>
      </c>
      <c r="E44">
        <f t="shared" si="2"/>
        <v>3528000</v>
      </c>
      <c r="F44">
        <f t="shared" si="3"/>
        <v>2156000</v>
      </c>
      <c r="G44">
        <f t="shared" si="4"/>
        <v>784000</v>
      </c>
      <c r="H44">
        <f t="shared" si="5"/>
        <v>490000</v>
      </c>
      <c r="I44">
        <f t="shared" si="6"/>
        <v>24349677.419354849</v>
      </c>
    </row>
    <row r="45" spans="1:9" x14ac:dyDescent="0.25">
      <c r="A45">
        <v>42</v>
      </c>
      <c r="B45">
        <v>0.98</v>
      </c>
      <c r="C45">
        <f t="shared" si="0"/>
        <v>9800000</v>
      </c>
      <c r="D45">
        <f t="shared" si="1"/>
        <v>5880000</v>
      </c>
      <c r="E45">
        <f t="shared" si="2"/>
        <v>3528000</v>
      </c>
      <c r="F45">
        <f t="shared" si="3"/>
        <v>2156000</v>
      </c>
      <c r="G45">
        <f t="shared" si="4"/>
        <v>784000</v>
      </c>
      <c r="H45">
        <f t="shared" si="5"/>
        <v>490000</v>
      </c>
      <c r="I45">
        <f t="shared" si="6"/>
        <v>23517419.354838714</v>
      </c>
    </row>
    <row r="46" spans="1:9" x14ac:dyDescent="0.25">
      <c r="A46">
        <v>43</v>
      </c>
      <c r="B46">
        <v>0.98</v>
      </c>
      <c r="C46">
        <f t="shared" si="0"/>
        <v>9800000</v>
      </c>
      <c r="D46">
        <f t="shared" si="1"/>
        <v>5880000</v>
      </c>
      <c r="E46">
        <f t="shared" si="2"/>
        <v>3528000</v>
      </c>
      <c r="F46">
        <f t="shared" si="3"/>
        <v>2156000</v>
      </c>
      <c r="G46">
        <f t="shared" si="4"/>
        <v>784000</v>
      </c>
      <c r="H46">
        <f t="shared" si="5"/>
        <v>490000</v>
      </c>
      <c r="I46">
        <f t="shared" si="6"/>
        <v>23012516.129032258</v>
      </c>
    </row>
    <row r="47" spans="1:9" x14ac:dyDescent="0.25">
      <c r="A47">
        <v>44</v>
      </c>
      <c r="B47">
        <v>1.2277419354838699</v>
      </c>
      <c r="C47">
        <f t="shared" si="0"/>
        <v>12277419.354838699</v>
      </c>
      <c r="D47">
        <f t="shared" si="1"/>
        <v>7366451.6129032196</v>
      </c>
      <c r="E47">
        <f t="shared" si="2"/>
        <v>4419870.9677419318</v>
      </c>
      <c r="F47">
        <f t="shared" si="3"/>
        <v>2701032.258064514</v>
      </c>
      <c r="G47">
        <f t="shared" si="4"/>
        <v>982193.54838709591</v>
      </c>
      <c r="H47">
        <f t="shared" si="5"/>
        <v>613870.96774193493</v>
      </c>
      <c r="I47">
        <f t="shared" si="6"/>
        <v>25256903.225806441</v>
      </c>
    </row>
    <row r="48" spans="1:9" x14ac:dyDescent="0.25">
      <c r="A48">
        <v>45</v>
      </c>
      <c r="B48">
        <v>1.5580645161290301</v>
      </c>
      <c r="C48">
        <f t="shared" si="0"/>
        <v>15580645.161290301</v>
      </c>
      <c r="D48">
        <f t="shared" si="1"/>
        <v>9348387.0967741795</v>
      </c>
      <c r="E48">
        <f t="shared" si="2"/>
        <v>5609032.2580645084</v>
      </c>
      <c r="F48">
        <f t="shared" si="3"/>
        <v>3427741.9354838664</v>
      </c>
      <c r="G48">
        <f t="shared" si="4"/>
        <v>1246451.6129032241</v>
      </c>
      <c r="H48">
        <f t="shared" si="5"/>
        <v>779032.25806451507</v>
      </c>
      <c r="I48">
        <f t="shared" si="6"/>
        <v>29932838.709677391</v>
      </c>
    </row>
    <row r="49" spans="1:9" x14ac:dyDescent="0.25">
      <c r="A49">
        <v>46</v>
      </c>
      <c r="B49">
        <v>1.5580645161290301</v>
      </c>
      <c r="C49">
        <f t="shared" si="0"/>
        <v>15580645.161290301</v>
      </c>
      <c r="D49">
        <f t="shared" si="1"/>
        <v>9348387.0967741795</v>
      </c>
      <c r="E49">
        <f t="shared" si="2"/>
        <v>5609032.2580645084</v>
      </c>
      <c r="F49">
        <f t="shared" si="3"/>
        <v>3427741.9354838664</v>
      </c>
      <c r="G49">
        <f t="shared" si="4"/>
        <v>1246451.6129032241</v>
      </c>
      <c r="H49">
        <f t="shared" si="5"/>
        <v>779032.25806451507</v>
      </c>
      <c r="I49">
        <f t="shared" si="6"/>
        <v>32778903.225806411</v>
      </c>
    </row>
    <row r="50" spans="1:9" x14ac:dyDescent="0.25">
      <c r="A50">
        <v>47</v>
      </c>
      <c r="B50">
        <v>1.5580645161290301</v>
      </c>
      <c r="C50">
        <f t="shared" si="0"/>
        <v>15580645.161290301</v>
      </c>
      <c r="D50">
        <f t="shared" si="1"/>
        <v>9348387.0967741795</v>
      </c>
      <c r="E50">
        <f t="shared" si="2"/>
        <v>5609032.2580645084</v>
      </c>
      <c r="F50">
        <f t="shared" si="3"/>
        <v>3427741.9354838664</v>
      </c>
      <c r="G50">
        <f t="shared" si="4"/>
        <v>1246451.6129032241</v>
      </c>
      <c r="H50">
        <f t="shared" si="5"/>
        <v>779032.25806451507</v>
      </c>
      <c r="I50">
        <f t="shared" si="6"/>
        <v>34513096.774193503</v>
      </c>
    </row>
    <row r="51" spans="1:9" x14ac:dyDescent="0.25">
      <c r="A51">
        <v>48</v>
      </c>
      <c r="B51">
        <v>1.5580645161290301</v>
      </c>
      <c r="C51">
        <f t="shared" si="0"/>
        <v>15580645.161290301</v>
      </c>
      <c r="D51">
        <f t="shared" si="1"/>
        <v>9348387.0967741795</v>
      </c>
      <c r="E51">
        <f t="shared" si="2"/>
        <v>5609032.2580645084</v>
      </c>
      <c r="F51">
        <f t="shared" si="3"/>
        <v>3427741.9354838664</v>
      </c>
      <c r="G51">
        <f t="shared" si="4"/>
        <v>1246451.6129032241</v>
      </c>
      <c r="H51">
        <f t="shared" si="5"/>
        <v>779032.25806451507</v>
      </c>
      <c r="I51">
        <f t="shared" si="6"/>
        <v>35437999.999999948</v>
      </c>
    </row>
    <row r="52" spans="1:9" x14ac:dyDescent="0.25">
      <c r="A52">
        <v>49</v>
      </c>
      <c r="B52">
        <v>0.86333333333333295</v>
      </c>
      <c r="C52">
        <f t="shared" si="0"/>
        <v>8633333.3333333302</v>
      </c>
      <c r="D52">
        <f t="shared" si="1"/>
        <v>5179999.9999999981</v>
      </c>
      <c r="E52">
        <f t="shared" si="2"/>
        <v>3107999.9999999986</v>
      </c>
      <c r="F52">
        <f t="shared" si="3"/>
        <v>1899333.3333333326</v>
      </c>
      <c r="G52">
        <f t="shared" si="4"/>
        <v>690666.6666666664</v>
      </c>
      <c r="H52">
        <f t="shared" si="5"/>
        <v>431666.66666666651</v>
      </c>
      <c r="I52">
        <f t="shared" si="6"/>
        <v>28878817.204301044</v>
      </c>
    </row>
    <row r="53" spans="1:9" x14ac:dyDescent="0.25">
      <c r="A53">
        <v>50</v>
      </c>
      <c r="B53">
        <v>0.86333333333333295</v>
      </c>
      <c r="C53">
        <f t="shared" si="0"/>
        <v>8633333.3333333302</v>
      </c>
      <c r="D53">
        <f t="shared" si="1"/>
        <v>5179999.9999999981</v>
      </c>
      <c r="E53">
        <f t="shared" si="2"/>
        <v>3107999.9999999986</v>
      </c>
      <c r="F53">
        <f t="shared" si="3"/>
        <v>1899333.3333333326</v>
      </c>
      <c r="G53">
        <f t="shared" si="4"/>
        <v>690666.6666666664</v>
      </c>
      <c r="H53">
        <f t="shared" si="5"/>
        <v>431666.66666666651</v>
      </c>
      <c r="I53">
        <f t="shared" si="6"/>
        <v>24875591.397849441</v>
      </c>
    </row>
    <row r="54" spans="1:9" x14ac:dyDescent="0.25">
      <c r="A54">
        <v>51</v>
      </c>
      <c r="B54">
        <v>0.86333333333333295</v>
      </c>
      <c r="C54">
        <f t="shared" si="0"/>
        <v>8633333.3333333302</v>
      </c>
      <c r="D54">
        <f t="shared" si="1"/>
        <v>5179999.9999999981</v>
      </c>
      <c r="E54">
        <f t="shared" si="2"/>
        <v>3107999.9999999986</v>
      </c>
      <c r="F54">
        <f t="shared" si="3"/>
        <v>1899333.3333333326</v>
      </c>
      <c r="G54">
        <f t="shared" si="4"/>
        <v>690666.6666666664</v>
      </c>
      <c r="H54">
        <f t="shared" si="5"/>
        <v>431666.66666666651</v>
      </c>
      <c r="I54">
        <f t="shared" si="6"/>
        <v>22374559.139784932</v>
      </c>
    </row>
    <row r="55" spans="1:9" x14ac:dyDescent="0.25">
      <c r="A55">
        <v>52</v>
      </c>
      <c r="B55">
        <v>0.86333333333333295</v>
      </c>
      <c r="C55">
        <f t="shared" si="0"/>
        <v>8633333.3333333302</v>
      </c>
      <c r="D55">
        <f t="shared" si="1"/>
        <v>5179999.9999999981</v>
      </c>
      <c r="E55">
        <f t="shared" si="2"/>
        <v>3107999.9999999986</v>
      </c>
      <c r="F55">
        <f t="shared" si="3"/>
        <v>1899333.3333333326</v>
      </c>
      <c r="G55">
        <f t="shared" si="4"/>
        <v>690666.6666666664</v>
      </c>
      <c r="H55">
        <f t="shared" si="5"/>
        <v>431666.66666666651</v>
      </c>
      <c r="I55">
        <f t="shared" si="6"/>
        <v>20846150.537634399</v>
      </c>
    </row>
    <row r="56" spans="1:9" x14ac:dyDescent="0.25">
      <c r="A56">
        <v>53</v>
      </c>
      <c r="B56">
        <v>0.24666666666666701</v>
      </c>
      <c r="C56">
        <f t="shared" si="0"/>
        <v>2466666.6666666702</v>
      </c>
      <c r="D56">
        <f t="shared" si="1"/>
        <v>1480000.0000000021</v>
      </c>
      <c r="E56">
        <f t="shared" si="2"/>
        <v>888000.00000000128</v>
      </c>
      <c r="F56">
        <f t="shared" si="3"/>
        <v>542666.66666666744</v>
      </c>
      <c r="G56">
        <f t="shared" si="4"/>
        <v>197333.33333333363</v>
      </c>
      <c r="H56">
        <f t="shared" si="5"/>
        <v>123333.33333333352</v>
      </c>
      <c r="I56">
        <f t="shared" si="6"/>
        <v>14123698.92473118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70" zoomScaleNormal="70" workbookViewId="0">
      <selection activeCell="I3" activeCellId="2" sqref="A3:A56 C3:C56 I3:I56"/>
    </sheetView>
  </sheetViews>
  <sheetFormatPr defaultRowHeight="15" x14ac:dyDescent="0.25"/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10</v>
      </c>
    </row>
    <row r="4" spans="1:9" x14ac:dyDescent="0.25">
      <c r="A4">
        <v>1</v>
      </c>
      <c r="B4">
        <v>0</v>
      </c>
      <c r="C4">
        <f>B4*10000000</f>
        <v>0</v>
      </c>
      <c r="D4">
        <f>C4*0.6</f>
        <v>0</v>
      </c>
      <c r="E4">
        <f>C4*0.36</f>
        <v>0</v>
      </c>
      <c r="F4">
        <f>C4*0.22</f>
        <v>0</v>
      </c>
      <c r="G4">
        <f>C4*0.08</f>
        <v>0</v>
      </c>
      <c r="H4">
        <f>C4*0.05</f>
        <v>0</v>
      </c>
      <c r="I4">
        <f>C4</f>
        <v>0</v>
      </c>
    </row>
    <row r="5" spans="1:9" x14ac:dyDescent="0.25">
      <c r="A5">
        <v>2</v>
      </c>
      <c r="B5">
        <v>0</v>
      </c>
      <c r="C5">
        <f t="shared" ref="C5:C56" si="0">B5*10000000</f>
        <v>0</v>
      </c>
      <c r="D5">
        <f t="shared" ref="D5:D56" si="1">C5*0.6</f>
        <v>0</v>
      </c>
      <c r="E5">
        <f t="shared" ref="E5:E56" si="2">C5*0.36</f>
        <v>0</v>
      </c>
      <c r="F5">
        <f t="shared" ref="F5:F56" si="3">C5*0.22</f>
        <v>0</v>
      </c>
      <c r="G5">
        <f t="shared" ref="G5:G56" si="4">C5*0.08</f>
        <v>0</v>
      </c>
      <c r="H5">
        <f t="shared" ref="H5:H56" si="5">C5*0.05</f>
        <v>0</v>
      </c>
      <c r="I5">
        <f>C5+D4</f>
        <v>0</v>
      </c>
    </row>
    <row r="6" spans="1:9" x14ac:dyDescent="0.25">
      <c r="A6">
        <v>3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>C6+D5+E4</f>
        <v>0</v>
      </c>
    </row>
    <row r="7" spans="1:9" x14ac:dyDescent="0.25">
      <c r="A7">
        <v>4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>C7+D6+E5+F4</f>
        <v>0</v>
      </c>
    </row>
    <row r="8" spans="1:9" x14ac:dyDescent="0.25">
      <c r="A8">
        <v>5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>C8+D7+E6+F5+G4</f>
        <v>0</v>
      </c>
    </row>
    <row r="9" spans="1:9" x14ac:dyDescent="0.25">
      <c r="A9">
        <v>6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>C9+D8+E7+F6+G5+H4</f>
        <v>0</v>
      </c>
    </row>
    <row r="10" spans="1:9" x14ac:dyDescent="0.25">
      <c r="A10">
        <v>7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>C10+D9+E8+F7+G6+H5</f>
        <v>0</v>
      </c>
    </row>
    <row r="11" spans="1:9" x14ac:dyDescent="0.25">
      <c r="A11">
        <v>8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ref="I11:I56" si="6">C11+D10+E9+F8+G7+H6</f>
        <v>0</v>
      </c>
    </row>
    <row r="12" spans="1:9" x14ac:dyDescent="0.25">
      <c r="A12">
        <v>9</v>
      </c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</row>
    <row r="13" spans="1:9" x14ac:dyDescent="0.25">
      <c r="A13">
        <v>10</v>
      </c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</row>
    <row r="14" spans="1:9" x14ac:dyDescent="0.25">
      <c r="A14">
        <v>11</v>
      </c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</row>
    <row r="15" spans="1:9" x14ac:dyDescent="0.25">
      <c r="A15">
        <v>12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</row>
    <row r="16" spans="1:9" x14ac:dyDescent="0.25">
      <c r="A16">
        <v>13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</row>
    <row r="17" spans="1:9" x14ac:dyDescent="0.25">
      <c r="A17">
        <v>14</v>
      </c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</row>
    <row r="18" spans="1:9" x14ac:dyDescent="0.25">
      <c r="A18">
        <v>15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</row>
    <row r="19" spans="1:9" x14ac:dyDescent="0.25">
      <c r="A19">
        <v>16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</row>
    <row r="20" spans="1:9" x14ac:dyDescent="0.25">
      <c r="A20">
        <v>17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</row>
    <row r="21" spans="1:9" x14ac:dyDescent="0.25">
      <c r="A21">
        <v>18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</row>
    <row r="22" spans="1:9" x14ac:dyDescent="0.25">
      <c r="A22">
        <v>19</v>
      </c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</row>
    <row r="23" spans="1:9" x14ac:dyDescent="0.25">
      <c r="A23">
        <v>20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</row>
    <row r="24" spans="1:9" x14ac:dyDescent="0.25">
      <c r="A24">
        <v>21</v>
      </c>
      <c r="B24"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</row>
    <row r="25" spans="1:9" x14ac:dyDescent="0.25">
      <c r="A25">
        <v>22</v>
      </c>
      <c r="B25"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</row>
    <row r="26" spans="1:9" x14ac:dyDescent="0.25">
      <c r="A26">
        <v>23</v>
      </c>
      <c r="B26"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</row>
    <row r="27" spans="1:9" x14ac:dyDescent="0.25">
      <c r="A27">
        <v>24</v>
      </c>
      <c r="B27"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</row>
    <row r="28" spans="1:9" x14ac:dyDescent="0.25">
      <c r="A28">
        <v>25</v>
      </c>
      <c r="B28"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</row>
    <row r="29" spans="1:9" x14ac:dyDescent="0.25">
      <c r="A29">
        <v>26</v>
      </c>
      <c r="B29"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</row>
    <row r="30" spans="1:9" x14ac:dyDescent="0.25">
      <c r="A30">
        <v>27</v>
      </c>
      <c r="B30">
        <v>0.43548387096774199</v>
      </c>
      <c r="C30">
        <f t="shared" si="0"/>
        <v>4354838.7096774196</v>
      </c>
      <c r="D30">
        <f t="shared" si="1"/>
        <v>2612903.2258064519</v>
      </c>
      <c r="E30">
        <f t="shared" si="2"/>
        <v>1567741.935483871</v>
      </c>
      <c r="F30">
        <f t="shared" si="3"/>
        <v>958064.51612903236</v>
      </c>
      <c r="G30">
        <f t="shared" si="4"/>
        <v>348387.09677419357</v>
      </c>
      <c r="H30">
        <f t="shared" si="5"/>
        <v>217741.935483871</v>
      </c>
      <c r="I30">
        <f t="shared" si="6"/>
        <v>4354838.7096774196</v>
      </c>
    </row>
    <row r="31" spans="1:9" x14ac:dyDescent="0.25">
      <c r="A31">
        <v>28</v>
      </c>
      <c r="B31">
        <v>0.60967741935483899</v>
      </c>
      <c r="C31">
        <f t="shared" si="0"/>
        <v>6096774.1935483897</v>
      </c>
      <c r="D31">
        <f t="shared" si="1"/>
        <v>3658064.5161290336</v>
      </c>
      <c r="E31">
        <f t="shared" si="2"/>
        <v>2194838.7096774201</v>
      </c>
      <c r="F31">
        <f t="shared" si="3"/>
        <v>1341290.3225806458</v>
      </c>
      <c r="G31">
        <f t="shared" si="4"/>
        <v>487741.9354838712</v>
      </c>
      <c r="H31">
        <f t="shared" si="5"/>
        <v>304838.70967741951</v>
      </c>
      <c r="I31">
        <f t="shared" si="6"/>
        <v>8709677.4193548411</v>
      </c>
    </row>
    <row r="32" spans="1:9" x14ac:dyDescent="0.25">
      <c r="A32">
        <v>29</v>
      </c>
      <c r="B32">
        <v>0.60967741935483899</v>
      </c>
      <c r="C32">
        <f t="shared" si="0"/>
        <v>6096774.1935483897</v>
      </c>
      <c r="D32">
        <f t="shared" si="1"/>
        <v>3658064.5161290336</v>
      </c>
      <c r="E32">
        <f t="shared" si="2"/>
        <v>2194838.7096774201</v>
      </c>
      <c r="F32">
        <f t="shared" si="3"/>
        <v>1341290.3225806458</v>
      </c>
      <c r="G32">
        <f t="shared" si="4"/>
        <v>487741.9354838712</v>
      </c>
      <c r="H32">
        <f t="shared" si="5"/>
        <v>304838.70967741951</v>
      </c>
      <c r="I32">
        <f t="shared" si="6"/>
        <v>11322580.645161295</v>
      </c>
    </row>
    <row r="33" spans="1:9" x14ac:dyDescent="0.25">
      <c r="A33">
        <v>30</v>
      </c>
      <c r="B33">
        <v>0.60967741935483899</v>
      </c>
      <c r="C33">
        <f t="shared" si="0"/>
        <v>6096774.1935483897</v>
      </c>
      <c r="D33">
        <f t="shared" si="1"/>
        <v>3658064.5161290336</v>
      </c>
      <c r="E33">
        <f t="shared" si="2"/>
        <v>2194838.7096774201</v>
      </c>
      <c r="F33">
        <f t="shared" si="3"/>
        <v>1341290.3225806458</v>
      </c>
      <c r="G33">
        <f t="shared" si="4"/>
        <v>487741.9354838712</v>
      </c>
      <c r="H33">
        <f t="shared" si="5"/>
        <v>304838.70967741951</v>
      </c>
      <c r="I33">
        <f t="shared" si="6"/>
        <v>12907741.935483877</v>
      </c>
    </row>
    <row r="34" spans="1:9" x14ac:dyDescent="0.25">
      <c r="A34">
        <v>31</v>
      </c>
      <c r="B34">
        <v>0.43548387096774199</v>
      </c>
      <c r="C34">
        <f t="shared" si="0"/>
        <v>4354838.7096774196</v>
      </c>
      <c r="D34">
        <f t="shared" si="1"/>
        <v>2612903.2258064519</v>
      </c>
      <c r="E34">
        <f t="shared" si="2"/>
        <v>1567741.935483871</v>
      </c>
      <c r="F34">
        <f t="shared" si="3"/>
        <v>958064.51612903236</v>
      </c>
      <c r="G34">
        <f t="shared" si="4"/>
        <v>348387.09677419357</v>
      </c>
      <c r="H34">
        <f t="shared" si="5"/>
        <v>217741.935483871</v>
      </c>
      <c r="I34">
        <f t="shared" si="6"/>
        <v>11897419.354838714</v>
      </c>
    </row>
    <row r="35" spans="1:9" x14ac:dyDescent="0.25">
      <c r="A35">
        <v>32</v>
      </c>
      <c r="B35">
        <v>0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6854516.1290322598</v>
      </c>
    </row>
    <row r="36" spans="1:9" x14ac:dyDescent="0.25">
      <c r="A36">
        <v>33</v>
      </c>
      <c r="B36">
        <v>0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3701612.9032258075</v>
      </c>
    </row>
    <row r="37" spans="1:9" x14ac:dyDescent="0.25">
      <c r="A37">
        <v>34</v>
      </c>
      <c r="B37">
        <v>0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1750645.1612903229</v>
      </c>
    </row>
    <row r="38" spans="1:9" x14ac:dyDescent="0.25">
      <c r="A38">
        <v>35</v>
      </c>
      <c r="B38">
        <v>2.9032258064516099E-2</v>
      </c>
      <c r="C38">
        <f t="shared" si="0"/>
        <v>290322.58064516098</v>
      </c>
      <c r="D38">
        <f t="shared" si="1"/>
        <v>174193.54838709658</v>
      </c>
      <c r="E38">
        <f t="shared" si="2"/>
        <v>104516.12903225794</v>
      </c>
      <c r="F38">
        <f t="shared" si="3"/>
        <v>63870.967741935419</v>
      </c>
      <c r="G38">
        <f t="shared" si="4"/>
        <v>23225.80645161288</v>
      </c>
      <c r="H38">
        <f t="shared" si="5"/>
        <v>14516.12903225805</v>
      </c>
      <c r="I38">
        <f t="shared" si="6"/>
        <v>943548.38709677407</v>
      </c>
    </row>
    <row r="39" spans="1:9" x14ac:dyDescent="0.25">
      <c r="A39">
        <v>36</v>
      </c>
      <c r="B39">
        <v>0.20322580645161301</v>
      </c>
      <c r="C39">
        <f t="shared" si="0"/>
        <v>2032258.0645161301</v>
      </c>
      <c r="D39">
        <f t="shared" si="1"/>
        <v>1219354.838709678</v>
      </c>
      <c r="E39">
        <f t="shared" si="2"/>
        <v>731612.90322580677</v>
      </c>
      <c r="F39">
        <f t="shared" si="3"/>
        <v>447096.77419354866</v>
      </c>
      <c r="G39">
        <f t="shared" si="4"/>
        <v>162580.64516129042</v>
      </c>
      <c r="H39">
        <f t="shared" si="5"/>
        <v>101612.90322580651</v>
      </c>
      <c r="I39">
        <f t="shared" si="6"/>
        <v>2424193.5483870977</v>
      </c>
    </row>
    <row r="40" spans="1:9" x14ac:dyDescent="0.25">
      <c r="A40">
        <v>37</v>
      </c>
      <c r="B40">
        <v>0.20322580645161301</v>
      </c>
      <c r="C40">
        <f t="shared" si="0"/>
        <v>2032258.0645161301</v>
      </c>
      <c r="D40">
        <f t="shared" si="1"/>
        <v>1219354.838709678</v>
      </c>
      <c r="E40">
        <f t="shared" si="2"/>
        <v>731612.90322580677</v>
      </c>
      <c r="F40">
        <f t="shared" si="3"/>
        <v>447096.77419354866</v>
      </c>
      <c r="G40">
        <f t="shared" si="4"/>
        <v>162580.64516129042</v>
      </c>
      <c r="H40">
        <f t="shared" si="5"/>
        <v>101612.90322580651</v>
      </c>
      <c r="I40">
        <f t="shared" si="6"/>
        <v>3356129.0322580663</v>
      </c>
    </row>
    <row r="41" spans="1:9" x14ac:dyDescent="0.25">
      <c r="A41">
        <v>38</v>
      </c>
      <c r="B41">
        <v>0.20322580645161301</v>
      </c>
      <c r="C41">
        <f t="shared" si="0"/>
        <v>2032258.0645161301</v>
      </c>
      <c r="D41">
        <f t="shared" si="1"/>
        <v>1219354.838709678</v>
      </c>
      <c r="E41">
        <f t="shared" si="2"/>
        <v>731612.90322580677</v>
      </c>
      <c r="F41">
        <f t="shared" si="3"/>
        <v>447096.77419354866</v>
      </c>
      <c r="G41">
        <f t="shared" si="4"/>
        <v>162580.64516129042</v>
      </c>
      <c r="H41">
        <f t="shared" si="5"/>
        <v>101612.90322580651</v>
      </c>
      <c r="I41">
        <f t="shared" si="6"/>
        <v>4047096.7741935505</v>
      </c>
    </row>
    <row r="42" spans="1:9" x14ac:dyDescent="0.25">
      <c r="A42">
        <v>39</v>
      </c>
      <c r="B42">
        <v>0.20322580645161301</v>
      </c>
      <c r="C42">
        <f t="shared" si="0"/>
        <v>2032258.0645161301</v>
      </c>
      <c r="D42">
        <f t="shared" si="1"/>
        <v>1219354.838709678</v>
      </c>
      <c r="E42">
        <f t="shared" si="2"/>
        <v>731612.90322580677</v>
      </c>
      <c r="F42">
        <f t="shared" si="3"/>
        <v>447096.77419354866</v>
      </c>
      <c r="G42">
        <f t="shared" si="4"/>
        <v>162580.64516129042</v>
      </c>
      <c r="H42">
        <f t="shared" si="5"/>
        <v>101612.90322580651</v>
      </c>
      <c r="I42">
        <f t="shared" si="6"/>
        <v>4453548.3870967766</v>
      </c>
    </row>
    <row r="43" spans="1:9" x14ac:dyDescent="0.25">
      <c r="A43">
        <v>40</v>
      </c>
      <c r="B43">
        <v>5.8064516129032302E-2</v>
      </c>
      <c r="C43">
        <f t="shared" si="0"/>
        <v>580645.16129032301</v>
      </c>
      <c r="D43">
        <f t="shared" si="1"/>
        <v>348387.09677419381</v>
      </c>
      <c r="E43">
        <f t="shared" si="2"/>
        <v>209032.25806451627</v>
      </c>
      <c r="F43">
        <f t="shared" si="3"/>
        <v>127741.93548387106</v>
      </c>
      <c r="G43">
        <f t="shared" si="4"/>
        <v>46451.61290322584</v>
      </c>
      <c r="H43">
        <f t="shared" si="5"/>
        <v>29032.258064516151</v>
      </c>
      <c r="I43">
        <f t="shared" si="6"/>
        <v>3155806.4516129047</v>
      </c>
    </row>
    <row r="44" spans="1:9" x14ac:dyDescent="0.25">
      <c r="A44">
        <v>41</v>
      </c>
      <c r="B44">
        <v>0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1791290.322580646</v>
      </c>
    </row>
    <row r="45" spans="1:9" x14ac:dyDescent="0.25">
      <c r="A45">
        <v>42</v>
      </c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920322.58064516191</v>
      </c>
    </row>
    <row r="46" spans="1:9" x14ac:dyDescent="0.25">
      <c r="A46">
        <v>43</v>
      </c>
      <c r="B46">
        <v>0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391935.48387096799</v>
      </c>
    </row>
    <row r="47" spans="1:9" x14ac:dyDescent="0.25">
      <c r="A47">
        <v>44</v>
      </c>
      <c r="B47">
        <v>0.106451612903226</v>
      </c>
      <c r="C47">
        <f t="shared" si="0"/>
        <v>1064516.12903226</v>
      </c>
      <c r="D47">
        <f t="shared" si="1"/>
        <v>638709.67741935595</v>
      </c>
      <c r="E47">
        <f t="shared" si="2"/>
        <v>383225.80645161361</v>
      </c>
      <c r="F47">
        <f t="shared" si="3"/>
        <v>234193.54838709722</v>
      </c>
      <c r="G47">
        <f t="shared" si="4"/>
        <v>85161.290322580811</v>
      </c>
      <c r="H47">
        <f t="shared" si="5"/>
        <v>53225.806451613003</v>
      </c>
      <c r="I47">
        <f t="shared" si="6"/>
        <v>1212580.6451612925</v>
      </c>
    </row>
    <row r="48" spans="1:9" x14ac:dyDescent="0.25">
      <c r="A48">
        <v>45</v>
      </c>
      <c r="B48">
        <v>0.24838709677419399</v>
      </c>
      <c r="C48">
        <f t="shared" si="0"/>
        <v>2483870.9677419397</v>
      </c>
      <c r="D48">
        <f t="shared" si="1"/>
        <v>1490322.5806451638</v>
      </c>
      <c r="E48">
        <f t="shared" si="2"/>
        <v>894193.54838709824</v>
      </c>
      <c r="F48">
        <f t="shared" si="3"/>
        <v>546451.61290322675</v>
      </c>
      <c r="G48">
        <f t="shared" si="4"/>
        <v>198709.67741935517</v>
      </c>
      <c r="H48">
        <f t="shared" si="5"/>
        <v>124193.54838709699</v>
      </c>
      <c r="I48">
        <f t="shared" si="6"/>
        <v>3151612.9032258121</v>
      </c>
    </row>
    <row r="49" spans="1:9" x14ac:dyDescent="0.25">
      <c r="A49">
        <v>46</v>
      </c>
      <c r="B49">
        <v>0.24838709677419399</v>
      </c>
      <c r="C49">
        <f t="shared" si="0"/>
        <v>2483870.9677419397</v>
      </c>
      <c r="D49">
        <f t="shared" si="1"/>
        <v>1490322.5806451638</v>
      </c>
      <c r="E49">
        <f t="shared" si="2"/>
        <v>894193.54838709824</v>
      </c>
      <c r="F49">
        <f t="shared" si="3"/>
        <v>546451.61290322675</v>
      </c>
      <c r="G49">
        <f t="shared" si="4"/>
        <v>198709.67741935517</v>
      </c>
      <c r="H49">
        <f t="shared" si="5"/>
        <v>124193.54838709699</v>
      </c>
      <c r="I49">
        <f t="shared" si="6"/>
        <v>4357419.3548387177</v>
      </c>
    </row>
    <row r="50" spans="1:9" x14ac:dyDescent="0.25">
      <c r="A50">
        <v>47</v>
      </c>
      <c r="B50">
        <v>0.24838709677419399</v>
      </c>
      <c r="C50">
        <f t="shared" si="0"/>
        <v>2483870.9677419397</v>
      </c>
      <c r="D50">
        <f t="shared" si="1"/>
        <v>1490322.5806451638</v>
      </c>
      <c r="E50">
        <f t="shared" si="2"/>
        <v>894193.54838709824</v>
      </c>
      <c r="F50">
        <f t="shared" si="3"/>
        <v>546451.61290322675</v>
      </c>
      <c r="G50">
        <f t="shared" si="4"/>
        <v>198709.67741935517</v>
      </c>
      <c r="H50">
        <f t="shared" si="5"/>
        <v>124193.54838709699</v>
      </c>
      <c r="I50">
        <f t="shared" si="6"/>
        <v>5102580.645161299</v>
      </c>
    </row>
    <row r="51" spans="1:9" x14ac:dyDescent="0.25">
      <c r="A51">
        <v>48</v>
      </c>
      <c r="B51">
        <v>0.24838709677419399</v>
      </c>
      <c r="C51">
        <f t="shared" si="0"/>
        <v>2483870.9677419397</v>
      </c>
      <c r="D51">
        <f t="shared" si="1"/>
        <v>1490322.5806451638</v>
      </c>
      <c r="E51">
        <f t="shared" si="2"/>
        <v>894193.54838709824</v>
      </c>
      <c r="F51">
        <f t="shared" si="3"/>
        <v>546451.61290322675</v>
      </c>
      <c r="G51">
        <f t="shared" si="4"/>
        <v>198709.67741935517</v>
      </c>
      <c r="H51">
        <f t="shared" si="5"/>
        <v>124193.54838709699</v>
      </c>
      <c r="I51">
        <f t="shared" si="6"/>
        <v>5500000.0000000093</v>
      </c>
    </row>
    <row r="52" spans="1:9" x14ac:dyDescent="0.25">
      <c r="A52">
        <v>49</v>
      </c>
      <c r="B52">
        <v>0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3182903.225806457</v>
      </c>
    </row>
    <row r="53" spans="1:9" x14ac:dyDescent="0.25">
      <c r="A53">
        <v>50</v>
      </c>
      <c r="B53">
        <v>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1763548.3870967771</v>
      </c>
    </row>
    <row r="54" spans="1:9" x14ac:dyDescent="0.25">
      <c r="A54">
        <v>51</v>
      </c>
      <c r="B54">
        <v>0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869354.83870967885</v>
      </c>
    </row>
    <row r="55" spans="1:9" x14ac:dyDescent="0.25">
      <c r="A55">
        <v>52</v>
      </c>
      <c r="B55">
        <v>0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322903.22580645216</v>
      </c>
    </row>
    <row r="56" spans="1:9" x14ac:dyDescent="0.25">
      <c r="A56">
        <v>53</v>
      </c>
      <c r="B56">
        <v>0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124193.54838709699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zoomScale="70" zoomScaleNormal="70" workbookViewId="0">
      <selection activeCell="I3" activeCellId="2" sqref="C3:C56 A3:A56 I3:I56"/>
    </sheetView>
  </sheetViews>
  <sheetFormatPr defaultRowHeight="15" x14ac:dyDescent="0.25"/>
  <cols>
    <col min="9" max="9" width="14.42578125" bestFit="1" customWidth="1"/>
  </cols>
  <sheetData>
    <row r="1" spans="1:9" x14ac:dyDescent="0.25">
      <c r="B1">
        <v>0</v>
      </c>
      <c r="D1">
        <v>1</v>
      </c>
      <c r="E1">
        <v>2</v>
      </c>
      <c r="F1">
        <v>3</v>
      </c>
      <c r="G1">
        <v>4</v>
      </c>
      <c r="H1">
        <v>5</v>
      </c>
    </row>
    <row r="2" spans="1:9" x14ac:dyDescent="0.25">
      <c r="D2" s="1">
        <v>0.6</v>
      </c>
      <c r="E2" s="1">
        <v>0.36</v>
      </c>
      <c r="F2" s="1">
        <v>0.22</v>
      </c>
      <c r="G2" s="1">
        <v>0.08</v>
      </c>
      <c r="H2" s="1">
        <v>0.05</v>
      </c>
    </row>
    <row r="3" spans="1:9" x14ac:dyDescent="0.25">
      <c r="A3" t="s">
        <v>0</v>
      </c>
      <c r="B3" t="s">
        <v>1</v>
      </c>
      <c r="C3" t="s">
        <v>11</v>
      </c>
      <c r="I3" t="s">
        <v>9</v>
      </c>
    </row>
    <row r="4" spans="1:9" x14ac:dyDescent="0.25">
      <c r="A4">
        <v>1</v>
      </c>
      <c r="B4">
        <v>0</v>
      </c>
      <c r="C4">
        <f>B4*10000000</f>
        <v>0</v>
      </c>
      <c r="D4">
        <f>C4*0.6</f>
        <v>0</v>
      </c>
      <c r="E4">
        <f>C4*0.36</f>
        <v>0</v>
      </c>
      <c r="F4">
        <f>C4*0.22</f>
        <v>0</v>
      </c>
      <c r="G4">
        <f>C4*0.08</f>
        <v>0</v>
      </c>
      <c r="H4">
        <f>C4*0.05</f>
        <v>0</v>
      </c>
      <c r="I4">
        <f>C4</f>
        <v>0</v>
      </c>
    </row>
    <row r="5" spans="1:9" x14ac:dyDescent="0.25">
      <c r="A5">
        <v>2</v>
      </c>
      <c r="B5">
        <v>0</v>
      </c>
      <c r="C5">
        <f t="shared" ref="C5:C56" si="0">B5*10000000</f>
        <v>0</v>
      </c>
      <c r="D5">
        <f t="shared" ref="D5:D56" si="1">C5*0.6</f>
        <v>0</v>
      </c>
      <c r="E5">
        <f t="shared" ref="E5:E56" si="2">C5*0.36</f>
        <v>0</v>
      </c>
      <c r="F5">
        <f t="shared" ref="F5:F56" si="3">C5*0.22</f>
        <v>0</v>
      </c>
      <c r="G5">
        <f t="shared" ref="G5:G56" si="4">C5*0.08</f>
        <v>0</v>
      </c>
      <c r="H5">
        <f t="shared" ref="H5:H56" si="5">C5*0.05</f>
        <v>0</v>
      </c>
      <c r="I5">
        <f>C5+D4</f>
        <v>0</v>
      </c>
    </row>
    <row r="6" spans="1:9" x14ac:dyDescent="0.25">
      <c r="A6">
        <v>3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>C6+D5+E4</f>
        <v>0</v>
      </c>
    </row>
    <row r="7" spans="1:9" x14ac:dyDescent="0.25">
      <c r="A7">
        <v>4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>C7+D6+E5+F4</f>
        <v>0</v>
      </c>
    </row>
    <row r="8" spans="1:9" x14ac:dyDescent="0.25">
      <c r="A8">
        <v>5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>C8+D7+E6+F5+G4</f>
        <v>0</v>
      </c>
    </row>
    <row r="9" spans="1:9" x14ac:dyDescent="0.25">
      <c r="A9">
        <v>6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>C9+D8+E7+F6+G5+H4</f>
        <v>0</v>
      </c>
    </row>
    <row r="10" spans="1:9" x14ac:dyDescent="0.25">
      <c r="A10">
        <v>7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>C10+D9+E8+F7+G6+H5</f>
        <v>0</v>
      </c>
    </row>
    <row r="11" spans="1:9" x14ac:dyDescent="0.25">
      <c r="A11">
        <v>8</v>
      </c>
      <c r="B11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ref="I11:I56" si="6">C11+D10+E9+F8+G7+H6</f>
        <v>0</v>
      </c>
    </row>
    <row r="12" spans="1:9" x14ac:dyDescent="0.25">
      <c r="A12">
        <v>9</v>
      </c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</row>
    <row r="13" spans="1:9" x14ac:dyDescent="0.25">
      <c r="A13">
        <v>10</v>
      </c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</row>
    <row r="14" spans="1:9" x14ac:dyDescent="0.25">
      <c r="A14">
        <v>11</v>
      </c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</row>
    <row r="15" spans="1:9" x14ac:dyDescent="0.25">
      <c r="A15">
        <v>12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</row>
    <row r="16" spans="1:9" x14ac:dyDescent="0.25">
      <c r="A16">
        <v>13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</row>
    <row r="17" spans="1:9" x14ac:dyDescent="0.25">
      <c r="A17">
        <v>14</v>
      </c>
      <c r="B17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</row>
    <row r="18" spans="1:9" x14ac:dyDescent="0.25">
      <c r="A18">
        <v>15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</row>
    <row r="19" spans="1:9" x14ac:dyDescent="0.25">
      <c r="A19">
        <v>16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</row>
    <row r="20" spans="1:9" x14ac:dyDescent="0.25">
      <c r="A20">
        <v>17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</row>
    <row r="21" spans="1:9" x14ac:dyDescent="0.25">
      <c r="A21">
        <v>18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</row>
    <row r="22" spans="1:9" x14ac:dyDescent="0.25">
      <c r="A22">
        <v>19</v>
      </c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</row>
    <row r="23" spans="1:9" x14ac:dyDescent="0.25">
      <c r="A23">
        <v>20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</row>
    <row r="24" spans="1:9" x14ac:dyDescent="0.25">
      <c r="A24">
        <v>21</v>
      </c>
      <c r="B24"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</row>
    <row r="25" spans="1:9" x14ac:dyDescent="0.25">
      <c r="A25">
        <v>22</v>
      </c>
      <c r="B25"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</row>
    <row r="26" spans="1:9" x14ac:dyDescent="0.25">
      <c r="A26">
        <v>23</v>
      </c>
      <c r="B26"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0</v>
      </c>
    </row>
    <row r="27" spans="1:9" x14ac:dyDescent="0.25">
      <c r="A27">
        <v>24</v>
      </c>
      <c r="B27"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</row>
    <row r="28" spans="1:9" x14ac:dyDescent="0.25">
      <c r="A28">
        <v>25</v>
      </c>
      <c r="B28"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</row>
    <row r="29" spans="1:9" x14ac:dyDescent="0.25">
      <c r="A29">
        <v>26</v>
      </c>
      <c r="B29"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  <c r="I29">
        <f t="shared" si="6"/>
        <v>0</v>
      </c>
    </row>
    <row r="30" spans="1:9" x14ac:dyDescent="0.25">
      <c r="A30">
        <v>27</v>
      </c>
      <c r="B30">
        <v>4.3709677419354804</v>
      </c>
      <c r="C30">
        <f t="shared" si="0"/>
        <v>43709677.419354804</v>
      </c>
      <c r="D30">
        <f t="shared" si="1"/>
        <v>26225806.451612882</v>
      </c>
      <c r="E30">
        <f t="shared" si="2"/>
        <v>15735483.870967729</v>
      </c>
      <c r="F30">
        <f t="shared" si="3"/>
        <v>9616129.0322580561</v>
      </c>
      <c r="G30">
        <f t="shared" si="4"/>
        <v>3496774.1935483846</v>
      </c>
      <c r="H30">
        <f t="shared" si="5"/>
        <v>2185483.8709677402</v>
      </c>
      <c r="I30">
        <f t="shared" si="6"/>
        <v>43709677.419354804</v>
      </c>
    </row>
    <row r="31" spans="1:9" x14ac:dyDescent="0.25">
      <c r="A31">
        <v>28</v>
      </c>
      <c r="B31">
        <v>6.1193548387096799</v>
      </c>
      <c r="C31">
        <f t="shared" si="0"/>
        <v>61193548.3870968</v>
      </c>
      <c r="D31">
        <f t="shared" si="1"/>
        <v>36716129.032258078</v>
      </c>
      <c r="E31">
        <f t="shared" si="2"/>
        <v>22029677.419354849</v>
      </c>
      <c r="F31">
        <f t="shared" si="3"/>
        <v>13462580.645161295</v>
      </c>
      <c r="G31">
        <f t="shared" si="4"/>
        <v>4895483.8709677439</v>
      </c>
      <c r="H31">
        <f t="shared" si="5"/>
        <v>3059677.4193548402</v>
      </c>
      <c r="I31">
        <f t="shared" si="6"/>
        <v>87419354.838709682</v>
      </c>
    </row>
    <row r="32" spans="1:9" x14ac:dyDescent="0.25">
      <c r="A32">
        <v>29</v>
      </c>
      <c r="B32">
        <v>6.1193548387096799</v>
      </c>
      <c r="C32">
        <f t="shared" si="0"/>
        <v>61193548.3870968</v>
      </c>
      <c r="D32">
        <f t="shared" si="1"/>
        <v>36716129.032258078</v>
      </c>
      <c r="E32">
        <f t="shared" si="2"/>
        <v>22029677.419354849</v>
      </c>
      <c r="F32">
        <f t="shared" si="3"/>
        <v>13462580.645161295</v>
      </c>
      <c r="G32">
        <f t="shared" si="4"/>
        <v>4895483.8709677439</v>
      </c>
      <c r="H32">
        <f t="shared" si="5"/>
        <v>3059677.4193548402</v>
      </c>
      <c r="I32">
        <f t="shared" si="6"/>
        <v>113645161.29032262</v>
      </c>
    </row>
    <row r="33" spans="1:9" x14ac:dyDescent="0.25">
      <c r="A33">
        <v>30</v>
      </c>
      <c r="B33">
        <v>6.1193548387096799</v>
      </c>
      <c r="C33">
        <f t="shared" si="0"/>
        <v>61193548.3870968</v>
      </c>
      <c r="D33">
        <f t="shared" si="1"/>
        <v>36716129.032258078</v>
      </c>
      <c r="E33">
        <f t="shared" si="2"/>
        <v>22029677.419354849</v>
      </c>
      <c r="F33">
        <f t="shared" si="3"/>
        <v>13462580.645161295</v>
      </c>
      <c r="G33">
        <f t="shared" si="4"/>
        <v>4895483.8709677439</v>
      </c>
      <c r="H33">
        <f t="shared" si="5"/>
        <v>3059677.4193548402</v>
      </c>
      <c r="I33">
        <f t="shared" si="6"/>
        <v>129555483.87096781</v>
      </c>
    </row>
    <row r="34" spans="1:9" x14ac:dyDescent="0.25">
      <c r="A34">
        <v>31</v>
      </c>
      <c r="B34">
        <v>4.3709677419354804</v>
      </c>
      <c r="C34">
        <f t="shared" si="0"/>
        <v>43709677.419354804</v>
      </c>
      <c r="D34">
        <f t="shared" si="1"/>
        <v>26225806.451612882</v>
      </c>
      <c r="E34">
        <f t="shared" si="2"/>
        <v>15735483.870967729</v>
      </c>
      <c r="F34">
        <f t="shared" si="3"/>
        <v>9616129.0322580561</v>
      </c>
      <c r="G34">
        <f t="shared" si="4"/>
        <v>3496774.1935483846</v>
      </c>
      <c r="H34">
        <f t="shared" si="5"/>
        <v>2185483.8709677402</v>
      </c>
      <c r="I34">
        <f t="shared" si="6"/>
        <v>119414838.70967743</v>
      </c>
    </row>
    <row r="35" spans="1:9" x14ac:dyDescent="0.25">
      <c r="A35">
        <v>32</v>
      </c>
      <c r="B35">
        <v>0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68799032.258064508</v>
      </c>
    </row>
    <row r="36" spans="1:9" x14ac:dyDescent="0.25">
      <c r="A36">
        <v>33</v>
      </c>
      <c r="B36">
        <v>0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  <c r="I36">
        <f t="shared" si="6"/>
        <v>37153225.806451611</v>
      </c>
    </row>
    <row r="37" spans="1:9" x14ac:dyDescent="0.25">
      <c r="A37">
        <v>34</v>
      </c>
      <c r="B37">
        <v>0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0</v>
      </c>
      <c r="I37">
        <f t="shared" si="6"/>
        <v>17571290.322580639</v>
      </c>
    </row>
    <row r="38" spans="1:9" x14ac:dyDescent="0.25">
      <c r="A38">
        <v>35</v>
      </c>
      <c r="B38">
        <v>0.51290322580645198</v>
      </c>
      <c r="C38">
        <f t="shared" si="0"/>
        <v>5129032.2580645196</v>
      </c>
      <c r="D38">
        <f t="shared" si="1"/>
        <v>3077419.3548387117</v>
      </c>
      <c r="E38">
        <f t="shared" si="2"/>
        <v>1846451.6129032271</v>
      </c>
      <c r="F38">
        <f t="shared" si="3"/>
        <v>1128387.0967741944</v>
      </c>
      <c r="G38">
        <f t="shared" si="4"/>
        <v>410322.58064516156</v>
      </c>
      <c r="H38">
        <f t="shared" si="5"/>
        <v>256451.61290322599</v>
      </c>
      <c r="I38">
        <f t="shared" si="6"/>
        <v>11685483.870967746</v>
      </c>
    </row>
    <row r="39" spans="1:9" x14ac:dyDescent="0.25">
      <c r="A39">
        <v>36</v>
      </c>
      <c r="B39">
        <v>3.59032258064516</v>
      </c>
      <c r="C39">
        <f t="shared" si="0"/>
        <v>35903225.806451596</v>
      </c>
      <c r="D39">
        <f t="shared" si="1"/>
        <v>21541935.483870957</v>
      </c>
      <c r="E39">
        <f t="shared" si="2"/>
        <v>12925161.290322574</v>
      </c>
      <c r="F39">
        <f t="shared" si="3"/>
        <v>7898709.6774193514</v>
      </c>
      <c r="G39">
        <f t="shared" si="4"/>
        <v>2872258.0645161276</v>
      </c>
      <c r="H39">
        <f t="shared" si="5"/>
        <v>1795161.2903225799</v>
      </c>
      <c r="I39">
        <f t="shared" si="6"/>
        <v>41166129.032258049</v>
      </c>
    </row>
    <row r="40" spans="1:9" x14ac:dyDescent="0.25">
      <c r="A40">
        <v>37</v>
      </c>
      <c r="B40">
        <v>3.59032258064516</v>
      </c>
      <c r="C40">
        <f t="shared" si="0"/>
        <v>35903225.806451596</v>
      </c>
      <c r="D40">
        <f t="shared" si="1"/>
        <v>21541935.483870957</v>
      </c>
      <c r="E40">
        <f t="shared" si="2"/>
        <v>12925161.290322574</v>
      </c>
      <c r="F40">
        <f t="shared" si="3"/>
        <v>7898709.6774193514</v>
      </c>
      <c r="G40">
        <f t="shared" si="4"/>
        <v>2872258.0645161276</v>
      </c>
      <c r="H40">
        <f t="shared" si="5"/>
        <v>1795161.2903225799</v>
      </c>
      <c r="I40">
        <f t="shared" si="6"/>
        <v>59291612.903225787</v>
      </c>
    </row>
    <row r="41" spans="1:9" x14ac:dyDescent="0.25">
      <c r="A41">
        <v>38</v>
      </c>
      <c r="B41">
        <v>3.59032258064516</v>
      </c>
      <c r="C41">
        <f t="shared" si="0"/>
        <v>35903225.806451596</v>
      </c>
      <c r="D41">
        <f t="shared" si="1"/>
        <v>21541935.483870957</v>
      </c>
      <c r="E41">
        <f t="shared" si="2"/>
        <v>12925161.290322574</v>
      </c>
      <c r="F41">
        <f t="shared" si="3"/>
        <v>7898709.6774193514</v>
      </c>
      <c r="G41">
        <f t="shared" si="4"/>
        <v>2872258.0645161276</v>
      </c>
      <c r="H41">
        <f t="shared" si="5"/>
        <v>1795161.2903225799</v>
      </c>
      <c r="I41">
        <f t="shared" si="6"/>
        <v>71498709.67741932</v>
      </c>
    </row>
    <row r="42" spans="1:9" x14ac:dyDescent="0.25">
      <c r="A42">
        <v>39</v>
      </c>
      <c r="B42">
        <v>3.59032258064516</v>
      </c>
      <c r="C42">
        <f t="shared" si="0"/>
        <v>35903225.806451596</v>
      </c>
      <c r="D42">
        <f t="shared" si="1"/>
        <v>21541935.483870957</v>
      </c>
      <c r="E42">
        <f t="shared" si="2"/>
        <v>12925161.290322574</v>
      </c>
      <c r="F42">
        <f t="shared" si="3"/>
        <v>7898709.6774193514</v>
      </c>
      <c r="G42">
        <f t="shared" si="4"/>
        <v>2872258.0645161276</v>
      </c>
      <c r="H42">
        <f t="shared" si="5"/>
        <v>1795161.2903225799</v>
      </c>
      <c r="I42">
        <f t="shared" si="6"/>
        <v>78679354.838709638</v>
      </c>
    </row>
    <row r="43" spans="1:9" x14ac:dyDescent="0.25">
      <c r="A43">
        <v>40</v>
      </c>
      <c r="B43">
        <v>1.0258064516129</v>
      </c>
      <c r="C43">
        <f t="shared" si="0"/>
        <v>10258064.516129</v>
      </c>
      <c r="D43">
        <f t="shared" si="1"/>
        <v>6154838.7096774001</v>
      </c>
      <c r="E43">
        <f t="shared" si="2"/>
        <v>3692903.2258064398</v>
      </c>
      <c r="F43">
        <f t="shared" si="3"/>
        <v>2256774.1935483799</v>
      </c>
      <c r="G43">
        <f t="shared" si="4"/>
        <v>820645.16129031999</v>
      </c>
      <c r="H43">
        <f t="shared" si="5"/>
        <v>512903.22580645001</v>
      </c>
      <c r="I43">
        <f t="shared" si="6"/>
        <v>55752580.645161226</v>
      </c>
    </row>
    <row r="44" spans="1:9" x14ac:dyDescent="0.25">
      <c r="A44">
        <v>41</v>
      </c>
      <c r="B44">
        <v>0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  <c r="H44">
        <f t="shared" si="5"/>
        <v>0</v>
      </c>
      <c r="I44">
        <f t="shared" si="6"/>
        <v>31646129.032258034</v>
      </c>
    </row>
    <row r="45" spans="1:9" x14ac:dyDescent="0.25">
      <c r="A45">
        <v>42</v>
      </c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0</v>
      </c>
      <c r="I45">
        <f t="shared" si="6"/>
        <v>16259032.258064497</v>
      </c>
    </row>
    <row r="46" spans="1:9" x14ac:dyDescent="0.25">
      <c r="A46">
        <v>43</v>
      </c>
      <c r="B46">
        <v>0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  <c r="H46">
        <f t="shared" si="5"/>
        <v>0</v>
      </c>
      <c r="I46">
        <f t="shared" si="6"/>
        <v>6924193.5483870879</v>
      </c>
    </row>
    <row r="47" spans="1:9" x14ac:dyDescent="0.25">
      <c r="A47">
        <v>44</v>
      </c>
      <c r="B47">
        <v>0.483870967741935</v>
      </c>
      <c r="C47">
        <f t="shared" si="0"/>
        <v>4838709.6774193496</v>
      </c>
      <c r="D47">
        <f t="shared" si="1"/>
        <v>2903225.8064516098</v>
      </c>
      <c r="E47">
        <f t="shared" si="2"/>
        <v>1741935.4838709657</v>
      </c>
      <c r="F47">
        <f t="shared" si="3"/>
        <v>1064516.129032257</v>
      </c>
      <c r="G47">
        <f t="shared" si="4"/>
        <v>387096.77419354796</v>
      </c>
      <c r="H47">
        <f t="shared" si="5"/>
        <v>241935.4838709675</v>
      </c>
      <c r="I47">
        <f t="shared" si="6"/>
        <v>7454516.1290322486</v>
      </c>
    </row>
    <row r="48" spans="1:9" x14ac:dyDescent="0.25">
      <c r="A48">
        <v>45</v>
      </c>
      <c r="B48">
        <v>1.12903225806452</v>
      </c>
      <c r="C48">
        <f t="shared" si="0"/>
        <v>11290322.5806452</v>
      </c>
      <c r="D48">
        <f t="shared" si="1"/>
        <v>6774193.5483871195</v>
      </c>
      <c r="E48">
        <f t="shared" si="2"/>
        <v>4064516.1290322719</v>
      </c>
      <c r="F48">
        <f t="shared" si="3"/>
        <v>2483870.9677419439</v>
      </c>
      <c r="G48">
        <f t="shared" si="4"/>
        <v>903225.80645161599</v>
      </c>
      <c r="H48">
        <f t="shared" si="5"/>
        <v>564516.12903226004</v>
      </c>
      <c r="I48">
        <f t="shared" si="6"/>
        <v>14706451.61290326</v>
      </c>
    </row>
    <row r="49" spans="1:9" x14ac:dyDescent="0.25">
      <c r="A49">
        <v>46</v>
      </c>
      <c r="B49">
        <v>1.12903225806452</v>
      </c>
      <c r="C49">
        <f t="shared" si="0"/>
        <v>11290322.5806452</v>
      </c>
      <c r="D49">
        <f t="shared" si="1"/>
        <v>6774193.5483871195</v>
      </c>
      <c r="E49">
        <f t="shared" si="2"/>
        <v>4064516.1290322719</v>
      </c>
      <c r="F49">
        <f t="shared" si="3"/>
        <v>2483870.9677419439</v>
      </c>
      <c r="G49">
        <f t="shared" si="4"/>
        <v>903225.80645161599</v>
      </c>
      <c r="H49">
        <f t="shared" si="5"/>
        <v>564516.12903226004</v>
      </c>
      <c r="I49">
        <f t="shared" si="6"/>
        <v>19806451.612903286</v>
      </c>
    </row>
    <row r="50" spans="1:9" x14ac:dyDescent="0.25">
      <c r="A50">
        <v>47</v>
      </c>
      <c r="B50">
        <v>1.12903225806452</v>
      </c>
      <c r="C50">
        <f t="shared" si="0"/>
        <v>11290322.5806452</v>
      </c>
      <c r="D50">
        <f t="shared" si="1"/>
        <v>6774193.5483871195</v>
      </c>
      <c r="E50">
        <f t="shared" si="2"/>
        <v>4064516.1290322719</v>
      </c>
      <c r="F50">
        <f t="shared" si="3"/>
        <v>2483870.9677419439</v>
      </c>
      <c r="G50">
        <f t="shared" si="4"/>
        <v>903225.80645161599</v>
      </c>
      <c r="H50">
        <f t="shared" si="5"/>
        <v>564516.12903226004</v>
      </c>
      <c r="I50">
        <f t="shared" si="6"/>
        <v>23193548.387096852</v>
      </c>
    </row>
    <row r="51" spans="1:9" x14ac:dyDescent="0.25">
      <c r="A51">
        <v>48</v>
      </c>
      <c r="B51">
        <v>1.12903225806452</v>
      </c>
      <c r="C51">
        <f t="shared" si="0"/>
        <v>11290322.5806452</v>
      </c>
      <c r="D51">
        <f t="shared" si="1"/>
        <v>6774193.5483871195</v>
      </c>
      <c r="E51">
        <f t="shared" si="2"/>
        <v>4064516.1290322719</v>
      </c>
      <c r="F51">
        <f t="shared" si="3"/>
        <v>2483870.9677419439</v>
      </c>
      <c r="G51">
        <f t="shared" si="4"/>
        <v>903225.80645161599</v>
      </c>
      <c r="H51">
        <f t="shared" si="5"/>
        <v>564516.12903226004</v>
      </c>
      <c r="I51">
        <f>C51+D50+E49+F48+G47+H46</f>
        <v>25000000.000000086</v>
      </c>
    </row>
    <row r="52" spans="1:9" x14ac:dyDescent="0.25">
      <c r="A52">
        <v>49</v>
      </c>
      <c r="B52">
        <v>0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14467741.935483919</v>
      </c>
    </row>
    <row r="53" spans="1:9" x14ac:dyDescent="0.25">
      <c r="A53">
        <v>50</v>
      </c>
      <c r="B53">
        <v>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8016129.0322580915</v>
      </c>
    </row>
    <row r="54" spans="1:9" x14ac:dyDescent="0.25">
      <c r="A54">
        <v>51</v>
      </c>
      <c r="B54">
        <v>0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3951612.9032258196</v>
      </c>
    </row>
    <row r="55" spans="1:9" x14ac:dyDescent="0.25">
      <c r="A55">
        <v>52</v>
      </c>
      <c r="B55">
        <v>0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1467741.9354838762</v>
      </c>
    </row>
    <row r="56" spans="1:9" x14ac:dyDescent="0.25">
      <c r="A56">
        <v>53</v>
      </c>
      <c r="B56">
        <v>0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564516.12903226004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TV</vt:lpstr>
      <vt:lpstr>Digital</vt:lpstr>
      <vt:lpstr>Sponsorship</vt:lpstr>
      <vt:lpstr>ContentMarketing</vt:lpstr>
      <vt:lpstr>OnlineMarketing</vt:lpstr>
      <vt:lpstr>Affiliates</vt:lpstr>
      <vt:lpstr>SEM</vt:lpstr>
      <vt:lpstr>Radio</vt:lpstr>
      <vt:lpstr>Other</vt:lpstr>
      <vt:lpstr>ALL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NR</dc:creator>
  <cp:lastModifiedBy>Arun NR</cp:lastModifiedBy>
  <dcterms:created xsi:type="dcterms:W3CDTF">2019-06-12T09:37:14Z</dcterms:created>
  <dcterms:modified xsi:type="dcterms:W3CDTF">2019-06-16T08:01:39Z</dcterms:modified>
</cp:coreProperties>
</file>