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3"/>
  </bookViews>
  <sheets>
    <sheet name="SOE-data-v2" sheetId="1" state="visible" r:id="rId2"/>
    <sheet name="Policy" sheetId="2" state="visible" r:id="rId3"/>
    <sheet name="Competitive" sheetId="3" state="visible" r:id="rId4"/>
    <sheet name="commo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<sst xmlns="http://schemas.openxmlformats.org/spreadsheetml/2006/main" count="277" uniqueCount="143">
  <si>
    <t>The</t>
  </si>
  <si>
    <t>Policy</t>
  </si>
  <si>
    <t>space:</t>
  </si>
  <si>
    <t>what</t>
  </si>
  <si>
    <t>is</t>
  </si>
  <si>
    <t>the</t>
  </si>
  <si>
    <t>appetite</t>
  </si>
  <si>
    <t>for</t>
  </si>
  <si>
    <t>reforming</t>
  </si>
  <si>
    <t>government</t>
  </si>
  <si>
    <t>policy</t>
  </si>
  <si>
    <t>towards</t>
  </si>
  <si>
    <t>private</t>
  </si>
  <si>
    <t>sector</t>
  </si>
  <si>
    <t>involvement</t>
  </si>
  <si>
    <t>in</t>
  </si>
  <si>
    <t>upstream</t>
  </si>
  <si>
    <t>oil</t>
  </si>
  <si>
    <t>and</t>
  </si>
  <si>
    <t>gas</t>
  </si>
  <si>
    <t>China?</t>
  </si>
  <si>
    <t>Actor</t>
  </si>
  <si>
    <t>Legend</t>
  </si>
  <si>
    <t>Group</t>
  </si>
  <si>
    <t>Position</t>
  </si>
  <si>
    <t>Influence</t>
  </si>
  <si>
    <t>Salience</t>
  </si>
  <si>
    <t>Exercised</t>
  </si>
  <si>
    <t>Power</t>
  </si>
  <si>
    <t>Xi Jinping</t>
  </si>
  <si>
    <t>XJ</t>
  </si>
  <si>
    <t>Politburo Standing Committee</t>
  </si>
  <si>
    <t>Li Keqiang</t>
  </si>
  <si>
    <t>LK</t>
  </si>
  <si>
    <t>Zhang Gaoli</t>
  </si>
  <si>
    <t>ZG</t>
  </si>
  <si>
    <t>Ma Kai</t>
  </si>
  <si>
    <t>MK</t>
  </si>
  <si>
    <t>Central government</t>
  </si>
  <si>
    <t>Liu He â€“ Deputy Director of DRC</t>
  </si>
  <si>
    <t>LH</t>
  </si>
  <si>
    <t>Xu Shaoshi â€“ Director of NDRC</t>
  </si>
  <si>
    <t>XS</t>
  </si>
  <si>
    <t>National Energy Administration</t>
  </si>
  <si>
    <t>NEA</t>
  </si>
  <si>
    <t>Ministry of Land and Resources</t>
  </si>
  <si>
    <t>MLR</t>
  </si>
  <si>
    <t>Ministry of Environmental Protection</t>
  </si>
  <si>
    <t>MEP</t>
  </si>
  <si>
    <t>Ministry of Finance</t>
  </si>
  <si>
    <t>MOF</t>
  </si>
  <si>
    <t>Shanxi</t>
  </si>
  <si>
    <t>SHX</t>
  </si>
  <si>
    <t>Provincial government</t>
  </si>
  <si>
    <t>Heilongjiang</t>
  </si>
  <si>
    <t>HLJ</t>
  </si>
  <si>
    <t>CNPC and Petrochina</t>
  </si>
  <si>
    <t>PC</t>
  </si>
  <si>
    <t>CNPC</t>
  </si>
  <si>
    <t>CNPC - old guard</t>
  </si>
  <si>
    <t>COG</t>
  </si>
  <si>
    <t>CNOOC - Wang Yilin</t>
  </si>
  <si>
    <t>WY</t>
  </si>
  <si>
    <t>SOEs</t>
  </si>
  <si>
    <t>Sinopec</t>
  </si>
  <si>
    <t>SPC</t>
  </si>
  <si>
    <t>Shanxi Yanchang (provincial mining SOE)</t>
  </si>
  <si>
    <t>PSOE</t>
  </si>
  <si>
    <t>China Petroleum and Chemical Industry Federation (CPCIA)</t>
  </si>
  <si>
    <t>CPCIA</t>
  </si>
  <si>
    <t>CUCBM Company - partner with PetroChina</t>
  </si>
  <si>
    <t>CUCBM</t>
  </si>
  <si>
    <t>US Gov</t>
  </si>
  <si>
    <t>USA</t>
  </si>
  <si>
    <t>Foreign competitors</t>
  </si>
  <si>
    <t>US Chamber of Commerce</t>
  </si>
  <si>
    <t>USCC</t>
  </si>
  <si>
    <t>EU COC</t>
  </si>
  <si>
    <t>EUCC</t>
  </si>
  <si>
    <t>IOCs</t>
  </si>
  <si>
    <t>IOC</t>
  </si>
  <si>
    <t>Mao Yushi - Unirule Institute</t>
  </si>
  <si>
    <t>MY</t>
  </si>
  <si>
    <t>Advisors</t>
  </si>
  <si>
    <t>Zhou Dadi - Former NEA; still influential adviser</t>
  </si>
  <si>
    <t>ZD</t>
  </si>
  <si>
    <t>Zhang Guobao - former NDRC; still influential</t>
  </si>
  <si>
    <t>ZGB</t>
  </si>
  <si>
    <t>competitive</t>
  </si>
  <si>
    <t>dimension:</t>
  </si>
  <si>
    <t>as</t>
  </si>
  <si>
    <t>dominant</t>
  </si>
  <si>
    <t>SOE</t>
  </si>
  <si>
    <t>Wang Qishan</t>
  </si>
  <si>
    <t>WQ</t>
  </si>
  <si>
    <t>Liu He - Deputy Director of NDRC</t>
  </si>
  <si>
    <t>Xu Shaoshi - Director of NDRC</t>
  </si>
  <si>
    <t>NDRC - Pricing Department</t>
  </si>
  <si>
    <t>Price</t>
  </si>
  <si>
    <t>Zhang Yi - SASAC</t>
  </si>
  <si>
    <t>SASAC</t>
  </si>
  <si>
    <t>National Audit Office</t>
  </si>
  <si>
    <t>NAO</t>
  </si>
  <si>
    <t>Shanxi - Provincial government</t>
  </si>
  <si>
    <t>Heilongjiang - Provincial government</t>
  </si>
  <si>
    <t>CNPC - Senior Leadership</t>
  </si>
  <si>
    <t>CNPCL</t>
  </si>
  <si>
    <t>CNPC - Middle Managers</t>
  </si>
  <si>
    <t>CNPCM</t>
  </si>
  <si>
    <t>CNPC - Employees</t>
  </si>
  <si>
    <t>CNPCE</t>
  </si>
  <si>
    <t>CNPC - PetroChina/Overseas Branches</t>
  </si>
  <si>
    <t>CNPCO</t>
  </si>
  <si>
    <t>CNPC - Service Providers</t>
  </si>
  <si>
    <t>SP</t>
  </si>
  <si>
    <t>Sinopec - Fu Chengyu (Chairman)</t>
  </si>
  <si>
    <t>FC</t>
  </si>
  <si>
    <t>CNOOC - Wang Yilin (Chairman)</t>
  </si>
  <si>
    <t>CNOOC</t>
  </si>
  <si>
    <t>CNC</t>
  </si>
  <si>
    <t>Offtake companies - Provincial SOEs</t>
  </si>
  <si>
    <t>PSOES</t>
  </si>
  <si>
    <t>Competitors - Private domestic; good access</t>
  </si>
  <si>
    <t>PDGA</t>
  </si>
  <si>
    <t>Private competitors</t>
  </si>
  <si>
    <t>Competitors - Private domestic; poor access</t>
  </si>
  <si>
    <t>PDPA</t>
  </si>
  <si>
    <t>Competitors - Foreign (Supermajors)</t>
  </si>
  <si>
    <t>Shell</t>
  </si>
  <si>
    <t>SH</t>
  </si>
  <si>
    <t>Competitors - Foreign (Small-Medium)</t>
  </si>
  <si>
    <t>FSM</t>
  </si>
  <si>
    <t>Description</t>
  </si>
  <si>
    <t>Policy Position</t>
  </si>
  <si>
    <t>Policy Salience</t>
  </si>
  <si>
    <t>Competitive Position</t>
  </si>
  <si>
    <t>Competitive Salience</t>
  </si>
  <si>
    <t>Policy Position, X</t>
  </si>
  <si>
    <t>Competitive Position, Y</t>
  </si>
  <si>
    <t>InfPol</t>
  </si>
  <si>
    <t>InfComp</t>
  </si>
  <si>
    <t>PS+CS</t>
  </si>
  <si>
    <t>S+C-(SC/100)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</si>
</sst>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3333"/>
      <name val="Calibri"/>
      <family val="2"/>
      <charset val="1"/>
    </font>
    <font>
      <b val="true"/>
      <sz val="11"/>
      <color rgb="FF00CC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Competitive Position, 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common!$F$1:$F$1</c:f>
              <c:strCache>
                <c:ptCount val="1"/>
                <c:pt idx="0">
                  <c:v>Competitive Position, Y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common!$D$2:$D$14</c:f>
              <c:numCache>
                <c:formatCode>General</c:formatCode>
                <c:ptCount val="13"/>
                <c:pt idx="0">
                  <c:v>30</c:v>
                </c:pt>
                <c:pt idx="1">
                  <c:v>45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15</c:v>
                </c:pt>
                <c:pt idx="6">
                  <c:v>20</c:v>
                </c:pt>
                <c:pt idx="7">
                  <c:v>60</c:v>
                </c:pt>
                <c:pt idx="8">
                  <c:v>30</c:v>
                </c:pt>
                <c:pt idx="9">
                  <c:v>45</c:v>
                </c:pt>
                <c:pt idx="10">
                  <c:v>50</c:v>
                </c:pt>
                <c:pt idx="11">
                  <c:v>20</c:v>
                </c:pt>
                <c:pt idx="12">
                  <c:v>15</c:v>
                </c:pt>
              </c:numCache>
            </c:numRef>
          </c:xVal>
          <c:yVal>
            <c:numRef>
              <c:f>common!$F$2:$F$14</c:f>
              <c:numCache>
                <c:formatCode>General</c:formatCode>
                <c:ptCount val="13"/>
                <c:pt idx="0">
                  <c:v>20</c:v>
                </c:pt>
                <c:pt idx="1">
                  <c:v>65</c:v>
                </c:pt>
                <c:pt idx="2">
                  <c:v>15</c:v>
                </c:pt>
                <c:pt idx="3">
                  <c:v>45</c:v>
                </c:pt>
                <c:pt idx="4">
                  <c:v>65</c:v>
                </c:pt>
                <c:pt idx="5">
                  <c:v>10</c:v>
                </c:pt>
                <c:pt idx="6">
                  <c:v>15</c:v>
                </c:pt>
                <c:pt idx="7">
                  <c:v>50</c:v>
                </c:pt>
                <c:pt idx="8">
                  <c:v>15</c:v>
                </c:pt>
                <c:pt idx="9">
                  <c:v>40</c:v>
                </c:pt>
                <c:pt idx="10">
                  <c:v>50</c:v>
                </c:pt>
                <c:pt idx="11">
                  <c:v>30</c:v>
                </c:pt>
                <c:pt idx="12">
                  <c:v>60</c:v>
                </c:pt>
              </c:numCache>
            </c:numRef>
          </c:yVal>
        </c:ser>
        <c:axId val="36963508"/>
        <c:axId val="85217143"/>
      </c:scatterChart>
      <c:valAx>
        <c:axId val="369635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217143"/>
        <c:crossesAt val="0"/>
      </c:valAx>
      <c:valAx>
        <c:axId val="85217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96350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100800</xdr:colOff>
      <xdr:row>24</xdr:row>
      <xdr:rowOff>99000</xdr:rowOff>
    </xdr:from>
    <xdr:to>
      <xdr:col>5</xdr:col>
      <xdr:colOff>3600</xdr:colOff>
      <xdr:row>47</xdr:row>
      <xdr:rowOff>157320</xdr:rowOff>
    </xdr:to>
    <xdr:graphicFrame>
      <xdr:nvGraphicFramePr>
        <xdr:cNvPr id="0" name="Chart 2"/>
        <xdr:cNvGraphicFramePr/>
      </xdr:nvGraphicFramePr>
      <xdr:xfrm>
        <a:off x="863280" y="4305240"/>
        <a:ext cx="7719120" cy="40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26.2874493927125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13</v>
      </c>
      <c r="W1" s="0" t="s">
        <v>15</v>
      </c>
      <c r="X1" s="0" t="s">
        <v>20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n">
        <v>30</v>
      </c>
      <c r="E5" s="0" t="n">
        <v>100</v>
      </c>
      <c r="F5" s="0" t="n">
        <v>30</v>
      </c>
      <c r="G5" s="0" t="n">
        <v>30</v>
      </c>
    </row>
    <row r="6" customFormat="false" ht="15" hidden="false" customHeight="false" outlineLevel="0" collapsed="false">
      <c r="A6" s="0" t="s">
        <v>32</v>
      </c>
      <c r="B6" s="0" t="s">
        <v>33</v>
      </c>
      <c r="C6" s="0" t="s">
        <v>31</v>
      </c>
      <c r="D6" s="0" t="n">
        <v>45</v>
      </c>
      <c r="E6" s="0" t="n">
        <v>65</v>
      </c>
      <c r="F6" s="0" t="n">
        <v>65</v>
      </c>
      <c r="G6" s="0" t="n">
        <v>42</v>
      </c>
    </row>
    <row r="7" customFormat="false" ht="15" hidden="false" customHeight="false" outlineLevel="0" collapsed="false">
      <c r="A7" s="0" t="s">
        <v>34</v>
      </c>
      <c r="B7" s="0" t="s">
        <v>35</v>
      </c>
      <c r="C7" s="0" t="s">
        <v>31</v>
      </c>
      <c r="D7" s="0" t="n">
        <v>30</v>
      </c>
      <c r="E7" s="0" t="n">
        <v>35</v>
      </c>
      <c r="F7" s="0" t="n">
        <v>40</v>
      </c>
      <c r="G7" s="0" t="n">
        <v>14</v>
      </c>
    </row>
    <row r="8" customFormat="false" ht="15" hidden="false" customHeight="false" outlineLevel="0" collapsed="false">
      <c r="A8" s="0" t="s">
        <v>36</v>
      </c>
      <c r="B8" s="0" t="s">
        <v>37</v>
      </c>
      <c r="C8" s="0" t="s">
        <v>38</v>
      </c>
      <c r="D8" s="0" t="n">
        <v>45</v>
      </c>
      <c r="E8" s="0" t="n">
        <v>35</v>
      </c>
      <c r="F8" s="0" t="n">
        <v>25</v>
      </c>
      <c r="G8" s="0" t="n">
        <v>9</v>
      </c>
    </row>
    <row r="9" customFormat="false" ht="15" hidden="false" customHeight="false" outlineLevel="0" collapsed="false">
      <c r="A9" s="0" t="s">
        <v>39</v>
      </c>
      <c r="B9" s="0" t="s">
        <v>40</v>
      </c>
      <c r="C9" s="0" t="s">
        <v>38</v>
      </c>
      <c r="D9" s="0" t="n">
        <v>50</v>
      </c>
      <c r="E9" s="0" t="n">
        <v>40</v>
      </c>
      <c r="F9" s="0" t="n">
        <v>70</v>
      </c>
      <c r="G9" s="0" t="n">
        <v>28</v>
      </c>
    </row>
    <row r="10" customFormat="false" ht="15" hidden="false" customHeight="false" outlineLevel="0" collapsed="false">
      <c r="A10" s="0" t="s">
        <v>41</v>
      </c>
      <c r="B10" s="0" t="s">
        <v>42</v>
      </c>
      <c r="C10" s="0" t="s">
        <v>38</v>
      </c>
      <c r="D10" s="0" t="n">
        <v>15</v>
      </c>
      <c r="E10" s="0" t="n">
        <v>20</v>
      </c>
      <c r="F10" s="0" t="n">
        <v>40</v>
      </c>
      <c r="G10" s="0" t="n">
        <v>8</v>
      </c>
    </row>
    <row r="11" customFormat="false" ht="15" hidden="false" customHeight="false" outlineLevel="0" collapsed="false">
      <c r="A11" s="0" t="s">
        <v>43</v>
      </c>
      <c r="B11" s="0" t="s">
        <v>44</v>
      </c>
      <c r="C11" s="0" t="s">
        <v>38</v>
      </c>
      <c r="D11" s="0" t="n">
        <v>20</v>
      </c>
      <c r="E11" s="0" t="n">
        <v>15</v>
      </c>
      <c r="F11" s="0" t="n">
        <v>40</v>
      </c>
      <c r="G11" s="0" t="n">
        <v>6</v>
      </c>
    </row>
    <row r="12" customFormat="false" ht="15" hidden="false" customHeight="false" outlineLevel="0" collapsed="false">
      <c r="A12" s="0" t="s">
        <v>45</v>
      </c>
      <c r="B12" s="0" t="s">
        <v>46</v>
      </c>
      <c r="C12" s="0" t="s">
        <v>38</v>
      </c>
      <c r="D12" s="0" t="n">
        <v>60</v>
      </c>
      <c r="E12" s="0" t="n">
        <v>25</v>
      </c>
      <c r="F12" s="0" t="n">
        <v>70</v>
      </c>
      <c r="G12" s="0" t="n">
        <v>18</v>
      </c>
    </row>
    <row r="13" customFormat="false" ht="15" hidden="false" customHeight="false" outlineLevel="0" collapsed="false">
      <c r="A13" s="0" t="s">
        <v>47</v>
      </c>
      <c r="B13" s="0" t="s">
        <v>48</v>
      </c>
      <c r="C13" s="0" t="s">
        <v>38</v>
      </c>
      <c r="D13" s="0" t="n">
        <v>30</v>
      </c>
      <c r="E13" s="0" t="n">
        <v>20</v>
      </c>
      <c r="F13" s="0" t="n">
        <v>30</v>
      </c>
      <c r="G13" s="0" t="n">
        <v>6</v>
      </c>
    </row>
    <row r="14" customFormat="false" ht="15" hidden="false" customHeight="false" outlineLevel="0" collapsed="false">
      <c r="A14" s="0" t="s">
        <v>49</v>
      </c>
      <c r="B14" s="0" t="s">
        <v>50</v>
      </c>
      <c r="C14" s="0" t="s">
        <v>38</v>
      </c>
      <c r="D14" s="0" t="n">
        <v>45</v>
      </c>
      <c r="E14" s="0" t="n">
        <v>35</v>
      </c>
      <c r="F14" s="0" t="n">
        <v>50</v>
      </c>
      <c r="G14" s="0" t="n">
        <v>18</v>
      </c>
    </row>
    <row r="15" customFormat="false" ht="15" hidden="false" customHeight="false" outlineLevel="0" collapsed="false">
      <c r="A15" s="0" t="s">
        <v>51</v>
      </c>
      <c r="B15" s="0" t="s">
        <v>52</v>
      </c>
      <c r="C15" s="0" t="s">
        <v>53</v>
      </c>
      <c r="D15" s="0" t="n">
        <v>50</v>
      </c>
      <c r="E15" s="0" t="n">
        <v>20</v>
      </c>
      <c r="F15" s="0" t="n">
        <v>70</v>
      </c>
      <c r="G15" s="0" t="n">
        <v>14</v>
      </c>
    </row>
    <row r="16" customFormat="false" ht="15" hidden="false" customHeight="false" outlineLevel="0" collapsed="false">
      <c r="A16" s="0" t="s">
        <v>54</v>
      </c>
      <c r="B16" s="0" t="s">
        <v>55</v>
      </c>
      <c r="C16" s="0" t="s">
        <v>53</v>
      </c>
      <c r="D16" s="0" t="n">
        <v>20</v>
      </c>
      <c r="E16" s="0" t="n">
        <v>20</v>
      </c>
      <c r="F16" s="0" t="n">
        <v>70</v>
      </c>
      <c r="G16" s="0" t="n">
        <v>14</v>
      </c>
    </row>
    <row r="17" customFormat="false" ht="15" hidden="false" customHeight="false" outlineLevel="0" collapsed="false">
      <c r="A17" s="0" t="s">
        <v>56</v>
      </c>
      <c r="B17" s="0" t="s">
        <v>57</v>
      </c>
      <c r="C17" s="0" t="s">
        <v>58</v>
      </c>
      <c r="D17" s="0" t="n">
        <v>15</v>
      </c>
      <c r="E17" s="0" t="n">
        <v>15</v>
      </c>
      <c r="F17" s="0" t="n">
        <v>75</v>
      </c>
      <c r="G17" s="0" t="n">
        <v>11</v>
      </c>
    </row>
    <row r="18" customFormat="false" ht="15" hidden="false" customHeight="false" outlineLevel="0" collapsed="false">
      <c r="A18" s="0" t="s">
        <v>59</v>
      </c>
      <c r="B18" s="0" t="s">
        <v>60</v>
      </c>
      <c r="C18" s="0" t="s">
        <v>58</v>
      </c>
      <c r="D18" s="0" t="n">
        <v>10</v>
      </c>
      <c r="E18" s="0" t="n">
        <v>50</v>
      </c>
      <c r="F18" s="0" t="n">
        <v>80</v>
      </c>
      <c r="G18" s="0" t="n">
        <v>40</v>
      </c>
    </row>
    <row r="19" customFormat="false" ht="15" hidden="false" customHeight="false" outlineLevel="0" collapsed="false">
      <c r="A19" s="0" t="s">
        <v>61</v>
      </c>
      <c r="B19" s="0" t="s">
        <v>62</v>
      </c>
      <c r="C19" s="0" t="s">
        <v>63</v>
      </c>
      <c r="D19" s="0" t="n">
        <v>15</v>
      </c>
      <c r="E19" s="0" t="n">
        <v>40</v>
      </c>
      <c r="F19" s="0" t="n">
        <v>80</v>
      </c>
      <c r="G19" s="0" t="n">
        <v>32</v>
      </c>
    </row>
    <row r="20" customFormat="false" ht="15" hidden="false" customHeight="false" outlineLevel="0" collapsed="false">
      <c r="A20" s="0" t="s">
        <v>64</v>
      </c>
      <c r="B20" s="0" t="s">
        <v>65</v>
      </c>
      <c r="C20" s="0" t="s">
        <v>63</v>
      </c>
      <c r="D20" s="0" t="n">
        <v>15</v>
      </c>
      <c r="E20" s="0" t="n">
        <v>45</v>
      </c>
      <c r="F20" s="0" t="n">
        <v>80</v>
      </c>
      <c r="G20" s="0" t="n">
        <v>36</v>
      </c>
    </row>
    <row r="21" customFormat="false" ht="15" hidden="false" customHeight="false" outlineLevel="0" collapsed="false">
      <c r="A21" s="0" t="s">
        <v>66</v>
      </c>
      <c r="B21" s="0" t="s">
        <v>67</v>
      </c>
      <c r="C21" s="0" t="s">
        <v>63</v>
      </c>
      <c r="D21" s="0" t="n">
        <v>60</v>
      </c>
      <c r="E21" s="0" t="n">
        <v>15</v>
      </c>
      <c r="F21" s="0" t="n">
        <v>60</v>
      </c>
      <c r="G21" s="0" t="n">
        <v>9</v>
      </c>
    </row>
    <row r="22" customFormat="false" ht="15" hidden="false" customHeight="false" outlineLevel="0" collapsed="false">
      <c r="A22" s="0" t="s">
        <v>68</v>
      </c>
      <c r="B22" s="0" t="s">
        <v>69</v>
      </c>
      <c r="C22" s="0" t="s">
        <v>63</v>
      </c>
      <c r="D22" s="0" t="n">
        <v>40</v>
      </c>
      <c r="E22" s="0" t="n">
        <v>20</v>
      </c>
      <c r="F22" s="0" t="n">
        <v>80</v>
      </c>
      <c r="G22" s="0" t="n">
        <v>16</v>
      </c>
    </row>
    <row r="23" customFormat="false" ht="15" hidden="false" customHeight="false" outlineLevel="0" collapsed="false">
      <c r="A23" s="0" t="s">
        <v>70</v>
      </c>
      <c r="B23" s="0" t="s">
        <v>71</v>
      </c>
      <c r="C23" s="0" t="s">
        <v>63</v>
      </c>
      <c r="D23" s="0" t="n">
        <v>45</v>
      </c>
      <c r="E23" s="0" t="n">
        <v>10</v>
      </c>
      <c r="F23" s="0" t="n">
        <v>60</v>
      </c>
      <c r="G23" s="0" t="n">
        <v>6</v>
      </c>
    </row>
    <row r="24" customFormat="false" ht="15" hidden="false" customHeight="false" outlineLevel="0" collapsed="false">
      <c r="A24" s="0" t="s">
        <v>72</v>
      </c>
      <c r="B24" s="0" t="s">
        <v>73</v>
      </c>
      <c r="C24" s="0" t="s">
        <v>74</v>
      </c>
      <c r="D24" s="0" t="n">
        <v>100</v>
      </c>
      <c r="E24" s="0" t="n">
        <v>8</v>
      </c>
      <c r="F24" s="0" t="n">
        <v>50</v>
      </c>
      <c r="G24" s="0" t="n">
        <v>4</v>
      </c>
    </row>
    <row r="25" customFormat="false" ht="15" hidden="false" customHeight="false" outlineLevel="0" collapsed="false">
      <c r="A25" s="0" t="s">
        <v>75</v>
      </c>
      <c r="B25" s="0" t="s">
        <v>76</v>
      </c>
      <c r="C25" s="0" t="s">
        <v>74</v>
      </c>
      <c r="D25" s="0" t="n">
        <v>90</v>
      </c>
      <c r="E25" s="0" t="n">
        <v>8</v>
      </c>
      <c r="F25" s="0" t="n">
        <v>50</v>
      </c>
      <c r="G25" s="0" t="n">
        <v>4</v>
      </c>
    </row>
    <row r="26" customFormat="false" ht="15" hidden="false" customHeight="false" outlineLevel="0" collapsed="false">
      <c r="A26" s="0" t="s">
        <v>77</v>
      </c>
      <c r="B26" s="0" t="s">
        <v>78</v>
      </c>
      <c r="C26" s="0" t="s">
        <v>74</v>
      </c>
      <c r="D26" s="0" t="n">
        <v>90</v>
      </c>
      <c r="E26" s="0" t="n">
        <v>5</v>
      </c>
      <c r="F26" s="0" t="n">
        <v>50</v>
      </c>
      <c r="G26" s="0" t="n">
        <v>3</v>
      </c>
    </row>
    <row r="27" customFormat="false" ht="15" hidden="false" customHeight="false" outlineLevel="0" collapsed="false">
      <c r="A27" s="0" t="s">
        <v>79</v>
      </c>
      <c r="B27" s="0" t="s">
        <v>80</v>
      </c>
      <c r="C27" s="0" t="s">
        <v>74</v>
      </c>
      <c r="D27" s="0" t="n">
        <v>90</v>
      </c>
      <c r="E27" s="0" t="n">
        <v>10</v>
      </c>
      <c r="F27" s="0" t="n">
        <v>75</v>
      </c>
      <c r="G27" s="0" t="n">
        <v>8</v>
      </c>
    </row>
    <row r="28" customFormat="false" ht="15" hidden="false" customHeight="false" outlineLevel="0" collapsed="false">
      <c r="A28" s="0" t="s">
        <v>81</v>
      </c>
      <c r="B28" s="0" t="s">
        <v>82</v>
      </c>
      <c r="C28" s="0" t="s">
        <v>83</v>
      </c>
      <c r="D28" s="0" t="n">
        <v>75</v>
      </c>
      <c r="E28" s="0" t="n">
        <v>10</v>
      </c>
      <c r="F28" s="0" t="n">
        <v>75</v>
      </c>
      <c r="G28" s="0" t="n">
        <v>8</v>
      </c>
    </row>
    <row r="29" customFormat="false" ht="15" hidden="false" customHeight="false" outlineLevel="0" collapsed="false">
      <c r="A29" s="0" t="s">
        <v>84</v>
      </c>
      <c r="B29" s="0" t="s">
        <v>85</v>
      </c>
      <c r="C29" s="0" t="s">
        <v>83</v>
      </c>
      <c r="D29" s="0" t="n">
        <v>30</v>
      </c>
      <c r="E29" s="0" t="n">
        <v>15</v>
      </c>
      <c r="F29" s="0" t="n">
        <v>50</v>
      </c>
      <c r="G29" s="0" t="n">
        <v>8</v>
      </c>
    </row>
    <row r="30" customFormat="false" ht="15" hidden="false" customHeight="false" outlineLevel="0" collapsed="false">
      <c r="A30" s="0" t="s">
        <v>86</v>
      </c>
      <c r="B30" s="0" t="s">
        <v>87</v>
      </c>
      <c r="C30" s="0" t="s">
        <v>83</v>
      </c>
      <c r="D30" s="0" t="n">
        <v>20</v>
      </c>
      <c r="E30" s="0" t="n">
        <v>15</v>
      </c>
      <c r="F30" s="0" t="n">
        <v>50</v>
      </c>
      <c r="G30" s="0" t="n">
        <v>8</v>
      </c>
    </row>
    <row r="34" customFormat="false" ht="15" hidden="false" customHeight="false" outlineLevel="0" collapsed="false">
      <c r="A34" s="0" t="s">
        <v>0</v>
      </c>
      <c r="B34" s="0" t="s">
        <v>88</v>
      </c>
      <c r="C34" s="0" t="s">
        <v>89</v>
      </c>
      <c r="D34" s="0" t="s">
        <v>3</v>
      </c>
      <c r="E34" s="0" t="s">
        <v>4</v>
      </c>
      <c r="F34" s="0" t="s">
        <v>5</v>
      </c>
      <c r="G34" s="0" t="s">
        <v>6</v>
      </c>
      <c r="H34" s="0" t="s">
        <v>7</v>
      </c>
      <c r="I34" s="0" t="s">
        <v>8</v>
      </c>
      <c r="J34" s="0" t="s">
        <v>58</v>
      </c>
      <c r="K34" s="0" t="s">
        <v>90</v>
      </c>
      <c r="L34" s="0" t="s">
        <v>5</v>
      </c>
      <c r="M34" s="0" t="s">
        <v>91</v>
      </c>
      <c r="N34" s="0" t="s">
        <v>92</v>
      </c>
      <c r="O34" s="0" t="s">
        <v>15</v>
      </c>
      <c r="P34" s="0" t="s">
        <v>5</v>
      </c>
      <c r="Q34" s="0" t="s">
        <v>16</v>
      </c>
      <c r="R34" s="0" t="s">
        <v>17</v>
      </c>
      <c r="S34" s="0" t="s">
        <v>18</v>
      </c>
      <c r="T34" s="0" t="s">
        <v>19</v>
      </c>
      <c r="U34" s="0" t="s">
        <v>13</v>
      </c>
      <c r="V34" s="0" t="s">
        <v>15</v>
      </c>
      <c r="W34" s="0" t="s">
        <v>20</v>
      </c>
    </row>
    <row r="36" customFormat="false" ht="15" hidden="false" customHeight="false" outlineLevel="0" collapsed="false">
      <c r="A36" s="0" t="s">
        <v>21</v>
      </c>
      <c r="B36" s="0" t="s">
        <v>22</v>
      </c>
      <c r="C36" s="0" t="s">
        <v>23</v>
      </c>
      <c r="D36" s="0" t="s">
        <v>24</v>
      </c>
      <c r="E36" s="0" t="s">
        <v>25</v>
      </c>
      <c r="F36" s="0" t="s">
        <v>26</v>
      </c>
      <c r="G36" s="0" t="s">
        <v>27</v>
      </c>
      <c r="H36" s="0" t="s">
        <v>28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s">
        <v>31</v>
      </c>
      <c r="D38" s="0" t="n">
        <v>20</v>
      </c>
      <c r="E38" s="0" t="n">
        <v>100</v>
      </c>
      <c r="F38" s="0" t="n">
        <v>60</v>
      </c>
      <c r="G38" s="0" t="n">
        <v>60</v>
      </c>
    </row>
    <row r="39" customFormat="false" ht="15" hidden="false" customHeight="false" outlineLevel="0" collapsed="false">
      <c r="A39" s="0" t="s">
        <v>32</v>
      </c>
      <c r="B39" s="0" t="s">
        <v>33</v>
      </c>
      <c r="C39" s="0" t="s">
        <v>31</v>
      </c>
      <c r="D39" s="0" t="n">
        <v>65</v>
      </c>
      <c r="E39" s="0" t="n">
        <v>55</v>
      </c>
      <c r="F39" s="0" t="n">
        <v>60</v>
      </c>
      <c r="G39" s="0" t="n">
        <v>33</v>
      </c>
    </row>
    <row r="40" customFormat="false" ht="15" hidden="false" customHeight="false" outlineLevel="0" collapsed="false">
      <c r="A40" s="0" t="s">
        <v>93</v>
      </c>
      <c r="B40" s="0" t="s">
        <v>94</v>
      </c>
      <c r="C40" s="0" t="s">
        <v>31</v>
      </c>
      <c r="D40" s="0" t="n">
        <v>20</v>
      </c>
      <c r="E40" s="0" t="n">
        <v>80</v>
      </c>
      <c r="F40" s="0" t="n">
        <v>40</v>
      </c>
      <c r="G40" s="0" t="n">
        <v>32</v>
      </c>
    </row>
    <row r="41" customFormat="false" ht="15" hidden="false" customHeight="false" outlineLevel="0" collapsed="false">
      <c r="A41" s="0" t="s">
        <v>34</v>
      </c>
      <c r="B41" s="0" t="s">
        <v>35</v>
      </c>
      <c r="C41" s="0" t="s">
        <v>31</v>
      </c>
      <c r="D41" s="0" t="n">
        <v>15</v>
      </c>
      <c r="E41" s="0" t="n">
        <v>35</v>
      </c>
      <c r="F41" s="0" t="n">
        <v>90</v>
      </c>
      <c r="G41" s="0" t="n">
        <v>32</v>
      </c>
    </row>
    <row r="42" customFormat="false" ht="15" hidden="false" customHeight="false" outlineLevel="0" collapsed="false">
      <c r="A42" s="0" t="s">
        <v>36</v>
      </c>
      <c r="B42" s="0" t="s">
        <v>37</v>
      </c>
      <c r="C42" s="0" t="s">
        <v>38</v>
      </c>
      <c r="D42" s="0" t="n">
        <v>45</v>
      </c>
      <c r="E42" s="0" t="n">
        <v>35</v>
      </c>
      <c r="F42" s="0" t="n">
        <v>60</v>
      </c>
      <c r="G42" s="0" t="n">
        <v>21</v>
      </c>
    </row>
    <row r="43" customFormat="false" ht="15" hidden="false" customHeight="false" outlineLevel="0" collapsed="false">
      <c r="A43" s="0" t="s">
        <v>95</v>
      </c>
      <c r="B43" s="0" t="s">
        <v>40</v>
      </c>
      <c r="C43" s="0" t="s">
        <v>38</v>
      </c>
      <c r="D43" s="0" t="n">
        <v>65</v>
      </c>
      <c r="E43" s="0" t="n">
        <v>40</v>
      </c>
      <c r="F43" s="0" t="n">
        <v>75</v>
      </c>
      <c r="G43" s="0" t="n">
        <v>30</v>
      </c>
    </row>
    <row r="44" customFormat="false" ht="15" hidden="false" customHeight="false" outlineLevel="0" collapsed="false">
      <c r="A44" s="0" t="s">
        <v>96</v>
      </c>
      <c r="B44" s="0" t="s">
        <v>42</v>
      </c>
      <c r="C44" s="0" t="s">
        <v>38</v>
      </c>
      <c r="D44" s="0" t="n">
        <v>10</v>
      </c>
      <c r="E44" s="0" t="n">
        <v>20</v>
      </c>
      <c r="F44" s="0" t="n">
        <v>40</v>
      </c>
      <c r="G44" s="0" t="n">
        <v>8</v>
      </c>
    </row>
    <row r="45" customFormat="false" ht="15" hidden="false" customHeight="false" outlineLevel="0" collapsed="false">
      <c r="A45" s="0" t="s">
        <v>43</v>
      </c>
      <c r="B45" s="0" t="s">
        <v>44</v>
      </c>
      <c r="C45" s="0" t="s">
        <v>38</v>
      </c>
      <c r="D45" s="0" t="n">
        <v>15</v>
      </c>
      <c r="E45" s="0" t="n">
        <v>15</v>
      </c>
      <c r="F45" s="0" t="n">
        <v>40</v>
      </c>
      <c r="G45" s="0" t="n">
        <v>6</v>
      </c>
    </row>
    <row r="46" customFormat="false" ht="15" hidden="false" customHeight="false" outlineLevel="0" collapsed="false">
      <c r="A46" s="0" t="s">
        <v>97</v>
      </c>
      <c r="B46" s="0" t="s">
        <v>98</v>
      </c>
      <c r="C46" s="0" t="s">
        <v>38</v>
      </c>
      <c r="D46" s="0" t="n">
        <v>20</v>
      </c>
      <c r="E46" s="0" t="n">
        <v>25</v>
      </c>
      <c r="F46" s="0" t="n">
        <v>40</v>
      </c>
      <c r="G46" s="0" t="n">
        <v>10</v>
      </c>
    </row>
    <row r="47" customFormat="false" ht="15" hidden="false" customHeight="false" outlineLevel="0" collapsed="false">
      <c r="A47" s="0" t="s">
        <v>99</v>
      </c>
      <c r="B47" s="0" t="s">
        <v>100</v>
      </c>
      <c r="C47" s="0" t="s">
        <v>38</v>
      </c>
      <c r="D47" s="0" t="n">
        <v>60</v>
      </c>
      <c r="E47" s="0" t="n">
        <v>25</v>
      </c>
      <c r="F47" s="0" t="n">
        <v>95</v>
      </c>
      <c r="G47" s="0" t="n">
        <v>24</v>
      </c>
    </row>
    <row r="48" customFormat="false" ht="15" hidden="false" customHeight="false" outlineLevel="0" collapsed="false">
      <c r="A48" s="0" t="s">
        <v>101</v>
      </c>
      <c r="B48" s="0" t="s">
        <v>102</v>
      </c>
      <c r="C48" s="0" t="s">
        <v>38</v>
      </c>
      <c r="D48" s="0" t="n">
        <v>20</v>
      </c>
      <c r="E48" s="0" t="n">
        <v>30</v>
      </c>
      <c r="F48" s="0" t="n">
        <v>70</v>
      </c>
      <c r="G48" s="0" t="n">
        <v>21</v>
      </c>
    </row>
    <row r="49" customFormat="false" ht="15" hidden="false" customHeight="false" outlineLevel="0" collapsed="false">
      <c r="A49" s="0" t="s">
        <v>45</v>
      </c>
      <c r="B49" s="0" t="s">
        <v>46</v>
      </c>
      <c r="C49" s="0" t="s">
        <v>38</v>
      </c>
      <c r="D49" s="0" t="n">
        <v>50</v>
      </c>
      <c r="E49" s="0" t="n">
        <v>25</v>
      </c>
      <c r="F49" s="0" t="n">
        <v>80</v>
      </c>
      <c r="G49" s="0" t="n">
        <v>20</v>
      </c>
    </row>
    <row r="50" customFormat="false" ht="15" hidden="false" customHeight="false" outlineLevel="0" collapsed="false">
      <c r="A50" s="0" t="s">
        <v>47</v>
      </c>
      <c r="B50" s="0" t="s">
        <v>48</v>
      </c>
      <c r="C50" s="0" t="s">
        <v>38</v>
      </c>
      <c r="D50" s="0" t="n">
        <v>15</v>
      </c>
      <c r="E50" s="0" t="n">
        <v>20</v>
      </c>
      <c r="F50" s="0" t="n">
        <v>20</v>
      </c>
      <c r="G50" s="0" t="n">
        <v>4</v>
      </c>
    </row>
    <row r="51" customFormat="false" ht="15" hidden="false" customHeight="false" outlineLevel="0" collapsed="false">
      <c r="A51" s="0" t="s">
        <v>49</v>
      </c>
      <c r="B51" s="0" t="s">
        <v>50</v>
      </c>
      <c r="C51" s="0" t="s">
        <v>38</v>
      </c>
      <c r="D51" s="0" t="n">
        <v>40</v>
      </c>
      <c r="E51" s="0" t="n">
        <v>35</v>
      </c>
      <c r="F51" s="0" t="n">
        <v>65</v>
      </c>
      <c r="G51" s="0" t="n">
        <v>23</v>
      </c>
    </row>
    <row r="52" customFormat="false" ht="15" hidden="false" customHeight="false" outlineLevel="0" collapsed="false">
      <c r="A52" s="0" t="s">
        <v>103</v>
      </c>
      <c r="B52" s="0" t="s">
        <v>52</v>
      </c>
      <c r="C52" s="0" t="s">
        <v>53</v>
      </c>
      <c r="D52" s="0" t="n">
        <v>50</v>
      </c>
      <c r="E52" s="0" t="n">
        <v>20</v>
      </c>
      <c r="F52" s="0" t="n">
        <v>75</v>
      </c>
      <c r="G52" s="0" t="n">
        <v>15</v>
      </c>
    </row>
    <row r="53" customFormat="false" ht="15" hidden="false" customHeight="false" outlineLevel="0" collapsed="false">
      <c r="A53" s="0" t="s">
        <v>104</v>
      </c>
      <c r="B53" s="0" t="s">
        <v>55</v>
      </c>
      <c r="C53" s="0" t="s">
        <v>53</v>
      </c>
      <c r="D53" s="0" t="n">
        <v>30</v>
      </c>
      <c r="E53" s="0" t="n">
        <v>20</v>
      </c>
      <c r="F53" s="0" t="n">
        <v>60</v>
      </c>
      <c r="G53" s="0" t="n">
        <v>12</v>
      </c>
    </row>
    <row r="54" customFormat="false" ht="15" hidden="false" customHeight="false" outlineLevel="0" collapsed="false">
      <c r="A54" s="0" t="s">
        <v>105</v>
      </c>
      <c r="B54" s="0" t="s">
        <v>106</v>
      </c>
      <c r="C54" s="0" t="s">
        <v>58</v>
      </c>
      <c r="D54" s="0" t="n">
        <v>20</v>
      </c>
      <c r="E54" s="0" t="n">
        <v>50</v>
      </c>
      <c r="F54" s="0" t="n">
        <v>90</v>
      </c>
      <c r="G54" s="0" t="n">
        <v>45</v>
      </c>
    </row>
    <row r="55" customFormat="false" ht="15" hidden="false" customHeight="false" outlineLevel="0" collapsed="false">
      <c r="A55" s="0" t="s">
        <v>107</v>
      </c>
      <c r="B55" s="0" t="s">
        <v>108</v>
      </c>
      <c r="C55" s="0" t="s">
        <v>58</v>
      </c>
      <c r="D55" s="0" t="n">
        <v>30</v>
      </c>
      <c r="E55" s="0" t="n">
        <v>30</v>
      </c>
      <c r="F55" s="0" t="n">
        <v>60</v>
      </c>
      <c r="G55" s="0" t="n">
        <v>18</v>
      </c>
    </row>
    <row r="56" customFormat="false" ht="15" hidden="false" customHeight="false" outlineLevel="0" collapsed="false">
      <c r="A56" s="0" t="s">
        <v>109</v>
      </c>
      <c r="B56" s="0" t="s">
        <v>110</v>
      </c>
      <c r="C56" s="0" t="s">
        <v>58</v>
      </c>
      <c r="D56" s="0" t="n">
        <v>45</v>
      </c>
      <c r="E56" s="0" t="n">
        <v>10</v>
      </c>
      <c r="F56" s="0" t="n">
        <v>75</v>
      </c>
      <c r="G56" s="0" t="n">
        <v>8</v>
      </c>
    </row>
    <row r="57" customFormat="false" ht="15" hidden="false" customHeight="false" outlineLevel="0" collapsed="false">
      <c r="A57" s="0" t="s">
        <v>111</v>
      </c>
      <c r="B57" s="0" t="s">
        <v>112</v>
      </c>
      <c r="C57" s="0" t="s">
        <v>58</v>
      </c>
      <c r="D57" s="0" t="n">
        <v>50</v>
      </c>
      <c r="E57" s="0" t="n">
        <v>15</v>
      </c>
      <c r="F57" s="0" t="n">
        <v>80</v>
      </c>
      <c r="G57" s="0" t="n">
        <v>12</v>
      </c>
    </row>
    <row r="58" customFormat="false" ht="15" hidden="false" customHeight="false" outlineLevel="0" collapsed="false">
      <c r="A58" s="0" t="s">
        <v>113</v>
      </c>
      <c r="B58" s="0" t="s">
        <v>114</v>
      </c>
      <c r="C58" s="0" t="s">
        <v>58</v>
      </c>
      <c r="D58" s="0" t="n">
        <v>0</v>
      </c>
      <c r="E58" s="0" t="n">
        <v>5</v>
      </c>
      <c r="F58" s="0" t="n">
        <v>70</v>
      </c>
      <c r="G58" s="0" t="n">
        <v>4</v>
      </c>
    </row>
    <row r="59" customFormat="false" ht="15" hidden="false" customHeight="false" outlineLevel="0" collapsed="false">
      <c r="A59" s="0" t="s">
        <v>115</v>
      </c>
      <c r="B59" s="0" t="s">
        <v>116</v>
      </c>
      <c r="C59" s="0" t="s">
        <v>63</v>
      </c>
      <c r="D59" s="0" t="n">
        <v>65</v>
      </c>
      <c r="E59" s="0" t="n">
        <v>45</v>
      </c>
      <c r="F59" s="0" t="n">
        <v>80</v>
      </c>
      <c r="G59" s="0" t="n">
        <v>36</v>
      </c>
    </row>
    <row r="60" customFormat="false" ht="15" hidden="false" customHeight="false" outlineLevel="0" collapsed="false">
      <c r="A60" s="0" t="s">
        <v>64</v>
      </c>
      <c r="B60" s="0" t="s">
        <v>65</v>
      </c>
      <c r="C60" s="0" t="s">
        <v>63</v>
      </c>
      <c r="D60" s="0" t="n">
        <v>45</v>
      </c>
      <c r="E60" s="0" t="n">
        <v>10</v>
      </c>
      <c r="F60" s="0" t="n">
        <v>45</v>
      </c>
      <c r="G60" s="0" t="n">
        <v>5</v>
      </c>
    </row>
    <row r="61" customFormat="false" ht="15" hidden="false" customHeight="false" outlineLevel="0" collapsed="false">
      <c r="A61" s="0" t="s">
        <v>117</v>
      </c>
      <c r="B61" s="0" t="s">
        <v>62</v>
      </c>
      <c r="C61" s="0" t="s">
        <v>63</v>
      </c>
      <c r="D61" s="0" t="n">
        <v>60</v>
      </c>
      <c r="E61" s="0" t="n">
        <v>40</v>
      </c>
      <c r="F61" s="0" t="n">
        <v>75</v>
      </c>
      <c r="G61" s="0" t="n">
        <v>30</v>
      </c>
    </row>
    <row r="62" customFormat="false" ht="15" hidden="false" customHeight="false" outlineLevel="0" collapsed="false">
      <c r="A62" s="0" t="s">
        <v>118</v>
      </c>
      <c r="B62" s="0" t="s">
        <v>119</v>
      </c>
      <c r="C62" s="0" t="s">
        <v>63</v>
      </c>
      <c r="D62" s="0" t="n">
        <v>60</v>
      </c>
      <c r="E62" s="0" t="n">
        <v>7</v>
      </c>
      <c r="F62" s="0" t="n">
        <v>55</v>
      </c>
      <c r="G62" s="0" t="n">
        <v>4</v>
      </c>
    </row>
    <row r="63" customFormat="false" ht="15" hidden="false" customHeight="false" outlineLevel="0" collapsed="false">
      <c r="A63" s="0" t="s">
        <v>66</v>
      </c>
      <c r="B63" s="0" t="s">
        <v>67</v>
      </c>
      <c r="C63" s="0" t="s">
        <v>63</v>
      </c>
      <c r="D63" s="0" t="n">
        <v>65</v>
      </c>
      <c r="E63" s="0" t="n">
        <v>15</v>
      </c>
      <c r="F63" s="0" t="n">
        <v>20</v>
      </c>
      <c r="G63" s="0" t="n">
        <v>3</v>
      </c>
    </row>
    <row r="64" customFormat="false" ht="15" hidden="false" customHeight="false" outlineLevel="0" collapsed="false">
      <c r="A64" s="0" t="s">
        <v>120</v>
      </c>
      <c r="B64" s="0" t="s">
        <v>121</v>
      </c>
      <c r="C64" s="0" t="s">
        <v>63</v>
      </c>
      <c r="D64" s="0" t="n">
        <v>30</v>
      </c>
      <c r="E64" s="0" t="n">
        <v>2</v>
      </c>
      <c r="F64" s="0" t="n">
        <v>20</v>
      </c>
      <c r="G64" s="0" t="n">
        <v>0</v>
      </c>
    </row>
    <row r="65" customFormat="false" ht="15" hidden="false" customHeight="false" outlineLevel="0" collapsed="false">
      <c r="A65" s="0" t="s">
        <v>68</v>
      </c>
      <c r="B65" s="0" t="s">
        <v>69</v>
      </c>
      <c r="C65" s="0" t="s">
        <v>63</v>
      </c>
      <c r="D65" s="0" t="n">
        <v>55</v>
      </c>
      <c r="E65" s="0" t="n">
        <v>10</v>
      </c>
      <c r="F65" s="0" t="n">
        <v>70</v>
      </c>
      <c r="G65" s="0" t="n">
        <v>7</v>
      </c>
    </row>
    <row r="66" customFormat="false" ht="15" hidden="false" customHeight="false" outlineLevel="0" collapsed="false">
      <c r="A66" s="0" t="s">
        <v>70</v>
      </c>
      <c r="B66" s="0" t="s">
        <v>71</v>
      </c>
      <c r="C66" s="0" t="s">
        <v>63</v>
      </c>
      <c r="D66" s="0" t="n">
        <v>55</v>
      </c>
      <c r="E66" s="0" t="n">
        <v>10</v>
      </c>
      <c r="F66" s="0" t="n">
        <v>70</v>
      </c>
      <c r="G66" s="0" t="n">
        <v>7</v>
      </c>
    </row>
    <row r="67" customFormat="false" ht="15" hidden="false" customHeight="false" outlineLevel="0" collapsed="false">
      <c r="A67" s="0" t="s">
        <v>122</v>
      </c>
      <c r="B67" s="0" t="s">
        <v>123</v>
      </c>
      <c r="C67" s="0" t="s">
        <v>124</v>
      </c>
      <c r="D67" s="0" t="n">
        <v>0</v>
      </c>
      <c r="E67" s="0" t="n">
        <v>5</v>
      </c>
      <c r="F67" s="0" t="n">
        <v>60</v>
      </c>
      <c r="G67" s="0" t="n">
        <v>3</v>
      </c>
    </row>
    <row r="68" customFormat="false" ht="15" hidden="false" customHeight="false" outlineLevel="0" collapsed="false">
      <c r="A68" s="0" t="s">
        <v>125</v>
      </c>
      <c r="B68" s="0" t="s">
        <v>126</v>
      </c>
      <c r="C68" s="0" t="s">
        <v>124</v>
      </c>
      <c r="D68" s="0" t="n">
        <v>60</v>
      </c>
      <c r="E68" s="0" t="n">
        <v>2</v>
      </c>
      <c r="F68" s="0" t="n">
        <v>80</v>
      </c>
      <c r="G68" s="0" t="n">
        <v>2</v>
      </c>
    </row>
    <row r="69" customFormat="false" ht="15" hidden="false" customHeight="false" outlineLevel="0" collapsed="false">
      <c r="A69" s="0" t="s">
        <v>127</v>
      </c>
      <c r="B69" s="0" t="s">
        <v>80</v>
      </c>
      <c r="C69" s="0" t="s">
        <v>74</v>
      </c>
      <c r="D69" s="0" t="n">
        <v>75</v>
      </c>
      <c r="E69" s="0" t="n">
        <v>15</v>
      </c>
      <c r="F69" s="0" t="n">
        <v>50</v>
      </c>
      <c r="G69" s="0" t="n">
        <v>8</v>
      </c>
    </row>
    <row r="70" customFormat="false" ht="15" hidden="false" customHeight="false" outlineLevel="0" collapsed="false">
      <c r="A70" s="0" t="s">
        <v>128</v>
      </c>
      <c r="B70" s="0" t="s">
        <v>129</v>
      </c>
      <c r="C70" s="0" t="s">
        <v>74</v>
      </c>
      <c r="D70" s="0" t="n">
        <v>90</v>
      </c>
      <c r="E70" s="0" t="n">
        <v>10</v>
      </c>
      <c r="F70" s="0" t="n">
        <v>50</v>
      </c>
      <c r="G70" s="0" t="n">
        <v>5</v>
      </c>
    </row>
    <row r="71" customFormat="false" ht="15" hidden="false" customHeight="false" outlineLevel="0" collapsed="false">
      <c r="A71" s="0" t="s">
        <v>130</v>
      </c>
      <c r="B71" s="0" t="s">
        <v>131</v>
      </c>
      <c r="C71" s="0" t="s">
        <v>74</v>
      </c>
      <c r="D71" s="0" t="n">
        <v>70</v>
      </c>
      <c r="E71" s="0" t="n">
        <v>5</v>
      </c>
      <c r="F71" s="0" t="n">
        <v>60</v>
      </c>
      <c r="G7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.8"/>
  <cols>
    <col collapsed="false" hidden="false" max="1" min="1" style="0" width="8.5748987854251"/>
    <col collapsed="false" hidden="false" max="2" min="2" style="0" width="53.4736842105263"/>
    <col collapsed="false" hidden="false" max="3" min="3" style="0" width="10.4696356275304"/>
    <col collapsed="false" hidden="false" max="4" min="4" style="0" width="15.2834008097166"/>
    <col collapsed="false" hidden="false" max="5" min="5" style="0" width="13.4453441295547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21</v>
      </c>
      <c r="B1" s="0" t="s">
        <v>132</v>
      </c>
      <c r="C1" s="0" t="s">
        <v>25</v>
      </c>
      <c r="D1" s="0" t="s">
        <v>133</v>
      </c>
      <c r="E1" s="0" t="s">
        <v>134</v>
      </c>
    </row>
    <row r="2" customFormat="false" ht="13.8" hidden="false" customHeight="false" outlineLevel="0" collapsed="false">
      <c r="A2" s="0" t="str">
        <f aca="false">'SOE-data-v2'!B5</f>
        <v>XJ</v>
      </c>
      <c r="B2" s="0" t="str">
        <f aca="false">'SOE-data-v2'!A5</f>
        <v>Xi Jinping</v>
      </c>
      <c r="C2" s="0" t="n">
        <f aca="false">'SOE-data-v2'!E5</f>
        <v>100</v>
      </c>
      <c r="D2" s="0" t="n">
        <f aca="false">'SOE-data-v2'!D5</f>
        <v>30</v>
      </c>
      <c r="E2" s="0" t="n">
        <f aca="false">'SOE-data-v2'!F5</f>
        <v>30</v>
      </c>
    </row>
    <row r="3" customFormat="false" ht="13.8" hidden="false" customHeight="false" outlineLevel="0" collapsed="false">
      <c r="A3" s="0" t="str">
        <f aca="false">'SOE-data-v2'!B6</f>
        <v>LK</v>
      </c>
      <c r="B3" s="0" t="str">
        <f aca="false">'SOE-data-v2'!A6</f>
        <v>Li Keqiang</v>
      </c>
      <c r="C3" s="0" t="n">
        <f aca="false">'SOE-data-v2'!E6</f>
        <v>65</v>
      </c>
      <c r="D3" s="0" t="n">
        <f aca="false">'SOE-data-v2'!D6</f>
        <v>45</v>
      </c>
      <c r="E3" s="0" t="n">
        <f aca="false">'SOE-data-v2'!F6</f>
        <v>65</v>
      </c>
    </row>
    <row r="4" customFormat="false" ht="13.8" hidden="false" customHeight="false" outlineLevel="0" collapsed="false">
      <c r="A4" s="0" t="str">
        <f aca="false">'SOE-data-v2'!B7</f>
        <v>ZG</v>
      </c>
      <c r="B4" s="0" t="str">
        <f aca="false">'SOE-data-v2'!A7</f>
        <v>Zhang Gaoli</v>
      </c>
      <c r="C4" s="0" t="n">
        <f aca="false">'SOE-data-v2'!E7</f>
        <v>35</v>
      </c>
      <c r="D4" s="0" t="n">
        <f aca="false">'SOE-data-v2'!D7</f>
        <v>30</v>
      </c>
      <c r="E4" s="0" t="n">
        <f aca="false">'SOE-data-v2'!F7</f>
        <v>40</v>
      </c>
    </row>
    <row r="5" customFormat="false" ht="13.8" hidden="false" customHeight="false" outlineLevel="0" collapsed="false">
      <c r="A5" s="0" t="str">
        <f aca="false">'SOE-data-v2'!B8</f>
        <v>MK</v>
      </c>
      <c r="B5" s="0" t="str">
        <f aca="false">'SOE-data-v2'!A8</f>
        <v>Ma Kai</v>
      </c>
      <c r="C5" s="0" t="n">
        <f aca="false">'SOE-data-v2'!E8</f>
        <v>35</v>
      </c>
      <c r="D5" s="0" t="n">
        <f aca="false">'SOE-data-v2'!D8</f>
        <v>45</v>
      </c>
      <c r="E5" s="0" t="n">
        <f aca="false">'SOE-data-v2'!F8</f>
        <v>25</v>
      </c>
    </row>
    <row r="6" customFormat="false" ht="13.8" hidden="false" customHeight="false" outlineLevel="0" collapsed="false">
      <c r="A6" s="0" t="str">
        <f aca="false">'SOE-data-v2'!B9</f>
        <v>LH</v>
      </c>
      <c r="B6" s="0" t="str">
        <f aca="false">'SOE-data-v2'!A9</f>
        <v>Liu He â€“ Deputy Director of DRC</v>
      </c>
      <c r="C6" s="0" t="n">
        <f aca="false">'SOE-data-v2'!E9</f>
        <v>40</v>
      </c>
      <c r="D6" s="0" t="n">
        <f aca="false">'SOE-data-v2'!D9</f>
        <v>50</v>
      </c>
      <c r="E6" s="0" t="n">
        <f aca="false">'SOE-data-v2'!F9</f>
        <v>70</v>
      </c>
    </row>
    <row r="7" customFormat="false" ht="13.8" hidden="false" customHeight="false" outlineLevel="0" collapsed="false">
      <c r="A7" s="0" t="str">
        <f aca="false">'SOE-data-v2'!B10</f>
        <v>XS</v>
      </c>
      <c r="B7" s="0" t="str">
        <f aca="false">'SOE-data-v2'!A10</f>
        <v>Xu Shaoshi â€“ Director of NDRC</v>
      </c>
      <c r="C7" s="0" t="n">
        <f aca="false">'SOE-data-v2'!E10</f>
        <v>20</v>
      </c>
      <c r="D7" s="0" t="n">
        <f aca="false">'SOE-data-v2'!D10</f>
        <v>15</v>
      </c>
      <c r="E7" s="0" t="n">
        <f aca="false">'SOE-data-v2'!F10</f>
        <v>40</v>
      </c>
    </row>
    <row r="8" customFormat="false" ht="13.8" hidden="false" customHeight="false" outlineLevel="0" collapsed="false">
      <c r="A8" s="0" t="str">
        <f aca="false">'SOE-data-v2'!B11</f>
        <v>NEA</v>
      </c>
      <c r="B8" s="0" t="str">
        <f aca="false">'SOE-data-v2'!A11</f>
        <v>National Energy Administration</v>
      </c>
      <c r="C8" s="0" t="n">
        <f aca="false">'SOE-data-v2'!E11</f>
        <v>15</v>
      </c>
      <c r="D8" s="0" t="n">
        <f aca="false">'SOE-data-v2'!D11</f>
        <v>20</v>
      </c>
      <c r="E8" s="0" t="n">
        <f aca="false">'SOE-data-v2'!F11</f>
        <v>40</v>
      </c>
    </row>
    <row r="9" customFormat="false" ht="13.8" hidden="false" customHeight="false" outlineLevel="0" collapsed="false">
      <c r="A9" s="0" t="str">
        <f aca="false">'SOE-data-v2'!B12</f>
        <v>MLR</v>
      </c>
      <c r="B9" s="0" t="str">
        <f aca="false">'SOE-data-v2'!A12</f>
        <v>Ministry of Land and Resources</v>
      </c>
      <c r="C9" s="0" t="n">
        <f aca="false">'SOE-data-v2'!E12</f>
        <v>25</v>
      </c>
      <c r="D9" s="0" t="n">
        <f aca="false">'SOE-data-v2'!D12</f>
        <v>60</v>
      </c>
      <c r="E9" s="0" t="n">
        <f aca="false">'SOE-data-v2'!F12</f>
        <v>70</v>
      </c>
    </row>
    <row r="10" customFormat="false" ht="13.8" hidden="false" customHeight="false" outlineLevel="0" collapsed="false">
      <c r="A10" s="0" t="str">
        <f aca="false">'SOE-data-v2'!B13</f>
        <v>MEP</v>
      </c>
      <c r="B10" s="0" t="str">
        <f aca="false">'SOE-data-v2'!A13</f>
        <v>Ministry of Environmental Protection</v>
      </c>
      <c r="C10" s="0" t="n">
        <f aca="false">'SOE-data-v2'!E13</f>
        <v>20</v>
      </c>
      <c r="D10" s="0" t="n">
        <f aca="false">'SOE-data-v2'!D13</f>
        <v>30</v>
      </c>
      <c r="E10" s="0" t="n">
        <f aca="false">'SOE-data-v2'!F13</f>
        <v>30</v>
      </c>
    </row>
    <row r="11" customFormat="false" ht="13.8" hidden="false" customHeight="false" outlineLevel="0" collapsed="false">
      <c r="A11" s="0" t="str">
        <f aca="false">'SOE-data-v2'!B14</f>
        <v>MOF</v>
      </c>
      <c r="B11" s="0" t="str">
        <f aca="false">'SOE-data-v2'!A14</f>
        <v>Ministry of Finance</v>
      </c>
      <c r="C11" s="0" t="n">
        <f aca="false">'SOE-data-v2'!E14</f>
        <v>35</v>
      </c>
      <c r="D11" s="0" t="n">
        <f aca="false">'SOE-data-v2'!D14</f>
        <v>45</v>
      </c>
      <c r="E11" s="0" t="n">
        <f aca="false">'SOE-data-v2'!F14</f>
        <v>50</v>
      </c>
    </row>
    <row r="12" customFormat="false" ht="13.8" hidden="false" customHeight="false" outlineLevel="0" collapsed="false">
      <c r="A12" s="0" t="str">
        <f aca="false">'SOE-data-v2'!B15</f>
        <v>SHX</v>
      </c>
      <c r="B12" s="0" t="str">
        <f aca="false">'SOE-data-v2'!A15</f>
        <v>Shanxi</v>
      </c>
      <c r="C12" s="0" t="n">
        <f aca="false">'SOE-data-v2'!E15</f>
        <v>20</v>
      </c>
      <c r="D12" s="0" t="n">
        <f aca="false">'SOE-data-v2'!D15</f>
        <v>50</v>
      </c>
      <c r="E12" s="0" t="n">
        <f aca="false">'SOE-data-v2'!F15</f>
        <v>70</v>
      </c>
    </row>
    <row r="13" customFormat="false" ht="13.8" hidden="false" customHeight="false" outlineLevel="0" collapsed="false">
      <c r="A13" s="0" t="str">
        <f aca="false">'SOE-data-v2'!B16</f>
        <v>HLJ</v>
      </c>
      <c r="B13" s="0" t="str">
        <f aca="false">'SOE-data-v2'!A16</f>
        <v>Heilongjiang</v>
      </c>
      <c r="C13" s="0" t="n">
        <f aca="false">'SOE-data-v2'!E16</f>
        <v>20</v>
      </c>
      <c r="D13" s="0" t="n">
        <f aca="false">'SOE-data-v2'!D16</f>
        <v>20</v>
      </c>
      <c r="E13" s="0" t="n">
        <f aca="false">'SOE-data-v2'!F16</f>
        <v>70</v>
      </c>
    </row>
    <row r="14" customFormat="false" ht="13.8" hidden="false" customHeight="false" outlineLevel="0" collapsed="false">
      <c r="A14" s="0" t="str">
        <f aca="false">'SOE-data-v2'!B17</f>
        <v>PC</v>
      </c>
      <c r="B14" s="0" t="str">
        <f aca="false">'SOE-data-v2'!A17</f>
        <v>CNPC and Petrochina</v>
      </c>
      <c r="C14" s="0" t="n">
        <f aca="false">'SOE-data-v2'!E17</f>
        <v>15</v>
      </c>
      <c r="D14" s="0" t="n">
        <f aca="false">'SOE-data-v2'!D17</f>
        <v>15</v>
      </c>
      <c r="E14" s="0" t="n">
        <f aca="false">'SOE-data-v2'!F17</f>
        <v>75</v>
      </c>
    </row>
    <row r="15" customFormat="false" ht="13.8" hidden="false" customHeight="false" outlineLevel="0" collapsed="false">
      <c r="A15" s="0" t="str">
        <f aca="false">'SOE-data-v2'!B18</f>
        <v>COG</v>
      </c>
      <c r="B15" s="0" t="str">
        <f aca="false">'SOE-data-v2'!A18</f>
        <v>CNPC - old guard</v>
      </c>
      <c r="C15" s="0" t="n">
        <f aca="false">'SOE-data-v2'!E18</f>
        <v>50</v>
      </c>
      <c r="D15" s="0" t="n">
        <f aca="false">'SOE-data-v2'!D18</f>
        <v>10</v>
      </c>
      <c r="E15" s="0" t="n">
        <f aca="false">'SOE-data-v2'!F18</f>
        <v>80</v>
      </c>
    </row>
    <row r="16" customFormat="false" ht="13.8" hidden="false" customHeight="false" outlineLevel="0" collapsed="false">
      <c r="A16" s="0" t="str">
        <f aca="false">'SOE-data-v2'!B19</f>
        <v>WY</v>
      </c>
      <c r="B16" s="0" t="str">
        <f aca="false">'SOE-data-v2'!A19</f>
        <v>CNOOC - Wang Yilin</v>
      </c>
      <c r="C16" s="0" t="n">
        <f aca="false">'SOE-data-v2'!E19</f>
        <v>40</v>
      </c>
      <c r="D16" s="0" t="n">
        <f aca="false">'SOE-data-v2'!D19</f>
        <v>15</v>
      </c>
      <c r="E16" s="0" t="n">
        <f aca="false">'SOE-data-v2'!F19</f>
        <v>80</v>
      </c>
    </row>
    <row r="17" customFormat="false" ht="13.8" hidden="false" customHeight="false" outlineLevel="0" collapsed="false">
      <c r="A17" s="0" t="str">
        <f aca="false">'SOE-data-v2'!B20</f>
        <v>SPC</v>
      </c>
      <c r="B17" s="0" t="str">
        <f aca="false">'SOE-data-v2'!A20</f>
        <v>Sinopec</v>
      </c>
      <c r="C17" s="0" t="n">
        <f aca="false">'SOE-data-v2'!E20</f>
        <v>45</v>
      </c>
      <c r="D17" s="0" t="n">
        <f aca="false">'SOE-data-v2'!D20</f>
        <v>15</v>
      </c>
      <c r="E17" s="0" t="n">
        <f aca="false">'SOE-data-v2'!F20</f>
        <v>80</v>
      </c>
    </row>
    <row r="18" customFormat="false" ht="13.8" hidden="false" customHeight="false" outlineLevel="0" collapsed="false">
      <c r="A18" s="0" t="str">
        <f aca="false">'SOE-data-v2'!B21</f>
        <v>PSOE</v>
      </c>
      <c r="B18" s="0" t="str">
        <f aca="false">'SOE-data-v2'!A21</f>
        <v>Shanxi Yanchang (provincial mining SOE)</v>
      </c>
      <c r="C18" s="0" t="n">
        <f aca="false">'SOE-data-v2'!E21</f>
        <v>15</v>
      </c>
      <c r="D18" s="0" t="n">
        <f aca="false">'SOE-data-v2'!D21</f>
        <v>60</v>
      </c>
      <c r="E18" s="0" t="n">
        <f aca="false">'SOE-data-v2'!F21</f>
        <v>60</v>
      </c>
    </row>
    <row r="19" customFormat="false" ht="13.8" hidden="false" customHeight="false" outlineLevel="0" collapsed="false">
      <c r="A19" s="0" t="str">
        <f aca="false">'SOE-data-v2'!B22</f>
        <v>CPCIA</v>
      </c>
      <c r="B19" s="0" t="str">
        <f aca="false">'SOE-data-v2'!A22</f>
        <v>China Petroleum and Chemical Industry Federation (CPCIA)</v>
      </c>
      <c r="C19" s="0" t="n">
        <f aca="false">'SOE-data-v2'!E22</f>
        <v>20</v>
      </c>
      <c r="D19" s="0" t="n">
        <f aca="false">'SOE-data-v2'!D22</f>
        <v>40</v>
      </c>
      <c r="E19" s="0" t="n">
        <f aca="false">'SOE-data-v2'!F22</f>
        <v>80</v>
      </c>
    </row>
    <row r="20" customFormat="false" ht="13.8" hidden="false" customHeight="false" outlineLevel="0" collapsed="false">
      <c r="A20" s="0" t="str">
        <f aca="false">'SOE-data-v2'!B23</f>
        <v>CUCBM</v>
      </c>
      <c r="B20" s="0" t="str">
        <f aca="false">'SOE-data-v2'!A23</f>
        <v>CUCBM Company - partner with PetroChina</v>
      </c>
      <c r="C20" s="0" t="n">
        <f aca="false">'SOE-data-v2'!E23</f>
        <v>10</v>
      </c>
      <c r="D20" s="0" t="n">
        <f aca="false">'SOE-data-v2'!D23</f>
        <v>45</v>
      </c>
      <c r="E20" s="0" t="n">
        <f aca="false">'SOE-data-v2'!F23</f>
        <v>60</v>
      </c>
    </row>
    <row r="21" customFormat="false" ht="13.8" hidden="false" customHeight="false" outlineLevel="0" collapsed="false">
      <c r="A21" s="0" t="str">
        <f aca="false">'SOE-data-v2'!B24</f>
        <v>USA</v>
      </c>
      <c r="B21" s="0" t="str">
        <f aca="false">'SOE-data-v2'!A24</f>
        <v>US Gov</v>
      </c>
      <c r="C21" s="0" t="n">
        <f aca="false">'SOE-data-v2'!E24</f>
        <v>8</v>
      </c>
      <c r="D21" s="0" t="n">
        <f aca="false">'SOE-data-v2'!D24</f>
        <v>100</v>
      </c>
      <c r="E21" s="0" t="n">
        <f aca="false">'SOE-data-v2'!F24</f>
        <v>50</v>
      </c>
    </row>
    <row r="22" customFormat="false" ht="13.8" hidden="false" customHeight="false" outlineLevel="0" collapsed="false">
      <c r="A22" s="0" t="str">
        <f aca="false">'SOE-data-v2'!B25</f>
        <v>USCC</v>
      </c>
      <c r="B22" s="0" t="str">
        <f aca="false">'SOE-data-v2'!A25</f>
        <v>US Chamber of Commerce</v>
      </c>
      <c r="C22" s="0" t="n">
        <f aca="false">'SOE-data-v2'!E25</f>
        <v>8</v>
      </c>
      <c r="D22" s="0" t="n">
        <f aca="false">'SOE-data-v2'!D25</f>
        <v>90</v>
      </c>
      <c r="E22" s="0" t="n">
        <f aca="false">'SOE-data-v2'!F25</f>
        <v>50</v>
      </c>
    </row>
    <row r="23" customFormat="false" ht="13.8" hidden="false" customHeight="false" outlineLevel="0" collapsed="false">
      <c r="A23" s="0" t="str">
        <f aca="false">'SOE-data-v2'!B26</f>
        <v>EUCC</v>
      </c>
      <c r="B23" s="0" t="str">
        <f aca="false">'SOE-data-v2'!A26</f>
        <v>EU COC</v>
      </c>
      <c r="C23" s="0" t="n">
        <f aca="false">'SOE-data-v2'!E26</f>
        <v>5</v>
      </c>
      <c r="D23" s="0" t="n">
        <f aca="false">'SOE-data-v2'!D26</f>
        <v>90</v>
      </c>
      <c r="E23" s="0" t="n">
        <f aca="false">'SOE-data-v2'!F26</f>
        <v>50</v>
      </c>
    </row>
    <row r="24" customFormat="false" ht="13.8" hidden="false" customHeight="false" outlineLevel="0" collapsed="false">
      <c r="A24" s="0" t="str">
        <f aca="false">'SOE-data-v2'!B27</f>
        <v>IOC</v>
      </c>
      <c r="B24" s="0" t="str">
        <f aca="false">'SOE-data-v2'!A27</f>
        <v>IOCs</v>
      </c>
      <c r="C24" s="0" t="n">
        <f aca="false">'SOE-data-v2'!E27</f>
        <v>10</v>
      </c>
      <c r="D24" s="0" t="n">
        <f aca="false">'SOE-data-v2'!D27</f>
        <v>90</v>
      </c>
      <c r="E24" s="0" t="n">
        <f aca="false">'SOE-data-v2'!F27</f>
        <v>75</v>
      </c>
    </row>
    <row r="25" customFormat="false" ht="13.8" hidden="false" customHeight="false" outlineLevel="0" collapsed="false">
      <c r="A25" s="0" t="str">
        <f aca="false">'SOE-data-v2'!B28</f>
        <v>MY</v>
      </c>
      <c r="B25" s="0" t="str">
        <f aca="false">'SOE-data-v2'!A28</f>
        <v>Mao Yushi - Unirule Institute</v>
      </c>
      <c r="C25" s="0" t="n">
        <f aca="false">'SOE-data-v2'!E28</f>
        <v>10</v>
      </c>
      <c r="D25" s="0" t="n">
        <f aca="false">'SOE-data-v2'!D28</f>
        <v>75</v>
      </c>
      <c r="E25" s="0" t="n">
        <f aca="false">'SOE-data-v2'!F28</f>
        <v>75</v>
      </c>
    </row>
    <row r="26" customFormat="false" ht="13.8" hidden="false" customHeight="false" outlineLevel="0" collapsed="false">
      <c r="A26" s="0" t="str">
        <f aca="false">'SOE-data-v2'!B29</f>
        <v>ZD</v>
      </c>
      <c r="B26" s="0" t="str">
        <f aca="false">'SOE-data-v2'!A29</f>
        <v>Zhou Dadi - Former NEA; still influential adviser</v>
      </c>
      <c r="C26" s="0" t="n">
        <f aca="false">'SOE-data-v2'!E29</f>
        <v>15</v>
      </c>
      <c r="D26" s="0" t="n">
        <f aca="false">'SOE-data-v2'!D29</f>
        <v>30</v>
      </c>
      <c r="E26" s="0" t="n">
        <f aca="false">'SOE-data-v2'!F29</f>
        <v>50</v>
      </c>
    </row>
    <row r="27" customFormat="false" ht="13.8" hidden="false" customHeight="false" outlineLevel="0" collapsed="false">
      <c r="A27" s="0" t="str">
        <f aca="false">'SOE-data-v2'!B30</f>
        <v>ZGB</v>
      </c>
      <c r="B27" s="0" t="str">
        <f aca="false">'SOE-data-v2'!A30</f>
        <v>Zhang Guobao - former NDRC; still influential</v>
      </c>
      <c r="C27" s="0" t="n">
        <f aca="false">'SOE-data-v2'!E30</f>
        <v>15</v>
      </c>
      <c r="D27" s="0" t="n">
        <f aca="false">'SOE-data-v2'!D30</f>
        <v>20</v>
      </c>
      <c r="E27" s="0" t="n">
        <f aca="false">'SOE-data-v2'!F30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8.5748987854251"/>
    <col collapsed="false" hidden="false" max="2" min="2" style="0" width="52.7044534412956"/>
    <col collapsed="false" hidden="false" max="3" min="3" style="0" width="8.70445344129555"/>
    <col collapsed="false" hidden="false" max="4" min="4" style="0" width="20.8542510121457"/>
    <col collapsed="false" hidden="false" max="5" min="5" style="0" width="19.2874493927126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21</v>
      </c>
      <c r="B1" s="0" t="s">
        <v>132</v>
      </c>
      <c r="C1" s="0" t="s">
        <v>25</v>
      </c>
      <c r="D1" s="0" t="s">
        <v>135</v>
      </c>
      <c r="E1" s="0" t="s">
        <v>136</v>
      </c>
    </row>
    <row r="2" customFormat="false" ht="13.8" hidden="false" customHeight="false" outlineLevel="0" collapsed="false">
      <c r="A2" s="0" t="str">
        <f aca="false">'SOE-data-v2'!B38</f>
        <v>XJ</v>
      </c>
      <c r="B2" s="0" t="str">
        <f aca="false">'SOE-data-v2'!A38</f>
        <v>Xi Jinping</v>
      </c>
      <c r="C2" s="0" t="n">
        <f aca="false">'SOE-data-v2'!E38</f>
        <v>100</v>
      </c>
      <c r="D2" s="0" t="n">
        <f aca="false">'SOE-data-v2'!D38</f>
        <v>20</v>
      </c>
      <c r="E2" s="0" t="n">
        <f aca="false">'SOE-data-v2'!F38</f>
        <v>60</v>
      </c>
    </row>
    <row r="3" customFormat="false" ht="13.8" hidden="false" customHeight="false" outlineLevel="0" collapsed="false">
      <c r="A3" s="0" t="str">
        <f aca="false">'SOE-data-v2'!B39</f>
        <v>LK</v>
      </c>
      <c r="B3" s="0" t="str">
        <f aca="false">'SOE-data-v2'!A39</f>
        <v>Li Keqiang</v>
      </c>
      <c r="C3" s="0" t="n">
        <f aca="false">'SOE-data-v2'!E39</f>
        <v>55</v>
      </c>
      <c r="D3" s="0" t="n">
        <f aca="false">'SOE-data-v2'!D39</f>
        <v>65</v>
      </c>
      <c r="E3" s="0" t="n">
        <f aca="false">'SOE-data-v2'!F39</f>
        <v>60</v>
      </c>
    </row>
    <row r="4" customFormat="false" ht="13.8" hidden="false" customHeight="false" outlineLevel="0" collapsed="false">
      <c r="A4" s="0" t="str">
        <f aca="false">'SOE-data-v2'!B40</f>
        <v>WQ</v>
      </c>
      <c r="B4" s="0" t="str">
        <f aca="false">'SOE-data-v2'!A40</f>
        <v>Wang Qishan</v>
      </c>
      <c r="C4" s="0" t="n">
        <f aca="false">'SOE-data-v2'!E40</f>
        <v>80</v>
      </c>
      <c r="D4" s="0" t="n">
        <f aca="false">'SOE-data-v2'!D40</f>
        <v>20</v>
      </c>
      <c r="E4" s="0" t="n">
        <f aca="false">'SOE-data-v2'!F40</f>
        <v>40</v>
      </c>
    </row>
    <row r="5" customFormat="false" ht="13.8" hidden="false" customHeight="false" outlineLevel="0" collapsed="false">
      <c r="A5" s="0" t="str">
        <f aca="false">'SOE-data-v2'!B41</f>
        <v>ZG</v>
      </c>
      <c r="B5" s="0" t="str">
        <f aca="false">'SOE-data-v2'!A41</f>
        <v>Zhang Gaoli</v>
      </c>
      <c r="C5" s="0" t="n">
        <f aca="false">'SOE-data-v2'!E41</f>
        <v>35</v>
      </c>
      <c r="D5" s="0" t="n">
        <f aca="false">'SOE-data-v2'!D41</f>
        <v>15</v>
      </c>
      <c r="E5" s="0" t="n">
        <f aca="false">'SOE-data-v2'!F41</f>
        <v>90</v>
      </c>
    </row>
    <row r="6" customFormat="false" ht="13.8" hidden="false" customHeight="false" outlineLevel="0" collapsed="false">
      <c r="A6" s="0" t="str">
        <f aca="false">'SOE-data-v2'!B42</f>
        <v>MK</v>
      </c>
      <c r="B6" s="0" t="str">
        <f aca="false">'SOE-data-v2'!A42</f>
        <v>Ma Kai</v>
      </c>
      <c r="C6" s="0" t="n">
        <f aca="false">'SOE-data-v2'!E42</f>
        <v>35</v>
      </c>
      <c r="D6" s="0" t="n">
        <f aca="false">'SOE-data-v2'!D42</f>
        <v>45</v>
      </c>
      <c r="E6" s="0" t="n">
        <f aca="false">'SOE-data-v2'!F42</f>
        <v>60</v>
      </c>
    </row>
    <row r="7" customFormat="false" ht="13.8" hidden="false" customHeight="false" outlineLevel="0" collapsed="false">
      <c r="A7" s="0" t="str">
        <f aca="false">'SOE-data-v2'!B43</f>
        <v>LH</v>
      </c>
      <c r="B7" s="0" t="str">
        <f aca="false">'SOE-data-v2'!A43</f>
        <v>Liu He - Deputy Director of NDRC</v>
      </c>
      <c r="C7" s="0" t="n">
        <f aca="false">'SOE-data-v2'!E43</f>
        <v>40</v>
      </c>
      <c r="D7" s="0" t="n">
        <f aca="false">'SOE-data-v2'!D43</f>
        <v>65</v>
      </c>
      <c r="E7" s="0" t="n">
        <f aca="false">'SOE-data-v2'!F43</f>
        <v>75</v>
      </c>
    </row>
    <row r="8" customFormat="false" ht="13.8" hidden="false" customHeight="false" outlineLevel="0" collapsed="false">
      <c r="A8" s="0" t="str">
        <f aca="false">'SOE-data-v2'!B44</f>
        <v>XS</v>
      </c>
      <c r="B8" s="0" t="str">
        <f aca="false">'SOE-data-v2'!A44</f>
        <v>Xu Shaoshi - Director of NDRC</v>
      </c>
      <c r="C8" s="0" t="n">
        <f aca="false">'SOE-data-v2'!E44</f>
        <v>20</v>
      </c>
      <c r="D8" s="0" t="n">
        <f aca="false">'SOE-data-v2'!D44</f>
        <v>10</v>
      </c>
      <c r="E8" s="0" t="n">
        <f aca="false">'SOE-data-v2'!F44</f>
        <v>40</v>
      </c>
    </row>
    <row r="9" customFormat="false" ht="13.8" hidden="false" customHeight="false" outlineLevel="0" collapsed="false">
      <c r="A9" s="0" t="str">
        <f aca="false">'SOE-data-v2'!B45</f>
        <v>NEA</v>
      </c>
      <c r="B9" s="0" t="str">
        <f aca="false">'SOE-data-v2'!A45</f>
        <v>National Energy Administration</v>
      </c>
      <c r="C9" s="0" t="n">
        <f aca="false">'SOE-data-v2'!E45</f>
        <v>15</v>
      </c>
      <c r="D9" s="0" t="n">
        <f aca="false">'SOE-data-v2'!D45</f>
        <v>15</v>
      </c>
      <c r="E9" s="0" t="n">
        <f aca="false">'SOE-data-v2'!F45</f>
        <v>40</v>
      </c>
    </row>
    <row r="10" customFormat="false" ht="13.8" hidden="false" customHeight="false" outlineLevel="0" collapsed="false">
      <c r="A10" s="0" t="str">
        <f aca="false">'SOE-data-v2'!B46</f>
        <v>Price</v>
      </c>
      <c r="B10" s="0" t="str">
        <f aca="false">'SOE-data-v2'!A46</f>
        <v>NDRC - Pricing Department</v>
      </c>
      <c r="C10" s="0" t="n">
        <f aca="false">'SOE-data-v2'!E46</f>
        <v>25</v>
      </c>
      <c r="D10" s="0" t="n">
        <f aca="false">'SOE-data-v2'!D46</f>
        <v>20</v>
      </c>
      <c r="E10" s="0" t="n">
        <f aca="false">'SOE-data-v2'!F46</f>
        <v>40</v>
      </c>
    </row>
    <row r="11" customFormat="false" ht="13.8" hidden="false" customHeight="false" outlineLevel="0" collapsed="false">
      <c r="A11" s="0" t="str">
        <f aca="false">'SOE-data-v2'!B47</f>
        <v>SASAC</v>
      </c>
      <c r="B11" s="0" t="str">
        <f aca="false">'SOE-data-v2'!A47</f>
        <v>Zhang Yi - SASAC</v>
      </c>
      <c r="C11" s="0" t="n">
        <f aca="false">'SOE-data-v2'!E47</f>
        <v>25</v>
      </c>
      <c r="D11" s="0" t="n">
        <f aca="false">'SOE-data-v2'!D47</f>
        <v>60</v>
      </c>
      <c r="E11" s="0" t="n">
        <f aca="false">'SOE-data-v2'!F47</f>
        <v>95</v>
      </c>
    </row>
    <row r="12" customFormat="false" ht="13.8" hidden="false" customHeight="false" outlineLevel="0" collapsed="false">
      <c r="A12" s="0" t="str">
        <f aca="false">'SOE-data-v2'!B48</f>
        <v>NAO</v>
      </c>
      <c r="B12" s="0" t="str">
        <f aca="false">'SOE-data-v2'!A48</f>
        <v>National Audit Office</v>
      </c>
      <c r="C12" s="0" t="n">
        <f aca="false">'SOE-data-v2'!E48</f>
        <v>30</v>
      </c>
      <c r="D12" s="0" t="n">
        <f aca="false">'SOE-data-v2'!D48</f>
        <v>20</v>
      </c>
      <c r="E12" s="0" t="n">
        <f aca="false">'SOE-data-v2'!F48</f>
        <v>70</v>
      </c>
    </row>
    <row r="13" customFormat="false" ht="13.8" hidden="false" customHeight="false" outlineLevel="0" collapsed="false">
      <c r="A13" s="0" t="str">
        <f aca="false">'SOE-data-v2'!B49</f>
        <v>MLR</v>
      </c>
      <c r="B13" s="0" t="str">
        <f aca="false">'SOE-data-v2'!A49</f>
        <v>Ministry of Land and Resources</v>
      </c>
      <c r="C13" s="0" t="n">
        <f aca="false">'SOE-data-v2'!E49</f>
        <v>25</v>
      </c>
      <c r="D13" s="0" t="n">
        <f aca="false">'SOE-data-v2'!D49</f>
        <v>50</v>
      </c>
      <c r="E13" s="0" t="n">
        <f aca="false">'SOE-data-v2'!F49</f>
        <v>80</v>
      </c>
    </row>
    <row r="14" customFormat="false" ht="13.8" hidden="false" customHeight="false" outlineLevel="0" collapsed="false">
      <c r="A14" s="0" t="str">
        <f aca="false">'SOE-data-v2'!B50</f>
        <v>MEP</v>
      </c>
      <c r="B14" s="0" t="str">
        <f aca="false">'SOE-data-v2'!A50</f>
        <v>Ministry of Environmental Protection</v>
      </c>
      <c r="C14" s="0" t="n">
        <f aca="false">'SOE-data-v2'!E50</f>
        <v>20</v>
      </c>
      <c r="D14" s="0" t="n">
        <f aca="false">'SOE-data-v2'!D50</f>
        <v>15</v>
      </c>
      <c r="E14" s="0" t="n">
        <f aca="false">'SOE-data-v2'!F50</f>
        <v>20</v>
      </c>
    </row>
    <row r="15" customFormat="false" ht="13.8" hidden="false" customHeight="false" outlineLevel="0" collapsed="false">
      <c r="A15" s="0" t="str">
        <f aca="false">'SOE-data-v2'!B51</f>
        <v>MOF</v>
      </c>
      <c r="B15" s="0" t="str">
        <f aca="false">'SOE-data-v2'!A51</f>
        <v>Ministry of Finance</v>
      </c>
      <c r="C15" s="0" t="n">
        <f aca="false">'SOE-data-v2'!E51</f>
        <v>35</v>
      </c>
      <c r="D15" s="0" t="n">
        <f aca="false">'SOE-data-v2'!D51</f>
        <v>40</v>
      </c>
      <c r="E15" s="0" t="n">
        <f aca="false">'SOE-data-v2'!F51</f>
        <v>65</v>
      </c>
    </row>
    <row r="16" customFormat="false" ht="13.8" hidden="false" customHeight="false" outlineLevel="0" collapsed="false">
      <c r="A16" s="0" t="str">
        <f aca="false">'SOE-data-v2'!B52</f>
        <v>SHX</v>
      </c>
      <c r="B16" s="0" t="str">
        <f aca="false">'SOE-data-v2'!A52</f>
        <v>Shanxi - Provincial government</v>
      </c>
      <c r="C16" s="0" t="n">
        <f aca="false">'SOE-data-v2'!E52</f>
        <v>20</v>
      </c>
      <c r="D16" s="0" t="n">
        <f aca="false">'SOE-data-v2'!D52</f>
        <v>50</v>
      </c>
      <c r="E16" s="0" t="n">
        <f aca="false">'SOE-data-v2'!F52</f>
        <v>75</v>
      </c>
    </row>
    <row r="17" customFormat="false" ht="13.8" hidden="false" customHeight="false" outlineLevel="0" collapsed="false">
      <c r="A17" s="0" t="str">
        <f aca="false">'SOE-data-v2'!B53</f>
        <v>HLJ</v>
      </c>
      <c r="B17" s="0" t="str">
        <f aca="false">'SOE-data-v2'!A53</f>
        <v>Heilongjiang - Provincial government</v>
      </c>
      <c r="C17" s="0" t="n">
        <f aca="false">'SOE-data-v2'!E53</f>
        <v>20</v>
      </c>
      <c r="D17" s="0" t="n">
        <f aca="false">'SOE-data-v2'!D53</f>
        <v>30</v>
      </c>
      <c r="E17" s="0" t="n">
        <f aca="false">'SOE-data-v2'!F53</f>
        <v>60</v>
      </c>
    </row>
    <row r="18" customFormat="false" ht="13.8" hidden="false" customHeight="false" outlineLevel="0" collapsed="false">
      <c r="A18" s="0" t="str">
        <f aca="false">'SOE-data-v2'!B54</f>
        <v>CNPCL</v>
      </c>
      <c r="B18" s="0" t="str">
        <f aca="false">'SOE-data-v2'!A54</f>
        <v>CNPC - Senior Leadership</v>
      </c>
      <c r="C18" s="0" t="n">
        <f aca="false">'SOE-data-v2'!E54</f>
        <v>50</v>
      </c>
      <c r="D18" s="0" t="n">
        <f aca="false">'SOE-data-v2'!D54</f>
        <v>20</v>
      </c>
      <c r="E18" s="0" t="n">
        <f aca="false">'SOE-data-v2'!F54</f>
        <v>90</v>
      </c>
    </row>
    <row r="19" customFormat="false" ht="13.8" hidden="false" customHeight="false" outlineLevel="0" collapsed="false">
      <c r="A19" s="0" t="str">
        <f aca="false">'SOE-data-v2'!B55</f>
        <v>CNPCM</v>
      </c>
      <c r="B19" s="0" t="str">
        <f aca="false">'SOE-data-v2'!A55</f>
        <v>CNPC - Middle Managers</v>
      </c>
      <c r="C19" s="0" t="n">
        <f aca="false">'SOE-data-v2'!E55</f>
        <v>30</v>
      </c>
      <c r="D19" s="0" t="n">
        <f aca="false">'SOE-data-v2'!D55</f>
        <v>30</v>
      </c>
      <c r="E19" s="0" t="n">
        <f aca="false">'SOE-data-v2'!F55</f>
        <v>60</v>
      </c>
    </row>
    <row r="20" customFormat="false" ht="13.8" hidden="false" customHeight="false" outlineLevel="0" collapsed="false">
      <c r="A20" s="0" t="str">
        <f aca="false">'SOE-data-v2'!B56</f>
        <v>CNPCE</v>
      </c>
      <c r="B20" s="0" t="str">
        <f aca="false">'SOE-data-v2'!A56</f>
        <v>CNPC - Employees</v>
      </c>
      <c r="C20" s="0" t="n">
        <f aca="false">'SOE-data-v2'!E56</f>
        <v>10</v>
      </c>
      <c r="D20" s="0" t="n">
        <f aca="false">'SOE-data-v2'!D56</f>
        <v>45</v>
      </c>
      <c r="E20" s="0" t="n">
        <f aca="false">'SOE-data-v2'!F56</f>
        <v>75</v>
      </c>
    </row>
    <row r="21" customFormat="false" ht="13.8" hidden="false" customHeight="false" outlineLevel="0" collapsed="false">
      <c r="A21" s="0" t="str">
        <f aca="false">'SOE-data-v2'!B57</f>
        <v>CNPCO</v>
      </c>
      <c r="B21" s="0" t="str">
        <f aca="false">'SOE-data-v2'!A57</f>
        <v>CNPC - PetroChina/Overseas Branches</v>
      </c>
      <c r="C21" s="0" t="n">
        <f aca="false">'SOE-data-v2'!E57</f>
        <v>15</v>
      </c>
      <c r="D21" s="0" t="n">
        <f aca="false">'SOE-data-v2'!D57</f>
        <v>50</v>
      </c>
      <c r="E21" s="0" t="n">
        <f aca="false">'SOE-data-v2'!F57</f>
        <v>80</v>
      </c>
    </row>
    <row r="22" customFormat="false" ht="13.8" hidden="false" customHeight="false" outlineLevel="0" collapsed="false">
      <c r="A22" s="0" t="str">
        <f aca="false">'SOE-data-v2'!B58</f>
        <v>SP</v>
      </c>
      <c r="B22" s="0" t="str">
        <f aca="false">'SOE-data-v2'!A58</f>
        <v>CNPC - Service Providers</v>
      </c>
      <c r="C22" s="0" t="n">
        <f aca="false">'SOE-data-v2'!E58</f>
        <v>5</v>
      </c>
      <c r="D22" s="0" t="n">
        <f aca="false">'SOE-data-v2'!D58</f>
        <v>0</v>
      </c>
      <c r="E22" s="0" t="n">
        <f aca="false">'SOE-data-v2'!F58</f>
        <v>70</v>
      </c>
    </row>
    <row r="23" customFormat="false" ht="13.8" hidden="false" customHeight="false" outlineLevel="0" collapsed="false">
      <c r="A23" s="0" t="str">
        <f aca="false">'SOE-data-v2'!B59</f>
        <v>FC</v>
      </c>
      <c r="B23" s="0" t="str">
        <f aca="false">'SOE-data-v2'!A59</f>
        <v>Sinopec - Fu Chengyu (Chairman)</v>
      </c>
      <c r="C23" s="0" t="n">
        <f aca="false">'SOE-data-v2'!E59</f>
        <v>45</v>
      </c>
      <c r="D23" s="0" t="n">
        <f aca="false">'SOE-data-v2'!D59</f>
        <v>65</v>
      </c>
      <c r="E23" s="0" t="n">
        <f aca="false">'SOE-data-v2'!F59</f>
        <v>80</v>
      </c>
    </row>
    <row r="24" customFormat="false" ht="13.8" hidden="false" customHeight="false" outlineLevel="0" collapsed="false">
      <c r="A24" s="0" t="str">
        <f aca="false">'SOE-data-v2'!B60</f>
        <v>SPC</v>
      </c>
      <c r="B24" s="0" t="str">
        <f aca="false">'SOE-data-v2'!A60</f>
        <v>Sinopec</v>
      </c>
      <c r="C24" s="0" t="n">
        <f aca="false">'SOE-data-v2'!E60</f>
        <v>10</v>
      </c>
      <c r="D24" s="0" t="n">
        <f aca="false">'SOE-data-v2'!D60</f>
        <v>45</v>
      </c>
      <c r="E24" s="0" t="n">
        <f aca="false">'SOE-data-v2'!F60</f>
        <v>45</v>
      </c>
    </row>
    <row r="25" customFormat="false" ht="13.8" hidden="false" customHeight="false" outlineLevel="0" collapsed="false">
      <c r="A25" s="0" t="str">
        <f aca="false">'SOE-data-v2'!B61</f>
        <v>WY</v>
      </c>
      <c r="B25" s="0" t="str">
        <f aca="false">'SOE-data-v2'!A61</f>
        <v>CNOOC - Wang Yilin (Chairman)</v>
      </c>
      <c r="C25" s="0" t="n">
        <f aca="false">'SOE-data-v2'!E61</f>
        <v>40</v>
      </c>
      <c r="D25" s="0" t="n">
        <f aca="false">'SOE-data-v2'!D61</f>
        <v>60</v>
      </c>
      <c r="E25" s="0" t="n">
        <f aca="false">'SOE-data-v2'!F61</f>
        <v>75</v>
      </c>
    </row>
    <row r="26" customFormat="false" ht="13.8" hidden="false" customHeight="false" outlineLevel="0" collapsed="false">
      <c r="A26" s="0" t="str">
        <f aca="false">'SOE-data-v2'!B62</f>
        <v>CNC</v>
      </c>
      <c r="B26" s="0" t="str">
        <f aca="false">'SOE-data-v2'!A62</f>
        <v>CNOOC</v>
      </c>
      <c r="C26" s="0" t="n">
        <f aca="false">'SOE-data-v2'!E62</f>
        <v>7</v>
      </c>
      <c r="D26" s="0" t="n">
        <f aca="false">'SOE-data-v2'!D62</f>
        <v>60</v>
      </c>
      <c r="E26" s="0" t="n">
        <f aca="false">'SOE-data-v2'!F62</f>
        <v>55</v>
      </c>
    </row>
    <row r="27" customFormat="false" ht="13.8" hidden="false" customHeight="false" outlineLevel="0" collapsed="false">
      <c r="A27" s="0" t="str">
        <f aca="false">'SOE-data-v2'!B63</f>
        <v>PSOE</v>
      </c>
      <c r="B27" s="0" t="str">
        <f aca="false">'SOE-data-v2'!A63</f>
        <v>Shanxi Yanchang (provincial mining SOE)</v>
      </c>
      <c r="C27" s="0" t="n">
        <f aca="false">'SOE-data-v2'!E63</f>
        <v>15</v>
      </c>
      <c r="D27" s="0" t="n">
        <f aca="false">'SOE-data-v2'!D63</f>
        <v>65</v>
      </c>
      <c r="E27" s="0" t="n">
        <f aca="false">'SOE-data-v2'!F63</f>
        <v>20</v>
      </c>
    </row>
    <row r="28" customFormat="false" ht="13.8" hidden="false" customHeight="false" outlineLevel="0" collapsed="false">
      <c r="A28" s="0" t="str">
        <f aca="false">'SOE-data-v2'!B64</f>
        <v>PSOES</v>
      </c>
      <c r="B28" s="0" t="str">
        <f aca="false">'SOE-data-v2'!A64</f>
        <v>Offtake companies - Provincial SOEs</v>
      </c>
      <c r="C28" s="0" t="n">
        <f aca="false">'SOE-data-v2'!E64</f>
        <v>2</v>
      </c>
      <c r="D28" s="0" t="n">
        <f aca="false">'SOE-data-v2'!D64</f>
        <v>30</v>
      </c>
      <c r="E28" s="0" t="n">
        <f aca="false">'SOE-data-v2'!F64</f>
        <v>20</v>
      </c>
    </row>
    <row r="29" customFormat="false" ht="13.8" hidden="false" customHeight="false" outlineLevel="0" collapsed="false">
      <c r="A29" s="0" t="str">
        <f aca="false">'SOE-data-v2'!B65</f>
        <v>CPCIA</v>
      </c>
      <c r="B29" s="0" t="str">
        <f aca="false">'SOE-data-v2'!A65</f>
        <v>China Petroleum and Chemical Industry Federation (CPCIA)</v>
      </c>
      <c r="C29" s="0" t="n">
        <f aca="false">'SOE-data-v2'!E65</f>
        <v>10</v>
      </c>
      <c r="D29" s="0" t="n">
        <f aca="false">'SOE-data-v2'!D65</f>
        <v>55</v>
      </c>
      <c r="E29" s="0" t="n">
        <f aca="false">'SOE-data-v2'!F65</f>
        <v>70</v>
      </c>
    </row>
    <row r="30" customFormat="false" ht="13.8" hidden="false" customHeight="false" outlineLevel="0" collapsed="false">
      <c r="A30" s="0" t="str">
        <f aca="false">'SOE-data-v2'!B66</f>
        <v>CUCBM</v>
      </c>
      <c r="B30" s="0" t="str">
        <f aca="false">'SOE-data-v2'!A66</f>
        <v>CUCBM Company - partner with PetroChina</v>
      </c>
      <c r="C30" s="0" t="n">
        <f aca="false">'SOE-data-v2'!E66</f>
        <v>10</v>
      </c>
      <c r="D30" s="0" t="n">
        <f aca="false">'SOE-data-v2'!D66</f>
        <v>55</v>
      </c>
      <c r="E30" s="0" t="n">
        <f aca="false">'SOE-data-v2'!F66</f>
        <v>70</v>
      </c>
    </row>
    <row r="31" customFormat="false" ht="13.8" hidden="false" customHeight="false" outlineLevel="0" collapsed="false">
      <c r="A31" s="0" t="str">
        <f aca="false">'SOE-data-v2'!B67</f>
        <v>PDGA</v>
      </c>
      <c r="B31" s="0" t="str">
        <f aca="false">'SOE-data-v2'!A67</f>
        <v>Competitors - Private domestic; good access</v>
      </c>
      <c r="C31" s="0" t="n">
        <f aca="false">'SOE-data-v2'!E67</f>
        <v>5</v>
      </c>
      <c r="D31" s="0" t="n">
        <f aca="false">'SOE-data-v2'!D67</f>
        <v>0</v>
      </c>
      <c r="E31" s="0" t="n">
        <f aca="false">'SOE-data-v2'!F67</f>
        <v>60</v>
      </c>
    </row>
    <row r="32" customFormat="false" ht="13.8" hidden="false" customHeight="false" outlineLevel="0" collapsed="false">
      <c r="A32" s="0" t="str">
        <f aca="false">'SOE-data-v2'!B68</f>
        <v>PDPA</v>
      </c>
      <c r="B32" s="0" t="str">
        <f aca="false">'SOE-data-v2'!A68</f>
        <v>Competitors - Private domestic; poor access</v>
      </c>
      <c r="C32" s="0" t="n">
        <f aca="false">'SOE-data-v2'!E68</f>
        <v>2</v>
      </c>
      <c r="D32" s="0" t="n">
        <f aca="false">'SOE-data-v2'!D68</f>
        <v>60</v>
      </c>
      <c r="E32" s="0" t="n">
        <f aca="false">'SOE-data-v2'!F68</f>
        <v>80</v>
      </c>
    </row>
    <row r="33" customFormat="false" ht="13.8" hidden="false" customHeight="false" outlineLevel="0" collapsed="false">
      <c r="A33" s="0" t="str">
        <f aca="false">'SOE-data-v2'!B69</f>
        <v>IOC</v>
      </c>
      <c r="B33" s="0" t="str">
        <f aca="false">'SOE-data-v2'!A69</f>
        <v>Competitors - Foreign (Supermajors)</v>
      </c>
      <c r="C33" s="0" t="n">
        <f aca="false">'SOE-data-v2'!E69</f>
        <v>15</v>
      </c>
      <c r="D33" s="0" t="n">
        <f aca="false">'SOE-data-v2'!D69</f>
        <v>75</v>
      </c>
      <c r="E33" s="0" t="n">
        <f aca="false">'SOE-data-v2'!F69</f>
        <v>50</v>
      </c>
    </row>
    <row r="34" customFormat="false" ht="13.8" hidden="false" customHeight="false" outlineLevel="0" collapsed="false">
      <c r="A34" s="0" t="str">
        <f aca="false">'SOE-data-v2'!B70</f>
        <v>SH</v>
      </c>
      <c r="B34" s="0" t="str">
        <f aca="false">'SOE-data-v2'!A70</f>
        <v>Shell</v>
      </c>
      <c r="C34" s="0" t="n">
        <f aca="false">'SOE-data-v2'!E70</f>
        <v>10</v>
      </c>
      <c r="D34" s="0" t="n">
        <f aca="false">'SOE-data-v2'!D70</f>
        <v>90</v>
      </c>
      <c r="E34" s="0" t="n">
        <f aca="false">'SOE-data-v2'!F70</f>
        <v>50</v>
      </c>
    </row>
    <row r="35" customFormat="false" ht="13.8" hidden="false" customHeight="false" outlineLevel="0" collapsed="false">
      <c r="A35" s="0" t="str">
        <f aca="false">'SOE-data-v2'!B71</f>
        <v>FSM</v>
      </c>
      <c r="B35" s="0" t="str">
        <f aca="false">'SOE-data-v2'!A71</f>
        <v>Competitors - Foreign (Small-Medium)</v>
      </c>
      <c r="C35" s="0" t="n">
        <f aca="false">'SOE-data-v2'!E71</f>
        <v>5</v>
      </c>
      <c r="D35" s="0" t="n">
        <f aca="false">'SOE-data-v2'!D71</f>
        <v>70</v>
      </c>
      <c r="E35" s="0" t="n">
        <f aca="false">'SOE-data-v2'!F71</f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4" activeCellId="0" sqref="N24"/>
    </sheetView>
  </sheetViews>
  <sheetFormatPr defaultRowHeight="13.8"/>
  <cols>
    <col collapsed="false" hidden="false" max="1" min="1" style="0" width="8.5748987854251"/>
    <col collapsed="false" hidden="false" max="2" min="2" style="0" width="31.1983805668016"/>
    <col collapsed="false" hidden="false" max="4" min="3" style="0" width="18.1376518218623"/>
    <col collapsed="false" hidden="false" max="6" min="5" style="0" width="20.4251012145749"/>
    <col collapsed="false" hidden="false" max="7" min="7" style="0" width="23.0364372469636"/>
    <col collapsed="false" hidden="false" max="1025" min="8" style="0" width="8.5748987854251"/>
  </cols>
  <sheetData>
    <row r="1" customFormat="false" ht="13.8" hidden="false" customHeight="false" outlineLevel="0" collapsed="false">
      <c r="A1" s="0" t="s">
        <v>21</v>
      </c>
      <c r="B1" s="0" t="s">
        <v>132</v>
      </c>
      <c r="C1" s="0" t="s">
        <v>25</v>
      </c>
      <c r="D1" s="0" t="s">
        <v>137</v>
      </c>
      <c r="E1" s="0" t="s">
        <v>134</v>
      </c>
      <c r="F1" s="0" t="s">
        <v>138</v>
      </c>
      <c r="G1" s="0" t="s">
        <v>136</v>
      </c>
      <c r="H1" s="0" t="s">
        <v>139</v>
      </c>
      <c r="I1" s="0" t="s">
        <v>140</v>
      </c>
      <c r="L1" s="0" t="s">
        <v>141</v>
      </c>
      <c r="M1" s="0" t="s">
        <v>142</v>
      </c>
    </row>
    <row r="2" customFormat="false" ht="13.8" hidden="false" customHeight="false" outlineLevel="0" collapsed="false">
      <c r="A2" s="0" t="s">
        <v>30</v>
      </c>
      <c r="B2" s="0" t="str">
        <f aca="false">'SOE-data-v2'!A5</f>
        <v>Xi Jinping</v>
      </c>
      <c r="C2" s="1" t="n">
        <f aca="false">((E2*H2)+(G2*I2))/(E2+G2)</f>
        <v>100</v>
      </c>
      <c r="D2" s="2" t="n">
        <f aca="false">Policy!D2</f>
        <v>30</v>
      </c>
      <c r="E2" s="3" t="n">
        <f aca="false">Policy!E2</f>
        <v>30</v>
      </c>
      <c r="F2" s="2" t="n">
        <f aca="false">Competitive!D2</f>
        <v>20</v>
      </c>
      <c r="G2" s="3" t="n">
        <f aca="false">Competitive!E2</f>
        <v>60</v>
      </c>
      <c r="H2" s="4" t="n">
        <f aca="false">Policy!C2</f>
        <v>100</v>
      </c>
      <c r="I2" s="4" t="n">
        <f aca="false">Competitive!C2</f>
        <v>100</v>
      </c>
      <c r="L2" s="0" t="n">
        <f aca="false">E2+G2</f>
        <v>90</v>
      </c>
      <c r="M2" s="5" t="n">
        <f aca="false">E2+G2-(E2*G2/100)</f>
        <v>72</v>
      </c>
      <c r="N2" s="6" t="n">
        <f aca="false">M2/L2</f>
        <v>0.8</v>
      </c>
      <c r="O2" s="1" t="n">
        <f aca="false">E2*N2</f>
        <v>24</v>
      </c>
      <c r="P2" s="1" t="n">
        <f aca="false">G2*N2</f>
        <v>48</v>
      </c>
    </row>
    <row r="3" customFormat="false" ht="13.8" hidden="false" customHeight="false" outlineLevel="0" collapsed="false">
      <c r="A3" s="0" t="s">
        <v>33</v>
      </c>
      <c r="B3" s="0" t="str">
        <f aca="false">'SOE-data-v2'!A6</f>
        <v>Li Keqiang</v>
      </c>
      <c r="C3" s="1" t="n">
        <f aca="false">((E3*H3)+(G3*I3))/(E3+G3)</f>
        <v>60.2</v>
      </c>
      <c r="D3" s="2" t="n">
        <f aca="false">Policy!D3</f>
        <v>45</v>
      </c>
      <c r="E3" s="3" t="n">
        <f aca="false">Policy!E3</f>
        <v>65</v>
      </c>
      <c r="F3" s="2" t="n">
        <f aca="false">Competitive!D3</f>
        <v>65</v>
      </c>
      <c r="G3" s="3" t="n">
        <f aca="false">Competitive!E3</f>
        <v>60</v>
      </c>
      <c r="H3" s="4" t="n">
        <f aca="false">Policy!C3</f>
        <v>65</v>
      </c>
      <c r="I3" s="4" t="n">
        <f aca="false">Competitive!C3</f>
        <v>55</v>
      </c>
      <c r="L3" s="0" t="n">
        <f aca="false">E3+G3</f>
        <v>125</v>
      </c>
      <c r="M3" s="5" t="n">
        <f aca="false">E3+G3-(E3*G3/100)</f>
        <v>86</v>
      </c>
      <c r="N3" s="6" t="n">
        <f aca="false">M3/L3</f>
        <v>0.688</v>
      </c>
      <c r="O3" s="1" t="n">
        <f aca="false">E3*N3</f>
        <v>44.72</v>
      </c>
      <c r="P3" s="1" t="n">
        <f aca="false">G3*N3</f>
        <v>41.28</v>
      </c>
    </row>
    <row r="4" customFormat="false" ht="13.8" hidden="false" customHeight="false" outlineLevel="0" collapsed="false">
      <c r="A4" s="0" t="s">
        <v>35</v>
      </c>
      <c r="B4" s="0" t="str">
        <f aca="false">'SOE-data-v2'!A7</f>
        <v>Zhang Gaoli</v>
      </c>
      <c r="C4" s="1" t="n">
        <f aca="false">((E4*H4)+(G4*I4))/(E4+G4)</f>
        <v>35</v>
      </c>
      <c r="D4" s="2" t="n">
        <f aca="false">Policy!D4</f>
        <v>30</v>
      </c>
      <c r="E4" s="3" t="n">
        <f aca="false">Policy!E4</f>
        <v>40</v>
      </c>
      <c r="F4" s="2" t="n">
        <f aca="false">Competitive!D5</f>
        <v>15</v>
      </c>
      <c r="G4" s="3" t="n">
        <f aca="false">Competitive!E5</f>
        <v>90</v>
      </c>
      <c r="H4" s="4" t="n">
        <f aca="false">Policy!C4</f>
        <v>35</v>
      </c>
      <c r="I4" s="4" t="n">
        <f aca="false">Competitive!C5</f>
        <v>35</v>
      </c>
      <c r="L4" s="0" t="n">
        <f aca="false">E4+G4</f>
        <v>130</v>
      </c>
      <c r="M4" s="5" t="n">
        <f aca="false">E4+G4-(E4*G4/100)</f>
        <v>94</v>
      </c>
      <c r="N4" s="6" t="n">
        <f aca="false">M4/L4</f>
        <v>0.723076923076923</v>
      </c>
      <c r="O4" s="1" t="n">
        <f aca="false">E4*N4</f>
        <v>28.9230769230769</v>
      </c>
      <c r="P4" s="1" t="n">
        <f aca="false">G4*N4</f>
        <v>65.0769230769231</v>
      </c>
    </row>
    <row r="5" customFormat="false" ht="13.8" hidden="false" customHeight="false" outlineLevel="0" collapsed="false">
      <c r="A5" s="0" t="s">
        <v>37</v>
      </c>
      <c r="B5" s="0" t="str">
        <f aca="false">'SOE-data-v2'!A8</f>
        <v>Ma Kai</v>
      </c>
      <c r="C5" s="1" t="n">
        <f aca="false">((E5*H5)+(G5*I5))/(E5+G5)</f>
        <v>35</v>
      </c>
      <c r="D5" s="2" t="n">
        <f aca="false">Policy!D5</f>
        <v>45</v>
      </c>
      <c r="E5" s="3" t="n">
        <f aca="false">Policy!E5</f>
        <v>25</v>
      </c>
      <c r="F5" s="2" t="n">
        <f aca="false">Competitive!D6</f>
        <v>45</v>
      </c>
      <c r="G5" s="3" t="n">
        <f aca="false">Competitive!E6</f>
        <v>60</v>
      </c>
      <c r="H5" s="4" t="n">
        <f aca="false">Policy!C5</f>
        <v>35</v>
      </c>
      <c r="I5" s="4" t="n">
        <f aca="false">Competitive!C6</f>
        <v>35</v>
      </c>
      <c r="L5" s="0" t="n">
        <f aca="false">E5+G5</f>
        <v>85</v>
      </c>
      <c r="M5" s="5" t="n">
        <f aca="false">E5+G5-(E5*G5/100)</f>
        <v>70</v>
      </c>
      <c r="N5" s="6" t="n">
        <f aca="false">M5/L5</f>
        <v>0.823529411764706</v>
      </c>
      <c r="O5" s="1" t="n">
        <f aca="false">E5*N5</f>
        <v>20.5882352941176</v>
      </c>
      <c r="P5" s="1" t="n">
        <f aca="false">G5*N5</f>
        <v>49.4117647058823</v>
      </c>
    </row>
    <row r="6" customFormat="false" ht="13.8" hidden="false" customHeight="false" outlineLevel="0" collapsed="false">
      <c r="A6" s="0" t="s">
        <v>40</v>
      </c>
      <c r="B6" s="0" t="str">
        <f aca="false">'SOE-data-v2'!A9</f>
        <v>Liu He â€“ Deputy Director of DRC</v>
      </c>
      <c r="C6" s="1" t="n">
        <f aca="false">((E6*H6)+(G6*I6))/(E6+G6)</f>
        <v>40</v>
      </c>
      <c r="D6" s="2" t="n">
        <f aca="false">Policy!D6</f>
        <v>50</v>
      </c>
      <c r="E6" s="3" t="n">
        <f aca="false">Policy!E6</f>
        <v>70</v>
      </c>
      <c r="F6" s="2" t="n">
        <f aca="false">Competitive!D7</f>
        <v>65</v>
      </c>
      <c r="G6" s="3" t="n">
        <f aca="false">Competitive!E7</f>
        <v>75</v>
      </c>
      <c r="H6" s="4" t="n">
        <f aca="false">Policy!C6</f>
        <v>40</v>
      </c>
      <c r="I6" s="4" t="n">
        <f aca="false">Competitive!C7</f>
        <v>40</v>
      </c>
      <c r="L6" s="0" t="n">
        <f aca="false">E6+G6</f>
        <v>145</v>
      </c>
      <c r="M6" s="5" t="n">
        <f aca="false">E6+G6-(E6*G6/100)</f>
        <v>92.5</v>
      </c>
      <c r="N6" s="6" t="n">
        <f aca="false">M6/L6</f>
        <v>0.637931034482759</v>
      </c>
      <c r="O6" s="1" t="n">
        <f aca="false">E6*N6</f>
        <v>44.6551724137931</v>
      </c>
      <c r="P6" s="1" t="n">
        <f aca="false">G6*N6</f>
        <v>47.8448275862069</v>
      </c>
    </row>
    <row r="7" customFormat="false" ht="13.8" hidden="false" customHeight="false" outlineLevel="0" collapsed="false">
      <c r="A7" s="0" t="s">
        <v>42</v>
      </c>
      <c r="B7" s="0" t="str">
        <f aca="false">'SOE-data-v2'!A10</f>
        <v>Xu Shaoshi â€“ Director of NDRC</v>
      </c>
      <c r="C7" s="1" t="n">
        <f aca="false">((E7*H7)+(G7*I7))/(E7+G7)</f>
        <v>20</v>
      </c>
      <c r="D7" s="2" t="n">
        <f aca="false">Policy!D7</f>
        <v>15</v>
      </c>
      <c r="E7" s="3" t="n">
        <f aca="false">Policy!E7</f>
        <v>40</v>
      </c>
      <c r="F7" s="2" t="n">
        <f aca="false">Competitive!D8</f>
        <v>10</v>
      </c>
      <c r="G7" s="3" t="n">
        <f aca="false">Competitive!E8</f>
        <v>40</v>
      </c>
      <c r="H7" s="4" t="n">
        <f aca="false">Policy!C7</f>
        <v>20</v>
      </c>
      <c r="I7" s="4" t="n">
        <f aca="false">Competitive!C8</f>
        <v>20</v>
      </c>
      <c r="L7" s="0" t="n">
        <f aca="false">E7+G7</f>
        <v>80</v>
      </c>
      <c r="M7" s="5" t="n">
        <f aca="false">E7+G7-(E7*G7/100)</f>
        <v>64</v>
      </c>
      <c r="N7" s="6" t="n">
        <f aca="false">M7/L7</f>
        <v>0.8</v>
      </c>
      <c r="O7" s="1" t="n">
        <f aca="false">E7*N7</f>
        <v>32</v>
      </c>
      <c r="P7" s="1" t="n">
        <f aca="false">G7*N7</f>
        <v>32</v>
      </c>
    </row>
    <row r="8" customFormat="false" ht="13.8" hidden="false" customHeight="false" outlineLevel="0" collapsed="false">
      <c r="A8" s="0" t="s">
        <v>44</v>
      </c>
      <c r="B8" s="0" t="str">
        <f aca="false">'SOE-data-v2'!A11</f>
        <v>National Energy Administration</v>
      </c>
      <c r="C8" s="1" t="n">
        <f aca="false">((E8*H8)+(G8*I8))/(E8+G8)</f>
        <v>15</v>
      </c>
      <c r="D8" s="2" t="n">
        <f aca="false">Policy!D8</f>
        <v>20</v>
      </c>
      <c r="E8" s="3" t="n">
        <f aca="false">Policy!E8</f>
        <v>40</v>
      </c>
      <c r="F8" s="2" t="n">
        <f aca="false">Competitive!D9</f>
        <v>15</v>
      </c>
      <c r="G8" s="3" t="n">
        <f aca="false">Competitive!E9</f>
        <v>40</v>
      </c>
      <c r="H8" s="4" t="n">
        <f aca="false">Policy!C8</f>
        <v>15</v>
      </c>
      <c r="I8" s="4" t="n">
        <f aca="false">Competitive!C9</f>
        <v>15</v>
      </c>
      <c r="L8" s="0" t="n">
        <f aca="false">E8+G8</f>
        <v>80</v>
      </c>
      <c r="M8" s="5" t="n">
        <f aca="false">E8+G8-(E8*G8/100)</f>
        <v>64</v>
      </c>
      <c r="N8" s="6" t="n">
        <f aca="false">M8/L8</f>
        <v>0.8</v>
      </c>
      <c r="O8" s="1" t="n">
        <f aca="false">E8*N8</f>
        <v>32</v>
      </c>
      <c r="P8" s="1" t="n">
        <f aca="false">G8*N8</f>
        <v>32</v>
      </c>
    </row>
    <row r="9" customFormat="false" ht="13.8" hidden="false" customHeight="false" outlineLevel="0" collapsed="false">
      <c r="A9" s="0" t="s">
        <v>46</v>
      </c>
      <c r="B9" s="0" t="str">
        <f aca="false">'SOE-data-v2'!A12</f>
        <v>Ministry of Land and Resources</v>
      </c>
      <c r="C9" s="1" t="n">
        <f aca="false">((E9*H9)+(G9*I9))/(E9+G9)</f>
        <v>25</v>
      </c>
      <c r="D9" s="2" t="n">
        <f aca="false">Policy!D9</f>
        <v>60</v>
      </c>
      <c r="E9" s="3" t="n">
        <f aca="false">Policy!E9</f>
        <v>70</v>
      </c>
      <c r="F9" s="2" t="n">
        <f aca="false">Competitive!D13</f>
        <v>50</v>
      </c>
      <c r="G9" s="3" t="n">
        <f aca="false">Competitive!E13</f>
        <v>80</v>
      </c>
      <c r="H9" s="4" t="n">
        <f aca="false">Policy!C9</f>
        <v>25</v>
      </c>
      <c r="I9" s="4" t="n">
        <f aca="false">Competitive!C13</f>
        <v>25</v>
      </c>
      <c r="L9" s="0" t="n">
        <f aca="false">E9+G9</f>
        <v>150</v>
      </c>
      <c r="M9" s="5" t="n">
        <f aca="false">E9+G9-(E9*G9/100)</f>
        <v>94</v>
      </c>
      <c r="N9" s="6" t="n">
        <f aca="false">M9/L9</f>
        <v>0.626666666666667</v>
      </c>
      <c r="O9" s="1" t="n">
        <f aca="false">E9*N9</f>
        <v>43.8666666666667</v>
      </c>
      <c r="P9" s="1" t="n">
        <f aca="false">G9*N9</f>
        <v>50.1333333333333</v>
      </c>
    </row>
    <row r="10" customFormat="false" ht="13.8" hidden="false" customHeight="false" outlineLevel="0" collapsed="false">
      <c r="A10" s="0" t="s">
        <v>48</v>
      </c>
      <c r="B10" s="0" t="str">
        <f aca="false">'SOE-data-v2'!A13</f>
        <v>Ministry of Environmental Protection</v>
      </c>
      <c r="C10" s="1" t="n">
        <f aca="false">((E10*H10)+(G10*I10))/(E10+G10)</f>
        <v>20</v>
      </c>
      <c r="D10" s="2" t="n">
        <f aca="false">Policy!D10</f>
        <v>30</v>
      </c>
      <c r="E10" s="3" t="n">
        <f aca="false">Policy!E10</f>
        <v>30</v>
      </c>
      <c r="F10" s="2" t="n">
        <f aca="false">Competitive!D14</f>
        <v>15</v>
      </c>
      <c r="G10" s="3" t="n">
        <f aca="false">Competitive!E14</f>
        <v>20</v>
      </c>
      <c r="H10" s="4" t="n">
        <f aca="false">Policy!C10</f>
        <v>20</v>
      </c>
      <c r="I10" s="4" t="n">
        <f aca="false">Competitive!C14</f>
        <v>20</v>
      </c>
      <c r="L10" s="0" t="n">
        <f aca="false">E10+G10</f>
        <v>50</v>
      </c>
      <c r="M10" s="5" t="n">
        <f aca="false">E10+G10-(E10*G10/100)</f>
        <v>44</v>
      </c>
      <c r="N10" s="6" t="n">
        <f aca="false">M10/L10</f>
        <v>0.88</v>
      </c>
      <c r="O10" s="1" t="n">
        <f aca="false">E10*N10</f>
        <v>26.4</v>
      </c>
      <c r="P10" s="1" t="n">
        <f aca="false">G10*N10</f>
        <v>17.6</v>
      </c>
    </row>
    <row r="11" customFormat="false" ht="13.8" hidden="false" customHeight="false" outlineLevel="0" collapsed="false">
      <c r="A11" s="0" t="s">
        <v>50</v>
      </c>
      <c r="B11" s="0" t="str">
        <f aca="false">'SOE-data-v2'!A14</f>
        <v>Ministry of Finance</v>
      </c>
      <c r="C11" s="1" t="n">
        <f aca="false">((E11*H11)+(G11*I11))/(E11+G11)</f>
        <v>35</v>
      </c>
      <c r="D11" s="2" t="n">
        <f aca="false">Policy!D11</f>
        <v>45</v>
      </c>
      <c r="E11" s="3" t="n">
        <f aca="false">Policy!E11</f>
        <v>50</v>
      </c>
      <c r="F11" s="2" t="n">
        <f aca="false">Competitive!D15</f>
        <v>40</v>
      </c>
      <c r="G11" s="3" t="n">
        <f aca="false">Competitive!E15</f>
        <v>65</v>
      </c>
      <c r="H11" s="4" t="n">
        <f aca="false">Policy!C11</f>
        <v>35</v>
      </c>
      <c r="I11" s="4" t="n">
        <f aca="false">Competitive!C15</f>
        <v>35</v>
      </c>
      <c r="L11" s="0" t="n">
        <f aca="false">E11+G11</f>
        <v>115</v>
      </c>
      <c r="M11" s="5" t="n">
        <f aca="false">E11+G11-(E11*G11/100)</f>
        <v>82.5</v>
      </c>
      <c r="N11" s="6" t="n">
        <f aca="false">M11/L11</f>
        <v>0.717391304347826</v>
      </c>
      <c r="O11" s="1" t="n">
        <f aca="false">E11*N11</f>
        <v>35.8695652173913</v>
      </c>
      <c r="P11" s="1" t="n">
        <f aca="false">G11*N11</f>
        <v>46.6304347826087</v>
      </c>
    </row>
    <row r="12" customFormat="false" ht="13.8" hidden="false" customHeight="false" outlineLevel="0" collapsed="false">
      <c r="A12" s="0" t="s">
        <v>52</v>
      </c>
      <c r="B12" s="0" t="str">
        <f aca="false">'SOE-data-v2'!A15</f>
        <v>Shanxi</v>
      </c>
      <c r="C12" s="1" t="n">
        <f aca="false">((E12*H12)+(G12*I12))/(E12+G12)</f>
        <v>20</v>
      </c>
      <c r="D12" s="2" t="n">
        <f aca="false">Policy!D12</f>
        <v>50</v>
      </c>
      <c r="E12" s="3" t="n">
        <f aca="false">Policy!E12</f>
        <v>70</v>
      </c>
      <c r="F12" s="2" t="n">
        <f aca="false">Competitive!D16</f>
        <v>50</v>
      </c>
      <c r="G12" s="3" t="n">
        <f aca="false">Competitive!E16</f>
        <v>75</v>
      </c>
      <c r="H12" s="4" t="n">
        <f aca="false">Policy!C12</f>
        <v>20</v>
      </c>
      <c r="I12" s="4" t="n">
        <f aca="false">Competitive!C16</f>
        <v>20</v>
      </c>
      <c r="L12" s="0" t="n">
        <f aca="false">E12+G12</f>
        <v>145</v>
      </c>
      <c r="M12" s="5" t="n">
        <f aca="false">E12+G12-(E12*G12/100)</f>
        <v>92.5</v>
      </c>
      <c r="N12" s="6" t="n">
        <f aca="false">M12/L12</f>
        <v>0.637931034482759</v>
      </c>
      <c r="O12" s="1" t="n">
        <f aca="false">E12*N12</f>
        <v>44.6551724137931</v>
      </c>
      <c r="P12" s="1" t="n">
        <f aca="false">G12*N12</f>
        <v>47.8448275862069</v>
      </c>
    </row>
    <row r="13" customFormat="false" ht="13.8" hidden="false" customHeight="false" outlineLevel="0" collapsed="false">
      <c r="A13" s="0" t="s">
        <v>55</v>
      </c>
      <c r="B13" s="0" t="str">
        <f aca="false">'SOE-data-v2'!A16</f>
        <v>Heilongjiang</v>
      </c>
      <c r="C13" s="1" t="n">
        <f aca="false">((E13*H13)+(G13*I13))/(E13+G13)</f>
        <v>20</v>
      </c>
      <c r="D13" s="2" t="n">
        <f aca="false">Policy!D13</f>
        <v>20</v>
      </c>
      <c r="E13" s="3" t="n">
        <f aca="false">Policy!E13</f>
        <v>70</v>
      </c>
      <c r="F13" s="2" t="n">
        <f aca="false">Competitive!D17</f>
        <v>30</v>
      </c>
      <c r="G13" s="3" t="n">
        <f aca="false">Competitive!E17</f>
        <v>60</v>
      </c>
      <c r="H13" s="4" t="n">
        <f aca="false">Policy!C13</f>
        <v>20</v>
      </c>
      <c r="I13" s="4" t="n">
        <f aca="false">Competitive!C17</f>
        <v>20</v>
      </c>
      <c r="L13" s="0" t="n">
        <f aca="false">E13+G13</f>
        <v>130</v>
      </c>
      <c r="M13" s="5" t="n">
        <f aca="false">E13+G13-(E13*G13/100)</f>
        <v>88</v>
      </c>
      <c r="N13" s="6" t="n">
        <f aca="false">M13/L13</f>
        <v>0.676923076923077</v>
      </c>
      <c r="O13" s="1" t="n">
        <f aca="false">E13*N13</f>
        <v>47.3846153846154</v>
      </c>
      <c r="P13" s="1" t="n">
        <f aca="false">G13*N13</f>
        <v>40.6153846153846</v>
      </c>
    </row>
    <row r="14" customFormat="false" ht="13.8" hidden="false" customHeight="false" outlineLevel="0" collapsed="false">
      <c r="A14" s="0" t="s">
        <v>62</v>
      </c>
      <c r="B14" s="0" t="str">
        <f aca="false">'SOE-data-v2'!A19</f>
        <v>CNOOC - Wang Yilin</v>
      </c>
      <c r="C14" s="1" t="n">
        <f aca="false">((E14*H14)+(G14*I14))/(E14+G14)</f>
        <v>40</v>
      </c>
      <c r="D14" s="2" t="n">
        <f aca="false">Policy!D16</f>
        <v>15</v>
      </c>
      <c r="E14" s="3" t="n">
        <f aca="false">Policy!E16</f>
        <v>80</v>
      </c>
      <c r="F14" s="2" t="n">
        <f aca="false">Competitive!D25</f>
        <v>60</v>
      </c>
      <c r="G14" s="3" t="n">
        <f aca="false">Competitive!E25</f>
        <v>75</v>
      </c>
      <c r="H14" s="4" t="n">
        <f aca="false">Policy!C16</f>
        <v>40</v>
      </c>
      <c r="I14" s="4" t="n">
        <f aca="false">Competitive!C25</f>
        <v>40</v>
      </c>
      <c r="L14" s="0" t="n">
        <f aca="false">E14+G14</f>
        <v>155</v>
      </c>
      <c r="M14" s="5" t="n">
        <f aca="false">E14+G14-(E14*G14/100)</f>
        <v>95</v>
      </c>
      <c r="N14" s="6" t="n">
        <f aca="false">M14/L14</f>
        <v>0.612903225806452</v>
      </c>
      <c r="O14" s="1" t="n">
        <f aca="false">E14*N14</f>
        <v>49.0322580645161</v>
      </c>
      <c r="P14" s="1" t="n">
        <f aca="false">G14*N14</f>
        <v>45.9677419354839</v>
      </c>
    </row>
    <row r="15" customFormat="false" ht="13.8" hidden="false" customHeight="false" outlineLevel="0" collapsed="false">
      <c r="D15" s="2"/>
      <c r="E15" s="3"/>
    </row>
    <row r="16" customFormat="false" ht="13.8" hidden="false" customHeight="false" outlineLevel="0" collapsed="false">
      <c r="D16" s="2"/>
      <c r="E16" s="3"/>
    </row>
    <row r="17" customFormat="false" ht="13.8" hidden="false" customHeight="false" outlineLevel="0" collapsed="false">
      <c r="D17" s="2"/>
      <c r="E17" s="3"/>
    </row>
    <row r="18" customFormat="false" ht="13.8" hidden="false" customHeight="false" outlineLevel="0" collapsed="false">
      <c r="D18" s="2"/>
      <c r="E18" s="3"/>
    </row>
    <row r="19" customFormat="false" ht="13.8" hidden="false" customHeight="false" outlineLevel="0" collapsed="false">
      <c r="D19" s="2" t="n">
        <f aca="false">CORREL(D2:D14,F2:F14)</f>
        <v>0.583586797170217</v>
      </c>
      <c r="E19" s="3" t="n">
        <f aca="false">CORREL(E2:E14,G2:G14)</f>
        <v>0.526593864446018</v>
      </c>
      <c r="H19" s="4" t="n">
        <f aca="false">CORREL(H2:H14,I2:I14)</f>
        <v>0.993423313507014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2015-05-20T05:59:45Z</dcterms:created>
  <dc:creator>Ben Wise</dc:creator>
  <dc:language>en-US</dc:language>
  <cp:lastModifiedBy>Ben Wise</cp:lastModifiedBy>
  <dcterms:modified xsi:type="dcterms:W3CDTF">2015-05-20T06:16:44Z</dcterms:modified>
  <cp:revision>0</cp:revision>
</cp:coreProperties>
</file>