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169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C3" i="1" l="1"/>
  <c r="A3" i="1" l="1"/>
  <c r="F3" i="1"/>
  <c r="C4" i="1"/>
  <c r="F4" i="1" l="1"/>
  <c r="A4" i="1"/>
  <c r="G4" i="1"/>
  <c r="C5" i="1"/>
  <c r="A5" i="1" l="1"/>
  <c r="G5" i="1"/>
  <c r="F5" i="1"/>
  <c r="C6" i="1"/>
  <c r="A6" i="1" l="1"/>
  <c r="C7" i="1"/>
  <c r="F6" i="1"/>
  <c r="G6" i="1"/>
  <c r="F7" i="1" l="1"/>
  <c r="A7" i="1"/>
  <c r="C8" i="1"/>
  <c r="G7" i="1"/>
  <c r="A8" i="1" l="1"/>
  <c r="F8" i="1"/>
  <c r="G8" i="1"/>
  <c r="C9" i="1"/>
  <c r="A9" i="1" l="1"/>
  <c r="G9" i="1"/>
  <c r="F9" i="1"/>
  <c r="C10" i="1"/>
  <c r="A10" i="1" l="1"/>
  <c r="G10" i="1"/>
  <c r="F10" i="1"/>
  <c r="C11" i="1"/>
  <c r="F11" i="1" l="1"/>
  <c r="A11" i="1"/>
  <c r="G11" i="1"/>
  <c r="C12" i="1"/>
  <c r="C13" i="1" l="1"/>
  <c r="G12" i="1"/>
  <c r="A12" i="1"/>
  <c r="F12" i="1"/>
  <c r="C14" i="1" l="1"/>
  <c r="A14" i="1" s="1"/>
  <c r="A13" i="1"/>
  <c r="F13" i="1"/>
  <c r="G13" i="1"/>
  <c r="F14" i="1" l="1"/>
  <c r="C15" i="1"/>
  <c r="G14" i="1"/>
  <c r="A15" i="1" l="1"/>
  <c r="G15" i="1"/>
  <c r="F15" i="1"/>
  <c r="C16" i="1"/>
  <c r="F16" i="1" l="1"/>
  <c r="A16" i="1"/>
  <c r="C17" i="1"/>
  <c r="F17" i="1" s="1"/>
  <c r="G16" i="1"/>
  <c r="C18" i="1" l="1"/>
  <c r="A17" i="1"/>
  <c r="G17" i="1"/>
  <c r="A18" i="1" l="1"/>
  <c r="C19" i="1"/>
  <c r="A19" i="1" s="1"/>
  <c r="G18" i="1"/>
  <c r="F18" i="1"/>
  <c r="F19" i="1" l="1"/>
  <c r="C20" i="1"/>
  <c r="F20" i="1" s="1"/>
  <c r="G19" i="1"/>
  <c r="G20" i="1" l="1"/>
  <c r="C21" i="1"/>
  <c r="I21" i="1" s="1"/>
  <c r="A20" i="1"/>
  <c r="A21" i="1" l="1"/>
  <c r="F21" i="1"/>
  <c r="C22" i="1"/>
  <c r="I22" i="1" s="1"/>
  <c r="G21" i="1"/>
  <c r="C23" i="1" l="1"/>
  <c r="F22" i="1"/>
  <c r="G22" i="1"/>
  <c r="A22" i="1"/>
  <c r="G23" i="1" l="1"/>
  <c r="I23" i="1"/>
  <c r="A23" i="1" s="1"/>
  <c r="F23" i="1"/>
  <c r="C24" i="1"/>
  <c r="C25" i="1" s="1"/>
  <c r="A24" i="1" l="1"/>
  <c r="F24" i="1"/>
  <c r="G24" i="1"/>
  <c r="A25" i="1"/>
  <c r="G25" i="1"/>
  <c r="F25" i="1"/>
  <c r="C26" i="1"/>
  <c r="A26" i="1" s="1"/>
  <c r="C27" i="1" l="1"/>
  <c r="F26" i="1"/>
  <c r="G26" i="1"/>
  <c r="A27" i="1" l="1"/>
  <c r="C28" i="1"/>
  <c r="F28" i="1" s="1"/>
  <c r="F27" i="1"/>
  <c r="G27" i="1"/>
  <c r="C29" i="1" l="1"/>
  <c r="A29" i="1" s="1"/>
  <c r="A28" i="1"/>
  <c r="G28" i="1"/>
  <c r="F29" i="1" l="1"/>
  <c r="C30" i="1"/>
  <c r="A30" i="1" s="1"/>
  <c r="G29" i="1"/>
  <c r="F30" i="1" l="1"/>
  <c r="G30" i="1"/>
  <c r="C31" i="1"/>
  <c r="A31" i="1" s="1"/>
  <c r="C32" i="1" l="1"/>
  <c r="F31" i="1"/>
  <c r="G31" i="1"/>
  <c r="A32" i="1" l="1"/>
  <c r="G32" i="1"/>
  <c r="C33" i="1"/>
  <c r="A33" i="1" s="1"/>
  <c r="F32" i="1"/>
  <c r="F33" i="1" l="1"/>
  <c r="C34" i="1"/>
  <c r="G33" i="1"/>
  <c r="A34" i="1" l="1"/>
  <c r="F34" i="1"/>
  <c r="C35" i="1"/>
  <c r="A35" i="1" s="1"/>
  <c r="G34" i="1"/>
  <c r="C36" i="1" l="1"/>
  <c r="A36" i="1" s="1"/>
  <c r="F35" i="1"/>
  <c r="G35" i="1"/>
  <c r="F36" i="1" l="1"/>
  <c r="G36" i="1"/>
  <c r="C37" i="1"/>
  <c r="A37" i="1" s="1"/>
  <c r="F37" i="1" l="1"/>
  <c r="C38" i="1"/>
  <c r="A38" i="1" s="1"/>
  <c r="G37" i="1"/>
  <c r="F38" i="1" l="1"/>
  <c r="G38" i="1"/>
  <c r="C39" i="1"/>
  <c r="A39" i="1" s="1"/>
  <c r="F39" i="1" l="1"/>
  <c r="G39" i="1"/>
  <c r="C40" i="1"/>
  <c r="A40" i="1" s="1"/>
  <c r="C41" i="1" l="1"/>
  <c r="A41" i="1" s="1"/>
  <c r="F40" i="1"/>
  <c r="G40" i="1"/>
  <c r="G41" i="1" l="1"/>
  <c r="F41" i="1"/>
  <c r="C42" i="1"/>
  <c r="I42" i="1" s="1"/>
  <c r="A42" i="1" l="1"/>
  <c r="G42" i="1"/>
  <c r="F42" i="1"/>
  <c r="C43" i="1"/>
  <c r="I43" i="1" s="1"/>
  <c r="A43" i="1" l="1"/>
  <c r="G43" i="1"/>
  <c r="F43" i="1"/>
  <c r="C44" i="1"/>
  <c r="I44" i="1" s="1"/>
  <c r="A44" i="1" l="1"/>
  <c r="G44" i="1"/>
  <c r="F44" i="1"/>
  <c r="C45" i="1"/>
  <c r="A45" i="1" s="1"/>
  <c r="G45" i="1" l="1"/>
  <c r="C46" i="1"/>
  <c r="A46" i="1" s="1"/>
  <c r="F45" i="1"/>
  <c r="F46" i="1" l="1"/>
  <c r="G46" i="1"/>
  <c r="C47" i="1"/>
  <c r="A47" i="1" l="1"/>
  <c r="G47" i="1"/>
  <c r="C48" i="1"/>
  <c r="A48" i="1" s="1"/>
  <c r="F47" i="1"/>
  <c r="G48" i="1" l="1"/>
  <c r="C49" i="1"/>
  <c r="A49" i="1" s="1"/>
  <c r="F48" i="1"/>
  <c r="F49" i="1" l="1"/>
  <c r="C50" i="1"/>
  <c r="A50" i="1" s="1"/>
  <c r="G49" i="1"/>
  <c r="C51" i="1" l="1"/>
  <c r="A51" i="1" s="1"/>
  <c r="F50" i="1"/>
  <c r="G50" i="1"/>
  <c r="F51" i="1" l="1"/>
  <c r="G51" i="1"/>
  <c r="C52" i="1"/>
  <c r="I52" i="1" s="1"/>
  <c r="A52" i="1" l="1"/>
  <c r="C53" i="1"/>
  <c r="A53" i="1" s="1"/>
  <c r="F52" i="1"/>
  <c r="G52" i="1"/>
  <c r="C54" i="1" l="1"/>
  <c r="A54" i="1" s="1"/>
  <c r="G53" i="1"/>
  <c r="F53" i="1"/>
  <c r="F54" i="1" l="1"/>
  <c r="G54" i="1"/>
  <c r="C55" i="1"/>
  <c r="A55" i="1" s="1"/>
  <c r="G55" i="1" l="1"/>
  <c r="F55" i="1"/>
  <c r="C56" i="1"/>
  <c r="A56" i="1" s="1"/>
  <c r="F56" i="1" l="1"/>
  <c r="C57" i="1"/>
  <c r="A57" i="1" s="1"/>
  <c r="G56" i="1"/>
  <c r="G57" i="1" l="1"/>
  <c r="C58" i="1"/>
  <c r="A58" i="1" s="1"/>
  <c r="F57" i="1"/>
  <c r="G58" i="1" l="1"/>
  <c r="C59" i="1"/>
  <c r="A59" i="1" s="1"/>
  <c r="F58" i="1"/>
  <c r="F59" i="1" l="1"/>
  <c r="C60" i="1"/>
  <c r="A60" i="1" s="1"/>
  <c r="G59" i="1"/>
  <c r="C61" i="1" l="1"/>
  <c r="F60" i="1"/>
  <c r="G60" i="1"/>
  <c r="A61" i="1" l="1"/>
  <c r="F61" i="1"/>
  <c r="G61" i="1"/>
  <c r="C62" i="1"/>
  <c r="I62" i="1" s="1"/>
  <c r="F62" i="1" l="1"/>
  <c r="A62" i="1"/>
  <c r="C63" i="1"/>
  <c r="A63" i="1" s="1"/>
  <c r="G62" i="1"/>
  <c r="C64" i="1" l="1"/>
  <c r="A64" i="1" s="1"/>
  <c r="F63" i="1"/>
  <c r="G63" i="1"/>
  <c r="G64" i="1" l="1"/>
  <c r="F64" i="1"/>
  <c r="C65" i="1"/>
  <c r="A65" i="1" s="1"/>
  <c r="F65" i="1" l="1"/>
  <c r="C66" i="1"/>
  <c r="A66" i="1" s="1"/>
  <c r="G65" i="1"/>
  <c r="C67" i="1" l="1"/>
  <c r="F66" i="1"/>
  <c r="G66" i="1"/>
  <c r="I67" i="1" l="1"/>
  <c r="A67" i="1" s="1"/>
  <c r="F67" i="1"/>
  <c r="G67" i="1"/>
  <c r="C68" i="1"/>
  <c r="A68" i="1" s="1"/>
  <c r="G68" i="1" l="1"/>
  <c r="C69" i="1"/>
  <c r="A69" i="1" s="1"/>
  <c r="F68" i="1"/>
  <c r="F69" i="1" l="1"/>
  <c r="G69" i="1"/>
  <c r="C70" i="1"/>
  <c r="A70" i="1" s="1"/>
  <c r="C71" i="1" l="1"/>
  <c r="A71" i="1" s="1"/>
  <c r="G70" i="1"/>
  <c r="F70" i="1"/>
  <c r="G71" i="1" l="1"/>
  <c r="F71" i="1"/>
  <c r="C72" i="1"/>
  <c r="F72" i="1" l="1"/>
  <c r="C73" i="1"/>
  <c r="A73" i="1" s="1"/>
  <c r="G72" i="1"/>
  <c r="I72" i="1"/>
  <c r="A72" i="1" s="1"/>
  <c r="G73" i="1" l="1"/>
  <c r="C74" i="1"/>
  <c r="A74" i="1" s="1"/>
  <c r="F73" i="1"/>
  <c r="G74" i="1" l="1"/>
  <c r="C75" i="1"/>
  <c r="A75" i="1" s="1"/>
  <c r="F74" i="1"/>
  <c r="G75" i="1" l="1"/>
  <c r="F75" i="1"/>
  <c r="C76" i="1"/>
  <c r="A76" i="1" s="1"/>
  <c r="F76" i="1" l="1"/>
  <c r="G76" i="1"/>
  <c r="C77" i="1"/>
  <c r="I77" i="1" l="1"/>
  <c r="A77" i="1" s="1"/>
  <c r="G77" i="1"/>
  <c r="C78" i="1"/>
  <c r="A78" i="1" s="1"/>
  <c r="F77" i="1"/>
  <c r="G78" i="1" l="1"/>
  <c r="C79" i="1"/>
  <c r="A79" i="1" s="1"/>
  <c r="F78" i="1"/>
  <c r="F79" i="1" l="1"/>
  <c r="G79" i="1"/>
  <c r="C80" i="1"/>
  <c r="A80" i="1" s="1"/>
  <c r="C81" i="1" l="1"/>
  <c r="A81" i="1" s="1"/>
  <c r="F80" i="1"/>
  <c r="G80" i="1"/>
  <c r="F81" i="1" l="1"/>
  <c r="G81" i="1"/>
  <c r="C82" i="1"/>
  <c r="I82" i="1" s="1"/>
  <c r="A82" i="1" s="1"/>
  <c r="G82" i="1" l="1"/>
  <c r="F82" i="1"/>
  <c r="C83" i="1"/>
  <c r="A83" i="1" s="1"/>
  <c r="C84" i="1" l="1"/>
  <c r="C85" i="1" s="1"/>
  <c r="F83" i="1"/>
  <c r="G83" i="1"/>
  <c r="A84" i="1" l="1"/>
  <c r="G84" i="1"/>
  <c r="F84" i="1"/>
  <c r="C86" i="1"/>
  <c r="F85" i="1"/>
  <c r="G85" i="1"/>
  <c r="A85" i="1"/>
  <c r="G86" i="1" l="1"/>
  <c r="A86" i="1"/>
  <c r="C87" i="1"/>
  <c r="F86" i="1"/>
  <c r="F87" i="1" l="1"/>
  <c r="G87" i="1"/>
  <c r="A87" i="1"/>
  <c r="C88" i="1"/>
  <c r="C89" i="1" l="1"/>
  <c r="F88" i="1"/>
  <c r="G88" i="1"/>
  <c r="A88" i="1"/>
  <c r="C90" i="1" l="1"/>
  <c r="F89" i="1"/>
  <c r="G89" i="1"/>
  <c r="A89" i="1"/>
  <c r="G90" i="1" l="1"/>
  <c r="A90" i="1"/>
  <c r="C91" i="1"/>
  <c r="F90" i="1"/>
  <c r="F91" i="1" l="1"/>
  <c r="G91" i="1"/>
  <c r="A91" i="1"/>
  <c r="C92" i="1"/>
  <c r="C93" i="1" l="1"/>
  <c r="F92" i="1"/>
  <c r="G92" i="1"/>
  <c r="A92" i="1"/>
  <c r="C94" i="1" l="1"/>
  <c r="F93" i="1"/>
  <c r="G93" i="1"/>
  <c r="A93" i="1"/>
  <c r="G94" i="1" l="1"/>
  <c r="A94" i="1"/>
  <c r="C95" i="1"/>
  <c r="F94" i="1"/>
  <c r="F95" i="1" l="1"/>
  <c r="G95" i="1"/>
  <c r="A95" i="1"/>
  <c r="C96" i="1"/>
  <c r="C97" i="1" l="1"/>
  <c r="F96" i="1"/>
  <c r="G96" i="1"/>
  <c r="A96" i="1"/>
  <c r="C98" i="1" l="1"/>
  <c r="F97" i="1"/>
  <c r="G97" i="1"/>
  <c r="A97" i="1"/>
  <c r="G98" i="1" l="1"/>
  <c r="A98" i="1"/>
  <c r="C99" i="1"/>
  <c r="F98" i="1"/>
  <c r="F99" i="1" l="1"/>
  <c r="G99" i="1"/>
  <c r="A99" i="1"/>
  <c r="C100" i="1"/>
  <c r="A100" i="1" l="1"/>
  <c r="F100" i="1"/>
  <c r="G100" i="1"/>
</calcChain>
</file>

<file path=xl/sharedStrings.xml><?xml version="1.0" encoding="utf-8"?>
<sst xmlns="http://schemas.openxmlformats.org/spreadsheetml/2006/main" count="24" uniqueCount="9">
  <si>
    <t>Database Name</t>
  </si>
  <si>
    <t>Logical Name</t>
  </si>
  <si>
    <t>Current</t>
  </si>
  <si>
    <t>MBFree</t>
  </si>
  <si>
    <t>PercentFree</t>
  </si>
  <si>
    <t>Steps</t>
  </si>
  <si>
    <t>WAITFOR DELAY '00:02'</t>
  </si>
  <si>
    <t>CP_STAGING</t>
  </si>
  <si>
    <t>CP_STAGING_1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</si>
</sst>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rgb="FF0084D1"/>
      <name val="Arial"/>
      <family val="2"/>
    </font>
    <font>
      <sz val="10"/>
      <color rgb="FF0099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/>
    <xf numFmtId="10" fontId="0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9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zoomScaleNormal="100" workbookViewId="0">
      <selection activeCell="A3" sqref="A3:A6"/>
    </sheetView>
  </sheetViews>
  <sheetFormatPr defaultRowHeight="12.75" x14ac:dyDescent="0.2"/>
  <cols>
    <col min="1" max="1" width="63.28515625"/>
    <col min="2" max="2" width="47.28515625"/>
    <col min="3" max="3" width="11.5703125"/>
    <col min="4" max="4" width="12" customWidth="1"/>
    <col min="5" max="5" width="10"/>
    <col min="6" max="6" width="11.5703125"/>
    <col min="7" max="7" width="11.5703125" style="1"/>
    <col min="8" max="1025" width="11.5703125"/>
  </cols>
  <sheetData>
    <row r="1" spans="1:8" x14ac:dyDescent="0.2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1" t="s">
        <v>5</v>
      </c>
    </row>
    <row r="2" spans="1:8" x14ac:dyDescent="0.2">
      <c r="A2" s="3" t="s">
        <v>7</v>
      </c>
      <c r="B2" s="3" t="s">
        <v>8</v>
      </c>
      <c r="C2" s="3">
        <v>19776.810000000001</v>
      </c>
      <c r="D2" s="4">
        <v>14337.19</v>
      </c>
      <c r="E2" s="4">
        <v>5439.63</v>
      </c>
      <c r="F2" s="5">
        <f t="shared" ref="F2:F33" si="0">IF(1-($D$2/C2)&lt;0,"",1-$D$2/C2)</f>
        <v>0.27505042522024536</v>
      </c>
      <c r="G2" s="3">
        <v>1024</v>
      </c>
    </row>
    <row r="3" spans="1:8" x14ac:dyDescent="0.2">
      <c r="A3" t="str">
        <f t="shared" ref="A3:A66" si="1">IF($D$2&gt;C3,"","USE ["&amp;$A$2&amp;"]; DBCC SHRINKFILE("&amp;$B$2&amp;", "&amp;C3&amp;"); "&amp;+I3)</f>
        <v xml:space="preserve">USE [CP_STAGING]; DBCC SHRINKFILE(CP_STAGING_1, 18432); </v>
      </c>
      <c r="C3">
        <f>INT(INT(+C2-$G$2)/1024)*1024</f>
        <v>18432</v>
      </c>
      <c r="E3" s="1">
        <f t="shared" ref="E3:E34" si="2">INT(+E2-$G$2)</f>
        <v>4415</v>
      </c>
      <c r="F3" s="5">
        <f t="shared" si="0"/>
        <v>0.22215766059027775</v>
      </c>
      <c r="H3">
        <v>1</v>
      </c>
    </row>
    <row r="4" spans="1:8" x14ac:dyDescent="0.2">
      <c r="A4" t="str">
        <f t="shared" si="1"/>
        <v xml:space="preserve">USE [CP_STAGING]; DBCC SHRINKFILE(CP_STAGING_1, 17408); </v>
      </c>
      <c r="C4">
        <f t="shared" ref="C4:C34" si="3">INT(+C3-$G$2)</f>
        <v>17408</v>
      </c>
      <c r="E4" s="1">
        <f t="shared" si="2"/>
        <v>3391</v>
      </c>
      <c r="F4" s="5">
        <f t="shared" si="0"/>
        <v>0.17640222886029411</v>
      </c>
      <c r="G4" s="6" t="str">
        <f t="shared" ref="G4:G35" si="4">IF($D$2&gt;C4,"&lt;&lt;&lt;&lt;","")</f>
        <v/>
      </c>
      <c r="H4">
        <v>2</v>
      </c>
    </row>
    <row r="5" spans="1:8" x14ac:dyDescent="0.2">
      <c r="A5" t="str">
        <f t="shared" si="1"/>
        <v xml:space="preserve">USE [CP_STAGING]; DBCC SHRINKFILE(CP_STAGING_1, 16384); </v>
      </c>
      <c r="C5">
        <f t="shared" si="3"/>
        <v>16384</v>
      </c>
      <c r="E5" s="1">
        <f t="shared" si="2"/>
        <v>2367</v>
      </c>
      <c r="F5" s="5">
        <f t="shared" si="0"/>
        <v>0.12492736816406247</v>
      </c>
      <c r="G5" s="6" t="str">
        <f t="shared" si="4"/>
        <v/>
      </c>
      <c r="H5">
        <v>3</v>
      </c>
    </row>
    <row r="6" spans="1:8" x14ac:dyDescent="0.2">
      <c r="A6" t="str">
        <f t="shared" si="1"/>
        <v xml:space="preserve">USE [CP_STAGING]; DBCC SHRINKFILE(CP_STAGING_1, 15360); </v>
      </c>
      <c r="C6">
        <f t="shared" si="3"/>
        <v>15360</v>
      </c>
      <c r="E6" s="1">
        <f t="shared" si="2"/>
        <v>1343</v>
      </c>
      <c r="F6" s="5">
        <f t="shared" si="0"/>
        <v>6.65891927083333E-2</v>
      </c>
      <c r="G6" s="6" t="str">
        <f t="shared" si="4"/>
        <v/>
      </c>
      <c r="H6">
        <v>4</v>
      </c>
    </row>
    <row r="7" spans="1:8" x14ac:dyDescent="0.2">
      <c r="A7" t="str">
        <f t="shared" si="1"/>
        <v/>
      </c>
      <c r="C7">
        <f t="shared" si="3"/>
        <v>14336</v>
      </c>
      <c r="E7" s="1">
        <f t="shared" si="2"/>
        <v>319</v>
      </c>
      <c r="F7" s="5" t="str">
        <f t="shared" si="0"/>
        <v/>
      </c>
      <c r="G7" s="6" t="str">
        <f t="shared" si="4"/>
        <v>&lt;&lt;&lt;&lt;</v>
      </c>
      <c r="H7">
        <v>5</v>
      </c>
    </row>
    <row r="8" spans="1:8" x14ac:dyDescent="0.2">
      <c r="A8" t="str">
        <f t="shared" si="1"/>
        <v/>
      </c>
      <c r="C8">
        <f t="shared" si="3"/>
        <v>13312</v>
      </c>
      <c r="E8" s="1">
        <f t="shared" si="2"/>
        <v>-705</v>
      </c>
      <c r="F8" s="5" t="str">
        <f t="shared" si="0"/>
        <v/>
      </c>
      <c r="G8" s="6" t="str">
        <f t="shared" si="4"/>
        <v>&lt;&lt;&lt;&lt;</v>
      </c>
      <c r="H8">
        <v>6</v>
      </c>
    </row>
    <row r="9" spans="1:8" x14ac:dyDescent="0.2">
      <c r="A9" t="str">
        <f t="shared" si="1"/>
        <v/>
      </c>
      <c r="C9">
        <f t="shared" si="3"/>
        <v>12288</v>
      </c>
      <c r="E9" s="1">
        <f t="shared" si="2"/>
        <v>-1729</v>
      </c>
      <c r="F9" s="5" t="str">
        <f t="shared" si="0"/>
        <v/>
      </c>
      <c r="G9" s="6" t="str">
        <f t="shared" si="4"/>
        <v>&lt;&lt;&lt;&lt;</v>
      </c>
      <c r="H9">
        <v>7</v>
      </c>
    </row>
    <row r="10" spans="1:8" x14ac:dyDescent="0.2">
      <c r="A10" t="str">
        <f t="shared" si="1"/>
        <v/>
      </c>
      <c r="C10">
        <f t="shared" si="3"/>
        <v>11264</v>
      </c>
      <c r="E10" s="1">
        <f t="shared" si="2"/>
        <v>-2753</v>
      </c>
      <c r="F10" s="5" t="str">
        <f t="shared" si="0"/>
        <v/>
      </c>
      <c r="G10" s="6" t="str">
        <f t="shared" si="4"/>
        <v>&lt;&lt;&lt;&lt;</v>
      </c>
      <c r="H10">
        <v>8</v>
      </c>
    </row>
    <row r="11" spans="1:8" x14ac:dyDescent="0.2">
      <c r="A11" t="str">
        <f t="shared" si="1"/>
        <v/>
      </c>
      <c r="C11">
        <f t="shared" si="3"/>
        <v>10240</v>
      </c>
      <c r="E11" s="1">
        <f t="shared" si="2"/>
        <v>-3777</v>
      </c>
      <c r="F11" s="5" t="str">
        <f t="shared" si="0"/>
        <v/>
      </c>
      <c r="G11" s="6" t="str">
        <f t="shared" si="4"/>
        <v>&lt;&lt;&lt;&lt;</v>
      </c>
      <c r="H11">
        <v>9</v>
      </c>
    </row>
    <row r="12" spans="1:8" x14ac:dyDescent="0.2">
      <c r="A12" t="str">
        <f t="shared" si="1"/>
        <v/>
      </c>
      <c r="C12">
        <f t="shared" si="3"/>
        <v>9216</v>
      </c>
      <c r="E12" s="1">
        <f t="shared" si="2"/>
        <v>-4801</v>
      </c>
      <c r="F12" s="5" t="str">
        <f t="shared" si="0"/>
        <v/>
      </c>
      <c r="G12" s="6" t="str">
        <f t="shared" si="4"/>
        <v>&lt;&lt;&lt;&lt;</v>
      </c>
      <c r="H12">
        <v>10</v>
      </c>
    </row>
    <row r="13" spans="1:8" x14ac:dyDescent="0.2">
      <c r="A13" t="str">
        <f t="shared" si="1"/>
        <v/>
      </c>
      <c r="C13">
        <f t="shared" si="3"/>
        <v>8192</v>
      </c>
      <c r="E13" s="1">
        <f t="shared" si="2"/>
        <v>-5825</v>
      </c>
      <c r="F13" s="5" t="str">
        <f t="shared" si="0"/>
        <v/>
      </c>
      <c r="G13" s="6" t="str">
        <f t="shared" si="4"/>
        <v>&lt;&lt;&lt;&lt;</v>
      </c>
      <c r="H13">
        <v>11</v>
      </c>
    </row>
    <row r="14" spans="1:8" x14ac:dyDescent="0.2">
      <c r="A14" t="str">
        <f t="shared" si="1"/>
        <v/>
      </c>
      <c r="C14">
        <f t="shared" si="3"/>
        <v>7168</v>
      </c>
      <c r="E14" s="1">
        <f t="shared" si="2"/>
        <v>-6849</v>
      </c>
      <c r="F14" s="5" t="str">
        <f t="shared" si="0"/>
        <v/>
      </c>
      <c r="G14" s="6" t="str">
        <f t="shared" si="4"/>
        <v>&lt;&lt;&lt;&lt;</v>
      </c>
      <c r="H14">
        <v>12</v>
      </c>
    </row>
    <row r="15" spans="1:8" x14ac:dyDescent="0.2">
      <c r="A15" t="str">
        <f t="shared" si="1"/>
        <v/>
      </c>
      <c r="C15">
        <f t="shared" si="3"/>
        <v>6144</v>
      </c>
      <c r="E15" s="1">
        <f t="shared" si="2"/>
        <v>-7873</v>
      </c>
      <c r="F15" s="5" t="str">
        <f t="shared" si="0"/>
        <v/>
      </c>
      <c r="G15" s="6" t="str">
        <f t="shared" si="4"/>
        <v>&lt;&lt;&lt;&lt;</v>
      </c>
      <c r="H15">
        <v>13</v>
      </c>
    </row>
    <row r="16" spans="1:8" x14ac:dyDescent="0.2">
      <c r="A16" t="str">
        <f t="shared" si="1"/>
        <v/>
      </c>
      <c r="C16">
        <f t="shared" si="3"/>
        <v>5120</v>
      </c>
      <c r="E16" s="1">
        <f t="shared" si="2"/>
        <v>-8897</v>
      </c>
      <c r="F16" s="5" t="str">
        <f t="shared" si="0"/>
        <v/>
      </c>
      <c r="G16" s="6" t="str">
        <f t="shared" si="4"/>
        <v>&lt;&lt;&lt;&lt;</v>
      </c>
      <c r="H16">
        <v>14</v>
      </c>
    </row>
    <row r="17" spans="1:9" x14ac:dyDescent="0.2">
      <c r="A17" t="str">
        <f t="shared" si="1"/>
        <v/>
      </c>
      <c r="C17">
        <f t="shared" si="3"/>
        <v>4096</v>
      </c>
      <c r="E17" s="1">
        <f t="shared" si="2"/>
        <v>-9921</v>
      </c>
      <c r="F17" s="5" t="str">
        <f t="shared" si="0"/>
        <v/>
      </c>
      <c r="G17" s="6" t="str">
        <f t="shared" si="4"/>
        <v>&lt;&lt;&lt;&lt;</v>
      </c>
      <c r="H17">
        <v>15</v>
      </c>
    </row>
    <row r="18" spans="1:9" x14ac:dyDescent="0.2">
      <c r="A18" t="str">
        <f t="shared" si="1"/>
        <v/>
      </c>
      <c r="C18">
        <f t="shared" si="3"/>
        <v>3072</v>
      </c>
      <c r="E18" s="1">
        <f t="shared" si="2"/>
        <v>-10945</v>
      </c>
      <c r="F18" s="5" t="str">
        <f t="shared" si="0"/>
        <v/>
      </c>
      <c r="G18" s="6" t="str">
        <f t="shared" si="4"/>
        <v>&lt;&lt;&lt;&lt;</v>
      </c>
      <c r="H18">
        <v>16</v>
      </c>
    </row>
    <row r="19" spans="1:9" x14ac:dyDescent="0.2">
      <c r="A19" t="str">
        <f t="shared" si="1"/>
        <v/>
      </c>
      <c r="C19">
        <f t="shared" si="3"/>
        <v>2048</v>
      </c>
      <c r="E19" s="1">
        <f t="shared" si="2"/>
        <v>-11969</v>
      </c>
      <c r="F19" s="5" t="str">
        <f t="shared" si="0"/>
        <v/>
      </c>
      <c r="G19" s="6" t="str">
        <f t="shared" si="4"/>
        <v>&lt;&lt;&lt;&lt;</v>
      </c>
      <c r="H19">
        <v>17</v>
      </c>
    </row>
    <row r="20" spans="1:9" x14ac:dyDescent="0.2">
      <c r="A20" t="str">
        <f t="shared" si="1"/>
        <v/>
      </c>
      <c r="C20">
        <f t="shared" si="3"/>
        <v>1024</v>
      </c>
      <c r="E20" s="1">
        <f t="shared" si="2"/>
        <v>-12993</v>
      </c>
      <c r="F20" s="5" t="str">
        <f t="shared" si="0"/>
        <v/>
      </c>
      <c r="G20" s="6" t="str">
        <f t="shared" si="4"/>
        <v>&lt;&lt;&lt;&lt;</v>
      </c>
      <c r="H20">
        <v>18</v>
      </c>
    </row>
    <row r="21" spans="1:9" x14ac:dyDescent="0.2">
      <c r="A21" t="str">
        <f t="shared" si="1"/>
        <v/>
      </c>
      <c r="C21">
        <f t="shared" si="3"/>
        <v>0</v>
      </c>
      <c r="E21" s="1">
        <f t="shared" si="2"/>
        <v>-14017</v>
      </c>
      <c r="F21" s="5" t="e">
        <f t="shared" si="0"/>
        <v>#DIV/0!</v>
      </c>
      <c r="G21" s="6" t="str">
        <f t="shared" si="4"/>
        <v>&lt;&lt;&lt;&lt;</v>
      </c>
      <c r="H21">
        <v>19</v>
      </c>
      <c r="I21" t="str">
        <f>"EXEC msdb.dbo.sp_send_dbmail @profile_name  = 'DBEngine', @recipients = 'michael.giles@boots.co.uk', @body = 'Shrink Finished',@Subject = 'Shrink Finished - "&amp;+$A$2&amp;+" (Size: "&amp;+C21&amp;+")'"</f>
        <v>EXEC msdb.dbo.sp_send_dbmail @profile_name  = 'DBEngine', @recipients = 'michael.giles@boots.co.uk', @body = 'Shrink Finished',@Subject = 'Shrink Finished - CP_STAGING (Size: 0)'</v>
      </c>
    </row>
    <row r="22" spans="1:9" s="2" customFormat="1" x14ac:dyDescent="0.2">
      <c r="A22" t="str">
        <f t="shared" si="1"/>
        <v/>
      </c>
      <c r="C22" s="1">
        <f t="shared" si="3"/>
        <v>-1024</v>
      </c>
      <c r="D22" s="1"/>
      <c r="E22" s="1">
        <f t="shared" si="2"/>
        <v>-15041</v>
      </c>
      <c r="F22" s="7">
        <f t="shared" si="0"/>
        <v>15.001162109375</v>
      </c>
      <c r="G22" s="8" t="str">
        <f t="shared" si="4"/>
        <v>&lt;&lt;&lt;&lt;</v>
      </c>
      <c r="H22">
        <v>20</v>
      </c>
      <c r="I22" t="str">
        <f t="shared" ref="I22" si="5">"EXEC msdb.dbo.sp_send_dbmail @profile_name  = 'Microlise', @recipients = 'michael.giles@microlise.com', @body = 'Shrink Finished',@Subject = 'Shrink Finished - "&amp;+$A$2&amp;+" (Size: "&amp;+C22&amp;+")'"</f>
        <v>EXEC msdb.dbo.sp_send_dbmail @profile_name  = 'Microlise', @recipients = 'michael.giles@microlise.com', @body = 'Shrink Finished',@Subject = 'Shrink Finished - CP_STAGING (Size: -1024)'</v>
      </c>
    </row>
    <row r="23" spans="1:9" x14ac:dyDescent="0.2">
      <c r="A23" t="str">
        <f t="shared" si="1"/>
        <v/>
      </c>
      <c r="C23">
        <f t="shared" si="3"/>
        <v>-2048</v>
      </c>
      <c r="E23" s="1">
        <f t="shared" si="2"/>
        <v>-16065</v>
      </c>
      <c r="F23" s="5">
        <f t="shared" si="0"/>
        <v>8.0005810546875011</v>
      </c>
      <c r="G23" s="6" t="str">
        <f t="shared" si="4"/>
        <v>&lt;&lt;&lt;&lt;</v>
      </c>
      <c r="H23">
        <v>21</v>
      </c>
      <c r="I23" t="str">
        <f t="shared" ref="I23" si="6">"EXEC msdb.dbo.sp_send_dbmail @profile_name  = 'Microlise', @recipients = 'michael.giles@microlise.com', @body = 'Shrink Finished',@Subject = 'Shrink Finished - "&amp;+$A$2&amp;+" (Size: "&amp;+C23&amp;+")'"</f>
        <v>EXEC msdb.dbo.sp_send_dbmail @profile_name  = 'Microlise', @recipients = 'michael.giles@microlise.com', @body = 'Shrink Finished',@Subject = 'Shrink Finished - CP_STAGING (Size: -2048)'</v>
      </c>
    </row>
    <row r="24" spans="1:9" x14ac:dyDescent="0.2">
      <c r="A24" t="str">
        <f t="shared" si="1"/>
        <v/>
      </c>
      <c r="C24">
        <f t="shared" si="3"/>
        <v>-3072</v>
      </c>
      <c r="E24" s="1">
        <f t="shared" si="2"/>
        <v>-17089</v>
      </c>
      <c r="F24" s="5">
        <f t="shared" si="0"/>
        <v>5.6670540364583335</v>
      </c>
      <c r="G24" s="6" t="str">
        <f t="shared" si="4"/>
        <v>&lt;&lt;&lt;&lt;</v>
      </c>
      <c r="H24">
        <v>22</v>
      </c>
    </row>
    <row r="25" spans="1:9" x14ac:dyDescent="0.2">
      <c r="A25" t="str">
        <f t="shared" si="1"/>
        <v/>
      </c>
      <c r="C25">
        <f t="shared" si="3"/>
        <v>-4096</v>
      </c>
      <c r="E25" s="1">
        <f t="shared" si="2"/>
        <v>-18113</v>
      </c>
      <c r="F25" s="5">
        <f t="shared" si="0"/>
        <v>4.5002905273437506</v>
      </c>
      <c r="G25" s="6" t="str">
        <f t="shared" si="4"/>
        <v>&lt;&lt;&lt;&lt;</v>
      </c>
      <c r="H25">
        <v>23</v>
      </c>
    </row>
    <row r="26" spans="1:9" x14ac:dyDescent="0.2">
      <c r="A26" t="str">
        <f t="shared" si="1"/>
        <v/>
      </c>
      <c r="C26">
        <f t="shared" si="3"/>
        <v>-5120</v>
      </c>
      <c r="E26" s="1">
        <f t="shared" si="2"/>
        <v>-19137</v>
      </c>
      <c r="F26" s="5">
        <f t="shared" si="0"/>
        <v>3.8002324218750001</v>
      </c>
      <c r="G26" s="6" t="str">
        <f t="shared" si="4"/>
        <v>&lt;&lt;&lt;&lt;</v>
      </c>
      <c r="H26">
        <v>24</v>
      </c>
    </row>
    <row r="27" spans="1:9" x14ac:dyDescent="0.2">
      <c r="A27" t="str">
        <f t="shared" si="1"/>
        <v/>
      </c>
      <c r="C27">
        <f t="shared" si="3"/>
        <v>-6144</v>
      </c>
      <c r="E27" s="1">
        <f t="shared" si="2"/>
        <v>-20161</v>
      </c>
      <c r="F27" s="5">
        <f t="shared" si="0"/>
        <v>3.3335270182291667</v>
      </c>
      <c r="G27" s="6" t="str">
        <f t="shared" si="4"/>
        <v>&lt;&lt;&lt;&lt;</v>
      </c>
      <c r="H27">
        <v>25</v>
      </c>
    </row>
    <row r="28" spans="1:9" x14ac:dyDescent="0.2">
      <c r="A28" t="str">
        <f t="shared" si="1"/>
        <v/>
      </c>
      <c r="C28">
        <f t="shared" si="3"/>
        <v>-7168</v>
      </c>
      <c r="E28" s="1">
        <f t="shared" si="2"/>
        <v>-21185</v>
      </c>
      <c r="F28" s="5">
        <f t="shared" si="0"/>
        <v>3.0001660156250001</v>
      </c>
      <c r="G28" s="6" t="str">
        <f t="shared" si="4"/>
        <v>&lt;&lt;&lt;&lt;</v>
      </c>
      <c r="H28">
        <v>26</v>
      </c>
    </row>
    <row r="29" spans="1:9" x14ac:dyDescent="0.2">
      <c r="A29" t="str">
        <f t="shared" si="1"/>
        <v/>
      </c>
      <c r="C29">
        <f t="shared" si="3"/>
        <v>-8192</v>
      </c>
      <c r="E29" s="1">
        <f t="shared" si="2"/>
        <v>-22209</v>
      </c>
      <c r="F29" s="5">
        <f t="shared" si="0"/>
        <v>2.7501452636718753</v>
      </c>
      <c r="G29" s="6" t="str">
        <f t="shared" si="4"/>
        <v>&lt;&lt;&lt;&lt;</v>
      </c>
      <c r="H29">
        <v>27</v>
      </c>
    </row>
    <row r="30" spans="1:9" x14ac:dyDescent="0.2">
      <c r="A30" t="str">
        <f t="shared" si="1"/>
        <v/>
      </c>
      <c r="C30">
        <f t="shared" si="3"/>
        <v>-9216</v>
      </c>
      <c r="E30" s="1">
        <f t="shared" si="2"/>
        <v>-23233</v>
      </c>
      <c r="F30" s="5">
        <f t="shared" si="0"/>
        <v>2.5556846788194445</v>
      </c>
      <c r="G30" s="6" t="str">
        <f t="shared" si="4"/>
        <v>&lt;&lt;&lt;&lt;</v>
      </c>
      <c r="H30">
        <v>28</v>
      </c>
    </row>
    <row r="31" spans="1:9" x14ac:dyDescent="0.2">
      <c r="A31" t="str">
        <f t="shared" si="1"/>
        <v/>
      </c>
      <c r="C31">
        <f t="shared" si="3"/>
        <v>-10240</v>
      </c>
      <c r="E31" s="1">
        <f t="shared" si="2"/>
        <v>-24257</v>
      </c>
      <c r="F31" s="5">
        <f t="shared" si="0"/>
        <v>2.4001162109375</v>
      </c>
      <c r="G31" s="6" t="str">
        <f t="shared" si="4"/>
        <v>&lt;&lt;&lt;&lt;</v>
      </c>
      <c r="H31">
        <v>29</v>
      </c>
    </row>
    <row r="32" spans="1:9" x14ac:dyDescent="0.2">
      <c r="A32" t="str">
        <f t="shared" si="1"/>
        <v/>
      </c>
      <c r="C32">
        <f t="shared" si="3"/>
        <v>-11264</v>
      </c>
      <c r="E32" s="1">
        <f t="shared" si="2"/>
        <v>-25281</v>
      </c>
      <c r="F32" s="5">
        <f t="shared" si="0"/>
        <v>2.2728329190340908</v>
      </c>
      <c r="G32" s="6" t="str">
        <f t="shared" si="4"/>
        <v>&lt;&lt;&lt;&lt;</v>
      </c>
      <c r="H32">
        <v>30</v>
      </c>
    </row>
    <row r="33" spans="1:9" x14ac:dyDescent="0.2">
      <c r="A33" t="str">
        <f t="shared" si="1"/>
        <v/>
      </c>
      <c r="C33">
        <f t="shared" si="3"/>
        <v>-12288</v>
      </c>
      <c r="E33" s="1">
        <f t="shared" si="2"/>
        <v>-26305</v>
      </c>
      <c r="F33" s="5">
        <f t="shared" si="0"/>
        <v>2.1667635091145834</v>
      </c>
      <c r="G33" s="6" t="str">
        <f t="shared" si="4"/>
        <v>&lt;&lt;&lt;&lt;</v>
      </c>
      <c r="H33">
        <v>31</v>
      </c>
    </row>
    <row r="34" spans="1:9" x14ac:dyDescent="0.2">
      <c r="A34" t="str">
        <f t="shared" si="1"/>
        <v/>
      </c>
      <c r="C34">
        <f t="shared" si="3"/>
        <v>-13312</v>
      </c>
      <c r="E34" s="1">
        <f t="shared" si="2"/>
        <v>-27329</v>
      </c>
      <c r="F34" s="5">
        <f t="shared" ref="F34:F65" si="7">IF(1-($D$2/C34)&lt;0,"",1-$D$2/C34)</f>
        <v>2.077012469951923</v>
      </c>
      <c r="G34" s="6" t="str">
        <f t="shared" si="4"/>
        <v>&lt;&lt;&lt;&lt;</v>
      </c>
      <c r="H34">
        <v>32</v>
      </c>
    </row>
    <row r="35" spans="1:9" x14ac:dyDescent="0.2">
      <c r="A35" t="str">
        <f t="shared" si="1"/>
        <v/>
      </c>
      <c r="C35">
        <f t="shared" ref="C35:C66" si="8">INT(+C34-$G$2)</f>
        <v>-14336</v>
      </c>
      <c r="E35" s="1">
        <f t="shared" ref="E35:E66" si="9">INT(+E34-$G$2)</f>
        <v>-28353</v>
      </c>
      <c r="F35" s="5">
        <f t="shared" si="7"/>
        <v>2.0000830078125</v>
      </c>
      <c r="G35" s="6" t="str">
        <f t="shared" si="4"/>
        <v>&lt;&lt;&lt;&lt;</v>
      </c>
      <c r="H35">
        <v>33</v>
      </c>
    </row>
    <row r="36" spans="1:9" x14ac:dyDescent="0.2">
      <c r="A36" t="str">
        <f t="shared" si="1"/>
        <v/>
      </c>
      <c r="C36">
        <f t="shared" si="8"/>
        <v>-15360</v>
      </c>
      <c r="E36" s="1">
        <f t="shared" si="9"/>
        <v>-29377</v>
      </c>
      <c r="F36" s="5">
        <f t="shared" si="7"/>
        <v>1.9334108072916667</v>
      </c>
      <c r="G36" s="6" t="str">
        <f t="shared" ref="G36:G67" si="10">IF($D$2&gt;C36,"&lt;&lt;&lt;&lt;","")</f>
        <v>&lt;&lt;&lt;&lt;</v>
      </c>
      <c r="H36">
        <v>34</v>
      </c>
    </row>
    <row r="37" spans="1:9" x14ac:dyDescent="0.2">
      <c r="A37" t="str">
        <f t="shared" si="1"/>
        <v/>
      </c>
      <c r="C37">
        <f t="shared" si="8"/>
        <v>-16384</v>
      </c>
      <c r="E37" s="1">
        <f t="shared" si="9"/>
        <v>-30401</v>
      </c>
      <c r="F37" s="5">
        <f t="shared" si="7"/>
        <v>1.8750726318359376</v>
      </c>
      <c r="G37" s="6" t="str">
        <f t="shared" si="10"/>
        <v>&lt;&lt;&lt;&lt;</v>
      </c>
      <c r="H37">
        <v>35</v>
      </c>
    </row>
    <row r="38" spans="1:9" x14ac:dyDescent="0.2">
      <c r="A38" t="str">
        <f t="shared" si="1"/>
        <v/>
      </c>
      <c r="C38">
        <f t="shared" si="8"/>
        <v>-17408</v>
      </c>
      <c r="E38" s="1">
        <f t="shared" si="9"/>
        <v>-31425</v>
      </c>
      <c r="F38" s="5">
        <f t="shared" si="7"/>
        <v>1.8235977711397058</v>
      </c>
      <c r="G38" s="6" t="str">
        <f t="shared" si="10"/>
        <v>&lt;&lt;&lt;&lt;</v>
      </c>
      <c r="H38">
        <v>36</v>
      </c>
    </row>
    <row r="39" spans="1:9" x14ac:dyDescent="0.2">
      <c r="A39" t="str">
        <f t="shared" si="1"/>
        <v/>
      </c>
      <c r="C39">
        <f t="shared" si="8"/>
        <v>-18432</v>
      </c>
      <c r="E39" s="1">
        <f t="shared" si="9"/>
        <v>-32449</v>
      </c>
      <c r="F39" s="5">
        <f t="shared" si="7"/>
        <v>1.7778423394097222</v>
      </c>
      <c r="G39" s="6" t="str">
        <f t="shared" si="10"/>
        <v>&lt;&lt;&lt;&lt;</v>
      </c>
      <c r="H39">
        <v>37</v>
      </c>
    </row>
    <row r="40" spans="1:9" x14ac:dyDescent="0.2">
      <c r="A40" t="str">
        <f t="shared" si="1"/>
        <v/>
      </c>
      <c r="C40">
        <f t="shared" si="8"/>
        <v>-19456</v>
      </c>
      <c r="E40" s="1">
        <f t="shared" si="9"/>
        <v>-33473</v>
      </c>
      <c r="F40" s="5">
        <f t="shared" si="7"/>
        <v>1.7369032689144737</v>
      </c>
      <c r="G40" s="6" t="str">
        <f t="shared" si="10"/>
        <v>&lt;&lt;&lt;&lt;</v>
      </c>
      <c r="H40">
        <v>38</v>
      </c>
    </row>
    <row r="41" spans="1:9" x14ac:dyDescent="0.2">
      <c r="A41" t="str">
        <f t="shared" si="1"/>
        <v/>
      </c>
      <c r="C41">
        <f t="shared" si="8"/>
        <v>-20480</v>
      </c>
      <c r="E41" s="1">
        <f t="shared" si="9"/>
        <v>-34497</v>
      </c>
      <c r="F41" s="5">
        <f t="shared" si="7"/>
        <v>1.70005810546875</v>
      </c>
      <c r="G41" s="6" t="str">
        <f t="shared" si="10"/>
        <v>&lt;&lt;&lt;&lt;</v>
      </c>
      <c r="H41">
        <v>39</v>
      </c>
    </row>
    <row r="42" spans="1:9" x14ac:dyDescent="0.2">
      <c r="A42" t="str">
        <f t="shared" si="1"/>
        <v/>
      </c>
      <c r="C42">
        <f t="shared" si="8"/>
        <v>-21504</v>
      </c>
      <c r="E42" s="1">
        <f t="shared" si="9"/>
        <v>-35521</v>
      </c>
      <c r="F42" s="5">
        <f t="shared" si="7"/>
        <v>1.6667220052083334</v>
      </c>
      <c r="G42" s="6" t="str">
        <f t="shared" si="10"/>
        <v>&lt;&lt;&lt;&lt;</v>
      </c>
      <c r="H42">
        <v>40</v>
      </c>
      <c r="I42" t="str">
        <f t="shared" ref="I42" si="11">"EXEC msdb.dbo.sp_send_dbmail @profile_name  = 'Microlise', @recipients = 'michael.giles@microlise.com', @body = 'Shrink Finished',@Subject = 'Shrink Finished - "&amp;+$A$2&amp;+" (Size: "&amp;+C42&amp;+")'"</f>
        <v>EXEC msdb.dbo.sp_send_dbmail @profile_name  = 'Microlise', @recipients = 'michael.giles@microlise.com', @body = 'Shrink Finished',@Subject = 'Shrink Finished - CP_STAGING (Size: -21504)'</v>
      </c>
    </row>
    <row r="43" spans="1:9" x14ac:dyDescent="0.2">
      <c r="A43" t="str">
        <f t="shared" si="1"/>
        <v/>
      </c>
      <c r="C43">
        <f t="shared" si="8"/>
        <v>-22528</v>
      </c>
      <c r="E43" s="1">
        <f t="shared" si="9"/>
        <v>-36545</v>
      </c>
      <c r="F43" s="5">
        <f t="shared" si="7"/>
        <v>1.6364164595170454</v>
      </c>
      <c r="G43" s="6" t="str">
        <f t="shared" si="10"/>
        <v>&lt;&lt;&lt;&lt;</v>
      </c>
      <c r="H43">
        <v>41</v>
      </c>
      <c r="I43" t="str">
        <f t="shared" ref="I43:I44" si="12">"EXEC msdb.dbo.sp_send_dbmail @profile_name  = 'Microlise', @recipients = 'michael.giles@microlise.com', @body = 'Shrink Finished',@Subject = 'Shrink Finished - "&amp;+$A$2&amp;+" (Size: "&amp;+C43&amp;+")'"</f>
        <v>EXEC msdb.dbo.sp_send_dbmail @profile_name  = 'Microlise', @recipients = 'michael.giles@microlise.com', @body = 'Shrink Finished',@Subject = 'Shrink Finished - CP_STAGING (Size: -22528)'</v>
      </c>
    </row>
    <row r="44" spans="1:9" x14ac:dyDescent="0.2">
      <c r="A44" t="str">
        <f t="shared" si="1"/>
        <v/>
      </c>
      <c r="C44">
        <f t="shared" si="8"/>
        <v>-23552</v>
      </c>
      <c r="E44" s="1">
        <f t="shared" si="9"/>
        <v>-37569</v>
      </c>
      <c r="F44" s="5">
        <f t="shared" si="7"/>
        <v>1.6087461786684782</v>
      </c>
      <c r="G44" s="6" t="str">
        <f t="shared" si="10"/>
        <v>&lt;&lt;&lt;&lt;</v>
      </c>
      <c r="H44">
        <v>42</v>
      </c>
      <c r="I44" t="str">
        <f t="shared" si="12"/>
        <v>EXEC msdb.dbo.sp_send_dbmail @profile_name  = 'Microlise', @recipients = 'michael.giles@microlise.com', @body = 'Shrink Finished',@Subject = 'Shrink Finished - CP_STAGING (Size: -23552)'</v>
      </c>
    </row>
    <row r="45" spans="1:9" x14ac:dyDescent="0.2">
      <c r="A45" t="str">
        <f t="shared" si="1"/>
        <v/>
      </c>
      <c r="C45">
        <f t="shared" si="8"/>
        <v>-24576</v>
      </c>
      <c r="E45" s="1">
        <f t="shared" si="9"/>
        <v>-38593</v>
      </c>
      <c r="F45" s="5">
        <f t="shared" si="7"/>
        <v>1.5833817545572917</v>
      </c>
      <c r="G45" s="6" t="str">
        <f t="shared" si="10"/>
        <v>&lt;&lt;&lt;&lt;</v>
      </c>
      <c r="H45">
        <v>43</v>
      </c>
    </row>
    <row r="46" spans="1:9" x14ac:dyDescent="0.2">
      <c r="A46" t="str">
        <f t="shared" si="1"/>
        <v/>
      </c>
      <c r="C46">
        <f t="shared" si="8"/>
        <v>-25600</v>
      </c>
      <c r="E46" s="1">
        <f t="shared" si="9"/>
        <v>-39617</v>
      </c>
      <c r="F46" s="5">
        <f t="shared" si="7"/>
        <v>1.5600464843749999</v>
      </c>
      <c r="G46" s="6" t="str">
        <f t="shared" si="10"/>
        <v>&lt;&lt;&lt;&lt;</v>
      </c>
      <c r="H46">
        <v>44</v>
      </c>
    </row>
    <row r="47" spans="1:9" x14ac:dyDescent="0.2">
      <c r="A47" t="str">
        <f t="shared" si="1"/>
        <v/>
      </c>
      <c r="C47">
        <f t="shared" si="8"/>
        <v>-26624</v>
      </c>
      <c r="E47" s="1">
        <f t="shared" si="9"/>
        <v>-40641</v>
      </c>
      <c r="F47" s="5">
        <f t="shared" si="7"/>
        <v>1.5385062349759615</v>
      </c>
      <c r="G47" s="6" t="str">
        <f t="shared" si="10"/>
        <v>&lt;&lt;&lt;&lt;</v>
      </c>
      <c r="H47">
        <v>45</v>
      </c>
    </row>
    <row r="48" spans="1:9" x14ac:dyDescent="0.2">
      <c r="A48" t="str">
        <f t="shared" si="1"/>
        <v/>
      </c>
      <c r="C48">
        <f t="shared" si="8"/>
        <v>-27648</v>
      </c>
      <c r="E48" s="1">
        <f t="shared" si="9"/>
        <v>-41665</v>
      </c>
      <c r="F48" s="5">
        <f t="shared" si="7"/>
        <v>1.5185615596064816</v>
      </c>
      <c r="G48" s="6" t="str">
        <f t="shared" si="10"/>
        <v>&lt;&lt;&lt;&lt;</v>
      </c>
      <c r="H48">
        <v>46</v>
      </c>
    </row>
    <row r="49" spans="1:9" x14ac:dyDescent="0.2">
      <c r="A49" t="str">
        <f t="shared" si="1"/>
        <v/>
      </c>
      <c r="C49">
        <f t="shared" si="8"/>
        <v>-28672</v>
      </c>
      <c r="E49" s="1">
        <f t="shared" si="9"/>
        <v>-42689</v>
      </c>
      <c r="F49" s="5">
        <f t="shared" si="7"/>
        <v>1.50004150390625</v>
      </c>
      <c r="G49" s="6" t="str">
        <f t="shared" si="10"/>
        <v>&lt;&lt;&lt;&lt;</v>
      </c>
      <c r="H49">
        <v>47</v>
      </c>
    </row>
    <row r="50" spans="1:9" x14ac:dyDescent="0.2">
      <c r="A50" t="str">
        <f t="shared" si="1"/>
        <v/>
      </c>
      <c r="C50">
        <f t="shared" si="8"/>
        <v>-29696</v>
      </c>
      <c r="E50" s="1">
        <f t="shared" si="9"/>
        <v>-43713</v>
      </c>
      <c r="F50" s="5">
        <f t="shared" si="7"/>
        <v>1.4827986934267241</v>
      </c>
      <c r="G50" s="6" t="str">
        <f t="shared" si="10"/>
        <v>&lt;&lt;&lt;&lt;</v>
      </c>
      <c r="H50">
        <v>48</v>
      </c>
    </row>
    <row r="51" spans="1:9" x14ac:dyDescent="0.2">
      <c r="A51" t="str">
        <f t="shared" si="1"/>
        <v/>
      </c>
      <c r="C51">
        <f t="shared" si="8"/>
        <v>-30720</v>
      </c>
      <c r="E51" s="1">
        <f t="shared" si="9"/>
        <v>-44737</v>
      </c>
      <c r="F51" s="5">
        <f t="shared" si="7"/>
        <v>1.4667054036458333</v>
      </c>
      <c r="G51" s="6" t="str">
        <f t="shared" si="10"/>
        <v>&lt;&lt;&lt;&lt;</v>
      </c>
      <c r="H51">
        <v>49</v>
      </c>
    </row>
    <row r="52" spans="1:9" x14ac:dyDescent="0.2">
      <c r="A52" t="str">
        <f t="shared" si="1"/>
        <v/>
      </c>
      <c r="C52">
        <f t="shared" si="8"/>
        <v>-31744</v>
      </c>
      <c r="E52" s="1">
        <f t="shared" si="9"/>
        <v>-45761</v>
      </c>
      <c r="F52" s="5">
        <f t="shared" si="7"/>
        <v>1.451650390625</v>
      </c>
      <c r="G52" s="6" t="str">
        <f t="shared" si="10"/>
        <v>&lt;&lt;&lt;&lt;</v>
      </c>
      <c r="H52">
        <v>50</v>
      </c>
      <c r="I52" t="str">
        <f t="shared" ref="I52" si="13">"EXEC msdb.dbo.sp_send_dbmail @profile_name  = 'Microlise', @recipients = 'michael.giles@microlise.com', @body = 'Shrink Finished',@Subject = 'Shrink Finished - "&amp;+$A$2&amp;+" (Size: "&amp;+C52&amp;+")'"</f>
        <v>EXEC msdb.dbo.sp_send_dbmail @profile_name  = 'Microlise', @recipients = 'michael.giles@microlise.com', @body = 'Shrink Finished',@Subject = 'Shrink Finished - CP_STAGING (Size: -31744)'</v>
      </c>
    </row>
    <row r="53" spans="1:9" x14ac:dyDescent="0.2">
      <c r="A53" t="str">
        <f t="shared" si="1"/>
        <v/>
      </c>
      <c r="C53">
        <f t="shared" si="8"/>
        <v>-32768</v>
      </c>
      <c r="E53" s="1">
        <f t="shared" si="9"/>
        <v>-46785</v>
      </c>
      <c r="F53" s="5">
        <f t="shared" si="7"/>
        <v>1.4375363159179688</v>
      </c>
      <c r="G53" s="6" t="str">
        <f t="shared" si="10"/>
        <v>&lt;&lt;&lt;&lt;</v>
      </c>
      <c r="H53">
        <v>51</v>
      </c>
    </row>
    <row r="54" spans="1:9" x14ac:dyDescent="0.2">
      <c r="A54" t="str">
        <f t="shared" si="1"/>
        <v/>
      </c>
      <c r="C54">
        <f t="shared" si="8"/>
        <v>-33792</v>
      </c>
      <c r="E54" s="1">
        <f t="shared" si="9"/>
        <v>-47809</v>
      </c>
      <c r="F54" s="5">
        <f t="shared" si="7"/>
        <v>1.4242776396780303</v>
      </c>
      <c r="G54" s="6" t="str">
        <f t="shared" si="10"/>
        <v>&lt;&lt;&lt;&lt;</v>
      </c>
      <c r="H54">
        <v>52</v>
      </c>
    </row>
    <row r="55" spans="1:9" x14ac:dyDescent="0.2">
      <c r="A55" t="str">
        <f t="shared" si="1"/>
        <v/>
      </c>
      <c r="C55">
        <f t="shared" si="8"/>
        <v>-34816</v>
      </c>
      <c r="E55" s="1">
        <f t="shared" si="9"/>
        <v>-48833</v>
      </c>
      <c r="F55" s="5">
        <f t="shared" si="7"/>
        <v>1.4117988855698529</v>
      </c>
      <c r="G55" s="6" t="str">
        <f t="shared" si="10"/>
        <v>&lt;&lt;&lt;&lt;</v>
      </c>
      <c r="H55">
        <v>53</v>
      </c>
    </row>
    <row r="56" spans="1:9" x14ac:dyDescent="0.2">
      <c r="A56" t="str">
        <f t="shared" si="1"/>
        <v/>
      </c>
      <c r="C56">
        <f t="shared" si="8"/>
        <v>-35840</v>
      </c>
      <c r="E56" s="1">
        <f t="shared" si="9"/>
        <v>-49857</v>
      </c>
      <c r="F56" s="5">
        <f t="shared" si="7"/>
        <v>1.400033203125</v>
      </c>
      <c r="G56" s="6" t="str">
        <f t="shared" si="10"/>
        <v>&lt;&lt;&lt;&lt;</v>
      </c>
      <c r="H56">
        <v>54</v>
      </c>
    </row>
    <row r="57" spans="1:9" x14ac:dyDescent="0.2">
      <c r="A57" t="str">
        <f t="shared" si="1"/>
        <v/>
      </c>
      <c r="C57">
        <f t="shared" si="8"/>
        <v>-36864</v>
      </c>
      <c r="E57" s="1">
        <f t="shared" si="9"/>
        <v>-50881</v>
      </c>
      <c r="F57" s="5">
        <f t="shared" si="7"/>
        <v>1.3889211697048611</v>
      </c>
      <c r="G57" s="6" t="str">
        <f t="shared" si="10"/>
        <v>&lt;&lt;&lt;&lt;</v>
      </c>
      <c r="H57">
        <v>55</v>
      </c>
    </row>
    <row r="58" spans="1:9" x14ac:dyDescent="0.2">
      <c r="A58" t="str">
        <f t="shared" si="1"/>
        <v/>
      </c>
      <c r="C58">
        <f t="shared" si="8"/>
        <v>-37888</v>
      </c>
      <c r="E58" s="1">
        <f t="shared" si="9"/>
        <v>-51905</v>
      </c>
      <c r="F58" s="5">
        <f t="shared" si="7"/>
        <v>1.3784097867398648</v>
      </c>
      <c r="G58" s="6" t="str">
        <f t="shared" si="10"/>
        <v>&lt;&lt;&lt;&lt;</v>
      </c>
      <c r="H58">
        <v>56</v>
      </c>
    </row>
    <row r="59" spans="1:9" x14ac:dyDescent="0.2">
      <c r="A59" t="str">
        <f t="shared" si="1"/>
        <v/>
      </c>
      <c r="C59">
        <f t="shared" si="8"/>
        <v>-38912</v>
      </c>
      <c r="E59" s="1">
        <f t="shared" si="9"/>
        <v>-52929</v>
      </c>
      <c r="F59" s="5">
        <f t="shared" si="7"/>
        <v>1.3684516344572368</v>
      </c>
      <c r="G59" s="6" t="str">
        <f t="shared" si="10"/>
        <v>&lt;&lt;&lt;&lt;</v>
      </c>
      <c r="H59">
        <v>57</v>
      </c>
    </row>
    <row r="60" spans="1:9" x14ac:dyDescent="0.2">
      <c r="A60" t="str">
        <f t="shared" si="1"/>
        <v/>
      </c>
      <c r="C60">
        <f t="shared" si="8"/>
        <v>-39936</v>
      </c>
      <c r="E60" s="1">
        <f t="shared" si="9"/>
        <v>-53953</v>
      </c>
      <c r="F60" s="5">
        <f t="shared" si="7"/>
        <v>1.359004156650641</v>
      </c>
      <c r="G60" s="6" t="str">
        <f t="shared" si="10"/>
        <v>&lt;&lt;&lt;&lt;</v>
      </c>
      <c r="H60">
        <v>58</v>
      </c>
    </row>
    <row r="61" spans="1:9" x14ac:dyDescent="0.2">
      <c r="A61" t="str">
        <f t="shared" si="1"/>
        <v/>
      </c>
      <c r="C61">
        <f t="shared" si="8"/>
        <v>-40960</v>
      </c>
      <c r="E61" s="1">
        <f t="shared" si="9"/>
        <v>-54977</v>
      </c>
      <c r="F61" s="5">
        <f t="shared" si="7"/>
        <v>1.350029052734375</v>
      </c>
      <c r="G61" s="6" t="str">
        <f t="shared" si="10"/>
        <v>&lt;&lt;&lt;&lt;</v>
      </c>
      <c r="H61">
        <v>59</v>
      </c>
    </row>
    <row r="62" spans="1:9" x14ac:dyDescent="0.2">
      <c r="A62" t="str">
        <f t="shared" si="1"/>
        <v/>
      </c>
      <c r="C62">
        <f t="shared" si="8"/>
        <v>-41984</v>
      </c>
      <c r="E62" s="1">
        <f t="shared" si="9"/>
        <v>-56001</v>
      </c>
      <c r="F62" s="5">
        <f t="shared" si="7"/>
        <v>1.341491758765244</v>
      </c>
      <c r="G62" s="6" t="str">
        <f t="shared" si="10"/>
        <v>&lt;&lt;&lt;&lt;</v>
      </c>
      <c r="I62" t="str">
        <f>"EXEC msdb.dbo.sp_send_dbmail @profile_name  = 'Microlise', @recipients = 'michael.giles@microlise.com', @body = 'Shrink Finished',@Subject = 'Shrink Finished - "&amp;+$A$2&amp;+" (Size: "&amp;+C62&amp;+")'; WAITFOR DELAY '00:02'"</f>
        <v>EXEC msdb.dbo.sp_send_dbmail @profile_name  = 'Microlise', @recipients = 'michael.giles@microlise.com', @body = 'Shrink Finished',@Subject = 'Shrink Finished - CP_STAGING (Size: -41984)'; WAITFOR DELAY '00:02'</v>
      </c>
    </row>
    <row r="63" spans="1:9" x14ac:dyDescent="0.2">
      <c r="A63" t="str">
        <f t="shared" si="1"/>
        <v/>
      </c>
      <c r="C63">
        <f t="shared" si="8"/>
        <v>-43008</v>
      </c>
      <c r="E63" s="1">
        <f t="shared" si="9"/>
        <v>-57025</v>
      </c>
      <c r="F63" s="5">
        <f t="shared" si="7"/>
        <v>1.3333610026041667</v>
      </c>
      <c r="G63" s="6" t="str">
        <f t="shared" si="10"/>
        <v>&lt;&lt;&lt;&lt;</v>
      </c>
      <c r="I63" t="s">
        <v>6</v>
      </c>
    </row>
    <row r="64" spans="1:9" x14ac:dyDescent="0.2">
      <c r="A64" t="str">
        <f t="shared" si="1"/>
        <v/>
      </c>
      <c r="C64">
        <f t="shared" si="8"/>
        <v>-44032</v>
      </c>
      <c r="E64" s="1">
        <f t="shared" si="9"/>
        <v>-58049</v>
      </c>
      <c r="F64" s="5">
        <f t="shared" si="7"/>
        <v>1.3256084211482557</v>
      </c>
      <c r="G64" s="6" t="str">
        <f t="shared" si="10"/>
        <v>&lt;&lt;&lt;&lt;</v>
      </c>
      <c r="I64" t="s">
        <v>6</v>
      </c>
    </row>
    <row r="65" spans="1:9" x14ac:dyDescent="0.2">
      <c r="A65" t="str">
        <f t="shared" si="1"/>
        <v/>
      </c>
      <c r="C65">
        <f t="shared" si="8"/>
        <v>-45056</v>
      </c>
      <c r="E65" s="1">
        <f t="shared" si="9"/>
        <v>-59073</v>
      </c>
      <c r="F65" s="5">
        <f t="shared" si="7"/>
        <v>1.3182082297585227</v>
      </c>
      <c r="G65" s="6" t="str">
        <f t="shared" si="10"/>
        <v>&lt;&lt;&lt;&lt;</v>
      </c>
      <c r="I65" t="s">
        <v>6</v>
      </c>
    </row>
    <row r="66" spans="1:9" x14ac:dyDescent="0.2">
      <c r="A66" t="str">
        <f t="shared" si="1"/>
        <v/>
      </c>
      <c r="C66">
        <f t="shared" si="8"/>
        <v>-46080</v>
      </c>
      <c r="E66" s="1">
        <f t="shared" si="9"/>
        <v>-60097</v>
      </c>
      <c r="F66" s="5">
        <f t="shared" ref="F66:F100" si="14">IF(1-($D$2/C66)&lt;0,"",1-$D$2/C66)</f>
        <v>1.3111369357638889</v>
      </c>
      <c r="G66" s="6" t="str">
        <f t="shared" si="10"/>
        <v>&lt;&lt;&lt;&lt;</v>
      </c>
      <c r="I66" t="s">
        <v>6</v>
      </c>
    </row>
    <row r="67" spans="1:9" x14ac:dyDescent="0.2">
      <c r="A67" t="str">
        <f t="shared" ref="A67:A83" si="15">IF($D$2&gt;C67,"","USE ["&amp;$A$2&amp;"]; DBCC SHRINKFILE("&amp;$B$2&amp;", "&amp;C67&amp;"); "&amp;+I67)</f>
        <v/>
      </c>
      <c r="C67">
        <f t="shared" ref="C67:C100" si="16">INT(+C66-$G$2)</f>
        <v>-47104</v>
      </c>
      <c r="E67" s="1">
        <f t="shared" ref="E67:E100" si="17">INT(+E66-$G$2)</f>
        <v>-61121</v>
      </c>
      <c r="F67" s="5">
        <f t="shared" si="14"/>
        <v>1.3043730893342391</v>
      </c>
      <c r="G67" s="6" t="str">
        <f t="shared" si="10"/>
        <v>&lt;&lt;&lt;&lt;</v>
      </c>
      <c r="I67" t="str">
        <f>"EXEC msdb.dbo.sp_send_dbmail @profile_name  = 'Microlise', @recipients = 'michael.giles@microlise.com', @body = 'Shrink Finished',@Subject = 'Shrink Finished - "&amp;+$A$2&amp;+" (Size: "&amp;+C67&amp;+")'"</f>
        <v>EXEC msdb.dbo.sp_send_dbmail @profile_name  = 'Microlise', @recipients = 'michael.giles@microlise.com', @body = 'Shrink Finished',@Subject = 'Shrink Finished - CP_STAGING (Size: -47104)'</v>
      </c>
    </row>
    <row r="68" spans="1:9" x14ac:dyDescent="0.2">
      <c r="A68" t="str">
        <f t="shared" si="15"/>
        <v/>
      </c>
      <c r="C68">
        <f t="shared" si="16"/>
        <v>-48128</v>
      </c>
      <c r="E68" s="1">
        <f t="shared" si="17"/>
        <v>-62145</v>
      </c>
      <c r="F68" s="5">
        <f t="shared" si="14"/>
        <v>1.2978970661569149</v>
      </c>
      <c r="G68" s="6" t="str">
        <f t="shared" ref="G68:G100" si="18">IF($D$2&gt;C68,"&lt;&lt;&lt;&lt;","")</f>
        <v>&lt;&lt;&lt;&lt;</v>
      </c>
      <c r="I68" t="s">
        <v>6</v>
      </c>
    </row>
    <row r="69" spans="1:9" x14ac:dyDescent="0.2">
      <c r="A69" t="str">
        <f t="shared" si="15"/>
        <v/>
      </c>
      <c r="C69">
        <f t="shared" si="16"/>
        <v>-49152</v>
      </c>
      <c r="E69" s="1">
        <f t="shared" si="17"/>
        <v>-63169</v>
      </c>
      <c r="F69" s="5">
        <f t="shared" si="14"/>
        <v>1.2916908772786457</v>
      </c>
      <c r="G69" s="6" t="str">
        <f t="shared" si="18"/>
        <v>&lt;&lt;&lt;&lt;</v>
      </c>
      <c r="I69" t="s">
        <v>6</v>
      </c>
    </row>
    <row r="70" spans="1:9" x14ac:dyDescent="0.2">
      <c r="A70" t="str">
        <f t="shared" si="15"/>
        <v/>
      </c>
      <c r="C70">
        <f t="shared" si="16"/>
        <v>-50176</v>
      </c>
      <c r="E70" s="1">
        <f t="shared" si="17"/>
        <v>-64193</v>
      </c>
      <c r="F70" s="5">
        <f t="shared" si="14"/>
        <v>1.2857380022321427</v>
      </c>
      <c r="G70" s="6" t="str">
        <f t="shared" si="18"/>
        <v>&lt;&lt;&lt;&lt;</v>
      </c>
      <c r="I70" t="s">
        <v>6</v>
      </c>
    </row>
    <row r="71" spans="1:9" x14ac:dyDescent="0.2">
      <c r="A71" t="str">
        <f t="shared" si="15"/>
        <v/>
      </c>
      <c r="C71">
        <f t="shared" si="16"/>
        <v>-51200</v>
      </c>
      <c r="E71" s="1">
        <f t="shared" si="17"/>
        <v>-65217</v>
      </c>
      <c r="F71" s="5">
        <f t="shared" si="14"/>
        <v>1.2800232421875</v>
      </c>
      <c r="G71" s="6" t="str">
        <f t="shared" si="18"/>
        <v>&lt;&lt;&lt;&lt;</v>
      </c>
      <c r="I71" t="s">
        <v>6</v>
      </c>
    </row>
    <row r="72" spans="1:9" x14ac:dyDescent="0.2">
      <c r="A72" t="str">
        <f t="shared" si="15"/>
        <v/>
      </c>
      <c r="C72">
        <f t="shared" si="16"/>
        <v>-52224</v>
      </c>
      <c r="E72" s="1">
        <f t="shared" si="17"/>
        <v>-66241</v>
      </c>
      <c r="F72" s="5">
        <f t="shared" si="14"/>
        <v>1.2745325903799021</v>
      </c>
      <c r="G72" s="6" t="str">
        <f t="shared" si="18"/>
        <v>&lt;&lt;&lt;&lt;</v>
      </c>
      <c r="I72" t="str">
        <f>"EXEC msdb.dbo.sp_send_dbmail @profile_name  = 'Microlise', @recipients = 'michael.giles@microlise.com', @body = 'Shrink Finished',@Subject = 'Shrink Finished - "&amp;+$A$2&amp;+" (Size: "&amp;+C72&amp;+")'"</f>
        <v>EXEC msdb.dbo.sp_send_dbmail @profile_name  = 'Microlise', @recipients = 'michael.giles@microlise.com', @body = 'Shrink Finished',@Subject = 'Shrink Finished - CP_STAGING (Size: -52224)'</v>
      </c>
    </row>
    <row r="73" spans="1:9" x14ac:dyDescent="0.2">
      <c r="A73" t="str">
        <f t="shared" si="15"/>
        <v/>
      </c>
      <c r="C73">
        <f t="shared" si="16"/>
        <v>-53248</v>
      </c>
      <c r="E73" s="1">
        <f t="shared" si="17"/>
        <v>-67265</v>
      </c>
      <c r="F73" s="5">
        <f t="shared" si="14"/>
        <v>1.2692531174879806</v>
      </c>
      <c r="G73" s="6" t="str">
        <f t="shared" si="18"/>
        <v>&lt;&lt;&lt;&lt;</v>
      </c>
      <c r="I73" t="s">
        <v>6</v>
      </c>
    </row>
    <row r="74" spans="1:9" x14ac:dyDescent="0.2">
      <c r="A74" t="str">
        <f t="shared" si="15"/>
        <v/>
      </c>
      <c r="C74">
        <f t="shared" si="16"/>
        <v>-54272</v>
      </c>
      <c r="E74" s="1">
        <f t="shared" si="17"/>
        <v>-68289</v>
      </c>
      <c r="F74" s="5">
        <f t="shared" si="14"/>
        <v>1.2641728699882075</v>
      </c>
      <c r="G74" s="6" t="str">
        <f t="shared" si="18"/>
        <v>&lt;&lt;&lt;&lt;</v>
      </c>
      <c r="I74" t="s">
        <v>6</v>
      </c>
    </row>
    <row r="75" spans="1:9" x14ac:dyDescent="0.2">
      <c r="A75" t="str">
        <f t="shared" si="15"/>
        <v/>
      </c>
      <c r="C75">
        <f t="shared" si="16"/>
        <v>-55296</v>
      </c>
      <c r="E75" s="1">
        <f t="shared" si="17"/>
        <v>-69313</v>
      </c>
      <c r="F75" s="5">
        <f t="shared" si="14"/>
        <v>1.2592807798032408</v>
      </c>
      <c r="G75" s="6" t="str">
        <f t="shared" si="18"/>
        <v>&lt;&lt;&lt;&lt;</v>
      </c>
      <c r="I75" t="s">
        <v>6</v>
      </c>
    </row>
    <row r="76" spans="1:9" x14ac:dyDescent="0.2">
      <c r="A76" t="str">
        <f t="shared" si="15"/>
        <v/>
      </c>
      <c r="C76">
        <f t="shared" si="16"/>
        <v>-56320</v>
      </c>
      <c r="E76" s="1">
        <f t="shared" si="17"/>
        <v>-70337</v>
      </c>
      <c r="F76" s="5">
        <f t="shared" si="14"/>
        <v>1.2545665838068181</v>
      </c>
      <c r="G76" s="6" t="str">
        <f t="shared" si="18"/>
        <v>&lt;&lt;&lt;&lt;</v>
      </c>
      <c r="I76" t="s">
        <v>6</v>
      </c>
    </row>
    <row r="77" spans="1:9" x14ac:dyDescent="0.2">
      <c r="A77" t="str">
        <f t="shared" si="15"/>
        <v/>
      </c>
      <c r="C77">
        <f t="shared" si="16"/>
        <v>-57344</v>
      </c>
      <c r="E77" s="1">
        <f t="shared" si="17"/>
        <v>-71361</v>
      </c>
      <c r="F77" s="5">
        <f t="shared" si="14"/>
        <v>1.250020751953125</v>
      </c>
      <c r="G77" s="6" t="str">
        <f t="shared" si="18"/>
        <v>&lt;&lt;&lt;&lt;</v>
      </c>
      <c r="I77" t="str">
        <f>"EXEC msdb.dbo.sp_send_dbmail @profile_name  = 'Microlise', @recipients = 'michael.giles@microlise.com', @body = 'Shrink Finished',@Subject = 'Shrink Finished - "&amp;+$A$2&amp;+" (Size: "&amp;+C77&amp;+")'"</f>
        <v>EXEC msdb.dbo.sp_send_dbmail @profile_name  = 'Microlise', @recipients = 'michael.giles@microlise.com', @body = 'Shrink Finished',@Subject = 'Shrink Finished - CP_STAGING (Size: -57344)'</v>
      </c>
    </row>
    <row r="78" spans="1:9" x14ac:dyDescent="0.2">
      <c r="A78" t="str">
        <f t="shared" si="15"/>
        <v/>
      </c>
      <c r="C78">
        <f t="shared" si="16"/>
        <v>-58368</v>
      </c>
      <c r="E78" s="1">
        <f t="shared" si="17"/>
        <v>-72385</v>
      </c>
      <c r="F78" s="5">
        <f t="shared" si="14"/>
        <v>1.2456344229714913</v>
      </c>
      <c r="G78" s="6" t="str">
        <f t="shared" si="18"/>
        <v>&lt;&lt;&lt;&lt;</v>
      </c>
      <c r="I78" t="s">
        <v>6</v>
      </c>
    </row>
    <row r="79" spans="1:9" x14ac:dyDescent="0.2">
      <c r="A79" t="str">
        <f t="shared" si="15"/>
        <v/>
      </c>
      <c r="C79">
        <f t="shared" si="16"/>
        <v>-59392</v>
      </c>
      <c r="E79" s="1">
        <f t="shared" si="17"/>
        <v>-73409</v>
      </c>
      <c r="F79" s="5">
        <f t="shared" si="14"/>
        <v>1.2413993467133622</v>
      </c>
      <c r="G79" s="6" t="str">
        <f t="shared" si="18"/>
        <v>&lt;&lt;&lt;&lt;</v>
      </c>
      <c r="I79" t="s">
        <v>6</v>
      </c>
    </row>
    <row r="80" spans="1:9" x14ac:dyDescent="0.2">
      <c r="A80" t="str">
        <f t="shared" si="15"/>
        <v/>
      </c>
      <c r="C80">
        <f t="shared" si="16"/>
        <v>-60416</v>
      </c>
      <c r="E80" s="1">
        <f t="shared" si="17"/>
        <v>-74433</v>
      </c>
      <c r="F80" s="5">
        <f t="shared" si="14"/>
        <v>1.2373078323622881</v>
      </c>
      <c r="G80" s="6" t="str">
        <f t="shared" si="18"/>
        <v>&lt;&lt;&lt;&lt;</v>
      </c>
      <c r="I80" t="s">
        <v>6</v>
      </c>
    </row>
    <row r="81" spans="1:9" x14ac:dyDescent="0.2">
      <c r="A81" t="str">
        <f t="shared" si="15"/>
        <v/>
      </c>
      <c r="C81">
        <f t="shared" si="16"/>
        <v>-61440</v>
      </c>
      <c r="E81" s="1">
        <f t="shared" si="17"/>
        <v>-75457</v>
      </c>
      <c r="F81" s="5">
        <f t="shared" si="14"/>
        <v>1.2333527018229167</v>
      </c>
      <c r="G81" s="6" t="str">
        <f t="shared" si="18"/>
        <v>&lt;&lt;&lt;&lt;</v>
      </c>
      <c r="I81" t="s">
        <v>6</v>
      </c>
    </row>
    <row r="82" spans="1:9" x14ac:dyDescent="0.2">
      <c r="A82" t="str">
        <f t="shared" si="15"/>
        <v/>
      </c>
      <c r="C82">
        <f t="shared" si="16"/>
        <v>-62464</v>
      </c>
      <c r="E82" s="1">
        <f t="shared" si="17"/>
        <v>-76481</v>
      </c>
      <c r="F82" s="5">
        <f t="shared" si="14"/>
        <v>1.2295272476946721</v>
      </c>
      <c r="G82" s="6" t="str">
        <f t="shared" si="18"/>
        <v>&lt;&lt;&lt;&lt;</v>
      </c>
      <c r="I82" t="str">
        <f>"EXEC msdb.dbo.sp_send_dbmail @profile_name  = 'Microlise', @recipients = 'michael.giles@microlise.com', @body = 'Shrink Finished',@Subject = 'Shrink Finished - "&amp;+$A$2&amp;+" (Size: "&amp;+C82&amp;+")'"</f>
        <v>EXEC msdb.dbo.sp_send_dbmail @profile_name  = 'Microlise', @recipients = 'michael.giles@microlise.com', @body = 'Shrink Finished',@Subject = 'Shrink Finished - CP_STAGING (Size: -62464)'</v>
      </c>
    </row>
    <row r="83" spans="1:9" x14ac:dyDescent="0.2">
      <c r="A83" t="str">
        <f t="shared" si="15"/>
        <v/>
      </c>
      <c r="C83">
        <f t="shared" si="16"/>
        <v>-63488</v>
      </c>
      <c r="E83" s="1">
        <f t="shared" si="17"/>
        <v>-77505</v>
      </c>
      <c r="F83" s="5">
        <f t="shared" si="14"/>
        <v>1.2258251953124999</v>
      </c>
      <c r="G83" s="6" t="str">
        <f t="shared" si="18"/>
        <v>&lt;&lt;&lt;&lt;</v>
      </c>
    </row>
    <row r="84" spans="1:9" x14ac:dyDescent="0.2">
      <c r="A84" t="str">
        <f t="shared" ref="A84:A100" si="19">"USE ["&amp;$A$2&amp;"]; DBCC SHRINKFILE("&amp;$B$2&amp;", "&amp;C84&amp;")"</f>
        <v>USE [CP_STAGING]; DBCC SHRINKFILE(CP_STAGING_1, -64512)</v>
      </c>
      <c r="C84">
        <f t="shared" si="16"/>
        <v>-64512</v>
      </c>
      <c r="E84" s="1">
        <f t="shared" si="17"/>
        <v>-78529</v>
      </c>
      <c r="F84" s="5">
        <f t="shared" si="14"/>
        <v>1.2222406684027778</v>
      </c>
      <c r="G84" s="6" t="str">
        <f t="shared" si="18"/>
        <v>&lt;&lt;&lt;&lt;</v>
      </c>
    </row>
    <row r="85" spans="1:9" x14ac:dyDescent="0.2">
      <c r="A85" t="str">
        <f t="shared" si="19"/>
        <v>USE [CP_STAGING]; DBCC SHRINKFILE(CP_STAGING_1, -65536)</v>
      </c>
      <c r="C85">
        <f t="shared" si="16"/>
        <v>-65536</v>
      </c>
      <c r="E85" s="1">
        <f t="shared" si="17"/>
        <v>-79553</v>
      </c>
      <c r="F85" s="5">
        <f t="shared" si="14"/>
        <v>1.2187681579589844</v>
      </c>
      <c r="G85" s="6" t="str">
        <f t="shared" si="18"/>
        <v>&lt;&lt;&lt;&lt;</v>
      </c>
    </row>
    <row r="86" spans="1:9" x14ac:dyDescent="0.2">
      <c r="A86" t="str">
        <f t="shared" si="19"/>
        <v>USE [CP_STAGING]; DBCC SHRINKFILE(CP_STAGING_1, -66560)</v>
      </c>
      <c r="C86">
        <f t="shared" si="16"/>
        <v>-66560</v>
      </c>
      <c r="E86" s="1">
        <f t="shared" si="17"/>
        <v>-80577</v>
      </c>
      <c r="F86" s="5">
        <f t="shared" si="14"/>
        <v>1.2154024939903847</v>
      </c>
      <c r="G86" s="6" t="str">
        <f t="shared" si="18"/>
        <v>&lt;&lt;&lt;&lt;</v>
      </c>
    </row>
    <row r="87" spans="1:9" x14ac:dyDescent="0.2">
      <c r="A87" t="str">
        <f t="shared" si="19"/>
        <v>USE [CP_STAGING]; DBCC SHRINKFILE(CP_STAGING_1, -67584)</v>
      </c>
      <c r="C87">
        <f t="shared" si="16"/>
        <v>-67584</v>
      </c>
      <c r="E87" s="1">
        <f t="shared" si="17"/>
        <v>-81601</v>
      </c>
      <c r="F87" s="5">
        <f t="shared" si="14"/>
        <v>1.2121388198390153</v>
      </c>
      <c r="G87" s="6" t="str">
        <f t="shared" si="18"/>
        <v>&lt;&lt;&lt;&lt;</v>
      </c>
    </row>
    <row r="88" spans="1:9" x14ac:dyDescent="0.2">
      <c r="A88" t="str">
        <f t="shared" si="19"/>
        <v>USE [CP_STAGING]; DBCC SHRINKFILE(CP_STAGING_1, -68608)</v>
      </c>
      <c r="C88">
        <f t="shared" si="16"/>
        <v>-68608</v>
      </c>
      <c r="E88" s="1">
        <f t="shared" si="17"/>
        <v>-82625</v>
      </c>
      <c r="F88" s="5">
        <f t="shared" si="14"/>
        <v>1.2089725687966417</v>
      </c>
      <c r="G88" s="6" t="str">
        <f t="shared" si="18"/>
        <v>&lt;&lt;&lt;&lt;</v>
      </c>
    </row>
    <row r="89" spans="1:9" x14ac:dyDescent="0.2">
      <c r="A89" t="str">
        <f t="shared" si="19"/>
        <v>USE [CP_STAGING]; DBCC SHRINKFILE(CP_STAGING_1, -69632)</v>
      </c>
      <c r="C89">
        <f t="shared" si="16"/>
        <v>-69632</v>
      </c>
      <c r="E89" s="1">
        <f t="shared" si="17"/>
        <v>-83649</v>
      </c>
      <c r="F89" s="5">
        <f t="shared" si="14"/>
        <v>1.2058994427849266</v>
      </c>
      <c r="G89" s="6" t="str">
        <f t="shared" si="18"/>
        <v>&lt;&lt;&lt;&lt;</v>
      </c>
    </row>
    <row r="90" spans="1:9" x14ac:dyDescent="0.2">
      <c r="A90" t="str">
        <f t="shared" si="19"/>
        <v>USE [CP_STAGING]; DBCC SHRINKFILE(CP_STAGING_1, -70656)</v>
      </c>
      <c r="C90">
        <f t="shared" si="16"/>
        <v>-70656</v>
      </c>
      <c r="E90" s="1">
        <f t="shared" si="17"/>
        <v>-84673</v>
      </c>
      <c r="F90" s="5">
        <f t="shared" si="14"/>
        <v>1.2029153928894927</v>
      </c>
      <c r="G90" s="6" t="str">
        <f t="shared" si="18"/>
        <v>&lt;&lt;&lt;&lt;</v>
      </c>
    </row>
    <row r="91" spans="1:9" x14ac:dyDescent="0.2">
      <c r="A91" t="str">
        <f t="shared" si="19"/>
        <v>USE [CP_STAGING]; DBCC SHRINKFILE(CP_STAGING_1, -71680)</v>
      </c>
      <c r="C91">
        <f t="shared" si="16"/>
        <v>-71680</v>
      </c>
      <c r="E91" s="1">
        <f t="shared" si="17"/>
        <v>-85697</v>
      </c>
      <c r="F91" s="5">
        <f t="shared" si="14"/>
        <v>1.2000166015625</v>
      </c>
      <c r="G91" s="6" t="str">
        <f t="shared" si="18"/>
        <v>&lt;&lt;&lt;&lt;</v>
      </c>
    </row>
    <row r="92" spans="1:9" x14ac:dyDescent="0.2">
      <c r="A92" t="str">
        <f t="shared" si="19"/>
        <v>USE [CP_STAGING]; DBCC SHRINKFILE(CP_STAGING_1, -72704)</v>
      </c>
      <c r="C92">
        <f t="shared" si="16"/>
        <v>-72704</v>
      </c>
      <c r="E92" s="1">
        <f t="shared" si="17"/>
        <v>-86721</v>
      </c>
      <c r="F92" s="5">
        <f t="shared" si="14"/>
        <v>1.1971994663292254</v>
      </c>
      <c r="G92" s="6" t="str">
        <f t="shared" si="18"/>
        <v>&lt;&lt;&lt;&lt;</v>
      </c>
    </row>
    <row r="93" spans="1:9" x14ac:dyDescent="0.2">
      <c r="A93" t="str">
        <f t="shared" si="19"/>
        <v>USE [CP_STAGING]; DBCC SHRINKFILE(CP_STAGING_1, -73728)</v>
      </c>
      <c r="C93">
        <f t="shared" si="16"/>
        <v>-73728</v>
      </c>
      <c r="E93" s="1">
        <f t="shared" si="17"/>
        <v>-87745</v>
      </c>
      <c r="F93" s="5">
        <f t="shared" si="14"/>
        <v>1.1944605848524306</v>
      </c>
      <c r="G93" s="6" t="str">
        <f t="shared" si="18"/>
        <v>&lt;&lt;&lt;&lt;</v>
      </c>
    </row>
    <row r="94" spans="1:9" x14ac:dyDescent="0.2">
      <c r="A94" t="str">
        <f t="shared" si="19"/>
        <v>USE [CP_STAGING]; DBCC SHRINKFILE(CP_STAGING_1, -74752)</v>
      </c>
      <c r="C94">
        <f t="shared" si="16"/>
        <v>-74752</v>
      </c>
      <c r="E94" s="1">
        <f t="shared" si="17"/>
        <v>-88769</v>
      </c>
      <c r="F94" s="5">
        <f t="shared" si="14"/>
        <v>1.1917967412243151</v>
      </c>
      <c r="G94" s="6" t="str">
        <f t="shared" si="18"/>
        <v>&lt;&lt;&lt;&lt;</v>
      </c>
    </row>
    <row r="95" spans="1:9" x14ac:dyDescent="0.2">
      <c r="A95" t="str">
        <f t="shared" si="19"/>
        <v>USE [CP_STAGING]; DBCC SHRINKFILE(CP_STAGING_1, -75776)</v>
      </c>
      <c r="C95">
        <f t="shared" si="16"/>
        <v>-75776</v>
      </c>
      <c r="E95" s="1">
        <f t="shared" si="17"/>
        <v>-89793</v>
      </c>
      <c r="F95" s="5">
        <f t="shared" si="14"/>
        <v>1.1892048933699324</v>
      </c>
      <c r="G95" s="6" t="str">
        <f t="shared" si="18"/>
        <v>&lt;&lt;&lt;&lt;</v>
      </c>
    </row>
    <row r="96" spans="1:9" x14ac:dyDescent="0.2">
      <c r="A96" t="str">
        <f t="shared" si="19"/>
        <v>USE [CP_STAGING]; DBCC SHRINKFILE(CP_STAGING_1, -76800)</v>
      </c>
      <c r="C96">
        <f t="shared" si="16"/>
        <v>-76800</v>
      </c>
      <c r="E96" s="1">
        <f t="shared" si="17"/>
        <v>-90817</v>
      </c>
      <c r="F96" s="5">
        <f t="shared" si="14"/>
        <v>1.1866821614583334</v>
      </c>
      <c r="G96" s="6" t="str">
        <f t="shared" si="18"/>
        <v>&lt;&lt;&lt;&lt;</v>
      </c>
    </row>
    <row r="97" spans="1:7" x14ac:dyDescent="0.2">
      <c r="A97" t="str">
        <f t="shared" si="19"/>
        <v>USE [CP_STAGING]; DBCC SHRINKFILE(CP_STAGING_1, -77824)</v>
      </c>
      <c r="C97">
        <f t="shared" si="16"/>
        <v>-77824</v>
      </c>
      <c r="E97" s="1">
        <f t="shared" si="17"/>
        <v>-91841</v>
      </c>
      <c r="F97" s="5">
        <f t="shared" si="14"/>
        <v>1.1842258172286184</v>
      </c>
      <c r="G97" s="6" t="str">
        <f t="shared" si="18"/>
        <v>&lt;&lt;&lt;&lt;</v>
      </c>
    </row>
    <row r="98" spans="1:7" x14ac:dyDescent="0.2">
      <c r="A98" t="str">
        <f t="shared" si="19"/>
        <v>USE [CP_STAGING]; DBCC SHRINKFILE(CP_STAGING_1, -78848)</v>
      </c>
      <c r="C98">
        <f t="shared" si="16"/>
        <v>-78848</v>
      </c>
      <c r="E98" s="1">
        <f t="shared" si="17"/>
        <v>-92865</v>
      </c>
      <c r="F98" s="5">
        <f t="shared" si="14"/>
        <v>1.1818332741477273</v>
      </c>
      <c r="G98" s="6" t="str">
        <f t="shared" si="18"/>
        <v>&lt;&lt;&lt;&lt;</v>
      </c>
    </row>
    <row r="99" spans="1:7" x14ac:dyDescent="0.2">
      <c r="A99" t="str">
        <f t="shared" si="19"/>
        <v>USE [CP_STAGING]; DBCC SHRINKFILE(CP_STAGING_1, -79872)</v>
      </c>
      <c r="C99">
        <f t="shared" si="16"/>
        <v>-79872</v>
      </c>
      <c r="E99" s="1">
        <f t="shared" si="17"/>
        <v>-93889</v>
      </c>
      <c r="F99" s="5">
        <f t="shared" si="14"/>
        <v>1.1795020783253205</v>
      </c>
      <c r="G99" s="6" t="str">
        <f t="shared" si="18"/>
        <v>&lt;&lt;&lt;&lt;</v>
      </c>
    </row>
    <row r="100" spans="1:7" x14ac:dyDescent="0.2">
      <c r="A100" t="str">
        <f t="shared" si="19"/>
        <v>USE [CP_STAGING]; DBCC SHRINKFILE(CP_STAGING_1, -80896)</v>
      </c>
      <c r="C100">
        <f t="shared" si="16"/>
        <v>-80896</v>
      </c>
      <c r="E100" s="1">
        <f t="shared" si="17"/>
        <v>-94913</v>
      </c>
      <c r="F100" s="5">
        <f t="shared" si="14"/>
        <v>1.1772299001186708</v>
      </c>
      <c r="G100" s="6" t="str">
        <f t="shared" si="18"/>
        <v>&lt;&lt;&lt;&lt;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213439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Michael.Giles</cp:lastModifiedBy>
  <cp:revision>120</cp:revision>
  <dcterms:created xsi:type="dcterms:W3CDTF">2013-01-04T09:46:52Z</dcterms:created>
  <dcterms:modified xsi:type="dcterms:W3CDTF">2015-06-10T15:25:03Z</dcterms:modified>
</cp:coreProperties>
</file>