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defaultThemeVersion="124226"/>
  <xr:revisionPtr revIDLastSave="0" documentId="8_{72742CF2-CC69-40B1-BA98-77295329DEFB}" xr6:coauthVersionLast="47" xr6:coauthVersionMax="47" xr10:uidLastSave="{00000000-0000-0000-0000-000000000000}"/>
  <bookViews>
    <workbookView xWindow="-105" yWindow="-105" windowWidth="20730" windowHeight="11760" firstSheet="71" activeTab="7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22.07.2022" sheetId="120" r:id="rId73"/>
    <sheet name="Timesheet Template" sheetId="103" r:id="rId7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20" l="1"/>
  <c r="F165" i="120"/>
  <c r="F164" i="120"/>
  <c r="F163" i="120"/>
  <c r="F162" i="120"/>
  <c r="F161" i="120"/>
  <c r="F160" i="120"/>
  <c r="F159" i="120"/>
  <c r="I158" i="120"/>
  <c r="F158" i="120"/>
  <c r="I157" i="120"/>
  <c r="F157" i="120"/>
  <c r="I156" i="120"/>
  <c r="F156" i="120"/>
  <c r="I155" i="120"/>
  <c r="F155" i="120"/>
  <c r="I154" i="120"/>
  <c r="F154" i="120"/>
  <c r="I153" i="120"/>
  <c r="I159" i="120" s="1"/>
  <c r="F153" i="120"/>
  <c r="F152" i="120"/>
  <c r="F150" i="120"/>
  <c r="F148" i="120"/>
  <c r="F147" i="120"/>
  <c r="F146" i="120"/>
  <c r="F145" i="120"/>
  <c r="F144" i="120"/>
  <c r="I143" i="120"/>
  <c r="F143" i="120"/>
  <c r="I142" i="120"/>
  <c r="F142" i="120"/>
  <c r="I141" i="120"/>
  <c r="F141" i="120"/>
  <c r="I140" i="120"/>
  <c r="F140" i="120"/>
  <c r="I139" i="120"/>
  <c r="F139" i="120"/>
  <c r="I138" i="120"/>
  <c r="I144" i="120" s="1"/>
  <c r="F138" i="120"/>
  <c r="F137" i="120"/>
  <c r="F136" i="120"/>
  <c r="F135" i="120"/>
  <c r="F134" i="120"/>
  <c r="F133" i="120"/>
  <c r="F132" i="120"/>
  <c r="F131" i="120"/>
  <c r="F130" i="120"/>
  <c r="F129" i="120"/>
  <c r="I128" i="120"/>
  <c r="F128" i="120"/>
  <c r="I127" i="120"/>
  <c r="F127" i="120"/>
  <c r="I126" i="120"/>
  <c r="F126" i="120"/>
  <c r="F125" i="120"/>
  <c r="F124" i="120"/>
  <c r="I125" i="120" s="1"/>
  <c r="F123" i="120"/>
  <c r="F122" i="120"/>
  <c r="I123" i="120" s="1"/>
  <c r="I129" i="120" s="1"/>
  <c r="F119" i="120"/>
  <c r="F118" i="120"/>
  <c r="F117" i="120"/>
  <c r="F116" i="120"/>
  <c r="F115" i="120"/>
  <c r="F114" i="120"/>
  <c r="F113" i="120"/>
  <c r="I112" i="120"/>
  <c r="F112" i="120"/>
  <c r="I111" i="120"/>
  <c r="F111" i="120"/>
  <c r="I110" i="120"/>
  <c r="F110" i="120"/>
  <c r="I109" i="120"/>
  <c r="F109" i="120"/>
  <c r="F108" i="120"/>
  <c r="I113" i="120" s="1"/>
  <c r="F107" i="120"/>
  <c r="I108" i="120" s="1"/>
  <c r="I114" i="120" s="1"/>
  <c r="F106" i="120"/>
  <c r="F105" i="120"/>
  <c r="F104" i="120"/>
  <c r="F103" i="120"/>
  <c r="F101" i="120"/>
  <c r="F100" i="120"/>
  <c r="F99" i="120"/>
  <c r="F98" i="120"/>
  <c r="I97" i="120"/>
  <c r="F97" i="120"/>
  <c r="I96" i="120"/>
  <c r="F96" i="120"/>
  <c r="I95" i="120"/>
  <c r="F95" i="120"/>
  <c r="I94" i="120"/>
  <c r="F94" i="120"/>
  <c r="I98" i="120" s="1"/>
  <c r="F93" i="120"/>
  <c r="F92" i="120"/>
  <c r="I93" i="120" s="1"/>
  <c r="I99" i="120" s="1"/>
  <c r="F91" i="120"/>
  <c r="F90" i="120"/>
  <c r="F89" i="120"/>
  <c r="F88" i="120"/>
  <c r="F87" i="120"/>
  <c r="F86" i="120"/>
  <c r="F85" i="120"/>
  <c r="F84" i="120"/>
  <c r="F83" i="120"/>
  <c r="I82" i="120"/>
  <c r="F82" i="120"/>
  <c r="I81" i="120"/>
  <c r="F81" i="120"/>
  <c r="I80" i="120"/>
  <c r="F80" i="120"/>
  <c r="I79" i="120"/>
  <c r="F79" i="120"/>
  <c r="F78" i="120"/>
  <c r="I83" i="120" s="1"/>
  <c r="F77" i="120"/>
  <c r="I78" i="120" s="1"/>
  <c r="I84" i="120" s="1"/>
  <c r="F76" i="120"/>
  <c r="F75" i="120"/>
  <c r="F74" i="120"/>
  <c r="F73" i="120"/>
  <c r="F72" i="120"/>
  <c r="F71" i="120"/>
  <c r="F70" i="120"/>
  <c r="F69" i="120"/>
  <c r="F68" i="120"/>
  <c r="I67" i="120"/>
  <c r="F67" i="120"/>
  <c r="I66" i="120"/>
  <c r="F66" i="120"/>
  <c r="F65" i="120"/>
  <c r="I64" i="120"/>
  <c r="F64" i="120"/>
  <c r="I68" i="120" s="1"/>
  <c r="F63" i="120"/>
  <c r="I63" i="120" s="1"/>
  <c r="F62" i="120"/>
  <c r="I65" i="120" s="1"/>
  <c r="F57" i="120"/>
  <c r="F56" i="120"/>
  <c r="F55" i="120"/>
  <c r="I52" i="120"/>
  <c r="F52" i="120"/>
  <c r="I53" i="120" s="1"/>
  <c r="F51" i="120"/>
  <c r="F50" i="120"/>
  <c r="I49" i="120"/>
  <c r="F49" i="120"/>
  <c r="I51" i="120" s="1"/>
  <c r="F48" i="120"/>
  <c r="I50" i="120" s="1"/>
  <c r="F47" i="120"/>
  <c r="I48" i="120" s="1"/>
  <c r="I54" i="120" s="1"/>
  <c r="F46" i="120"/>
  <c r="F44" i="120"/>
  <c r="F43" i="120"/>
  <c r="F42" i="120"/>
  <c r="F41" i="120"/>
  <c r="F40" i="120"/>
  <c r="F39" i="120"/>
  <c r="I38" i="120"/>
  <c r="F38" i="120"/>
  <c r="I37" i="120"/>
  <c r="F37" i="120"/>
  <c r="I36" i="120"/>
  <c r="F36" i="120"/>
  <c r="F35" i="120"/>
  <c r="I35" i="120" s="1"/>
  <c r="I34" i="120"/>
  <c r="F34" i="120"/>
  <c r="I33" i="120"/>
  <c r="I39" i="120" s="1"/>
  <c r="F33" i="120"/>
  <c r="F32" i="120"/>
  <c r="F31" i="120"/>
  <c r="F30" i="120"/>
  <c r="F29" i="120"/>
  <c r="F28" i="120"/>
  <c r="F27" i="120"/>
  <c r="F26" i="120"/>
  <c r="F25" i="120"/>
  <c r="F24" i="120"/>
  <c r="I23" i="120"/>
  <c r="F23" i="120"/>
  <c r="I22" i="120"/>
  <c r="F22" i="120"/>
  <c r="I21" i="120"/>
  <c r="F21" i="120"/>
  <c r="I20" i="120"/>
  <c r="F20" i="120"/>
  <c r="I19" i="120"/>
  <c r="F19" i="120"/>
  <c r="I18" i="120"/>
  <c r="I24" i="120" s="1"/>
  <c r="F18" i="120"/>
  <c r="F17" i="120"/>
  <c r="F16" i="120"/>
  <c r="F15" i="120"/>
  <c r="F14" i="120"/>
  <c r="F13" i="120"/>
  <c r="F12" i="120"/>
  <c r="F11" i="120"/>
  <c r="F10" i="120"/>
  <c r="F9" i="120"/>
  <c r="F8" i="120"/>
  <c r="I7" i="120"/>
  <c r="F7" i="120"/>
  <c r="I6" i="120"/>
  <c r="F6" i="120"/>
  <c r="F5" i="120"/>
  <c r="I4" i="120"/>
  <c r="F4" i="120"/>
  <c r="I8" i="120" s="1"/>
  <c r="F3" i="120"/>
  <c r="I3" i="120" s="1"/>
  <c r="F2" i="120"/>
  <c r="I5" i="120" s="1"/>
  <c r="F150" i="119"/>
  <c r="F145" i="118"/>
  <c r="F144" i="118"/>
  <c r="F127" i="118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48" i="119"/>
  <c r="F147" i="119"/>
  <c r="F146" i="119"/>
  <c r="F145" i="119"/>
  <c r="F144" i="119"/>
  <c r="F143" i="119"/>
  <c r="I142" i="119"/>
  <c r="F142" i="119"/>
  <c r="I141" i="119"/>
  <c r="F141" i="119"/>
  <c r="I140" i="119"/>
  <c r="F140" i="119"/>
  <c r="I139" i="119"/>
  <c r="F139" i="119"/>
  <c r="F138" i="119"/>
  <c r="I143" i="119" s="1"/>
  <c r="F137" i="119"/>
  <c r="I138" i="119" s="1"/>
  <c r="I144" i="119" s="1"/>
  <c r="F136" i="119"/>
  <c r="F135" i="119"/>
  <c r="F134" i="119"/>
  <c r="F133" i="119"/>
  <c r="F132" i="119"/>
  <c r="F131" i="119"/>
  <c r="F130" i="119"/>
  <c r="F129" i="119"/>
  <c r="F128" i="119"/>
  <c r="I127" i="119"/>
  <c r="F127" i="119"/>
  <c r="I126" i="119"/>
  <c r="F126" i="119"/>
  <c r="I128" i="119" s="1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I97" i="119"/>
  <c r="I96" i="119"/>
  <c r="I95" i="119"/>
  <c r="I94" i="119"/>
  <c r="I98" i="119"/>
  <c r="I93" i="119"/>
  <c r="I99" i="119" s="1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I23" i="118"/>
  <c r="F23" i="118"/>
  <c r="I22" i="118"/>
  <c r="F22" i="118"/>
  <c r="I21" i="118"/>
  <c r="F21" i="118"/>
  <c r="I20" i="118"/>
  <c r="F20" i="118"/>
  <c r="I19" i="118"/>
  <c r="F19" i="118"/>
  <c r="I18" i="118"/>
  <c r="I24" i="118" s="1"/>
  <c r="F18" i="118"/>
  <c r="F17" i="118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I23" i="117"/>
  <c r="F23" i="117"/>
  <c r="I22" i="117"/>
  <c r="F22" i="117"/>
  <c r="I21" i="117"/>
  <c r="F21" i="117"/>
  <c r="I20" i="117"/>
  <c r="F20" i="117"/>
  <c r="I19" i="117"/>
  <c r="F19" i="117"/>
  <c r="I18" i="117"/>
  <c r="I24" i="117" s="1"/>
  <c r="F18" i="117"/>
  <c r="F17" i="117"/>
  <c r="F16" i="117"/>
  <c r="F15" i="117"/>
  <c r="F14" i="117"/>
  <c r="F13" i="117"/>
  <c r="F12" i="117"/>
  <c r="F11" i="117"/>
  <c r="F10" i="117"/>
  <c r="F9" i="117"/>
  <c r="F8" i="117"/>
  <c r="I7" i="117"/>
  <c r="F7" i="117"/>
  <c r="I6" i="117"/>
  <c r="F6" i="117"/>
  <c r="I5" i="117"/>
  <c r="F5" i="117"/>
  <c r="I8" i="117" s="1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9" i="120" l="1"/>
  <c r="I69" i="120"/>
  <c r="I53" i="119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<sst xmlns="http://schemas.openxmlformats.org/spreadsheetml/2006/main" count="15737" uniqueCount="2053">
  <si>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</si>
  <si>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</si>
  <si>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</si>
  <si>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</si>
  <si>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</si>
  <si>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</si>
  <si>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</si>
  <si>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</si>
  <si>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</si>
  <si>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</si>
  <si>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</si>
  <si>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</si>
  <si>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</si>
  <si>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</si>
  <si>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</si>
  <si>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</si>
  <si>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</si>
  <si>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</si>
  <si>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</si>
  <si>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</si>
  <si>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</si>
  <si>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</si>
  <si>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</si>
  <si>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</si>
  <si>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</si>
  <si>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</si>
  <si>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</si>
  <si>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</si>
  <si>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</si>
  <si>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</si>
  <si>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</si>
  <si>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</si>
  <si>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</si>
  <si>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</si>
  <si>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</si>
  <si>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</si>
  <si>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</si>
  <si>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</si>
  <si>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</si>
  <si>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</si>
  <si>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</si>
  <si>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</si>
  <si>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</si>
  <si>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</si>
  <si>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</si>
  <si>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</si>
  <si>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</si>
  <si>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</si>
  <si>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</si>
  <si>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</si>
  <si>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</si>
  <si>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</si>
  <si>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</si>
  <si>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</si>
  <si>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</si>
  <si>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</si>
  <si>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</si>
  <si>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</si>
  <si>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</si>
  <si>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</si>
  <si>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</si>
  <si>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</si>
  <si>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</si>
  <si>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</si>
  <si>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</si>
  <si>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</si>
  <si>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</si>
  <si>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</si>
  <si>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</si>
  <si>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</si>
  <si>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</si>
  <si>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</si>
  <si>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</si>
  <si>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</si>
  <si>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</si>
  <si>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</si>
  <si>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</si>
  <si>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</si>
  <si>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</si>
  <si>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</si>
  <si>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</si>
  <si>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</si>
  <si>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</si>
  <si>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</si>
  <si>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</si>
  <si>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</si>
  <si>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</si>
  <si>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</si>
  <si>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</si>
  <si>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</si>
  <si>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</si>
  <si>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</si>
  <si>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</si>
  <si>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</si>
  <si>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</si>
  <si>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</si>
  <si>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</si>
  <si>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</si>
  <si>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</si>
  <si>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</si>
  <si>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</si>
  <si>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</si>
  <si>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</si>
  <si>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</si>
  <si>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</si>
  <si>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</si>
  <si>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</si>
  <si>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</si>
  <si>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</si>
  <si>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</si>
  <si>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</si>
  <si>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</si>
  <si>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</si>
  <si>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</si>
  <si>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</si>
  <si>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</si>
  <si>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</si>
  <si>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</si>
  <si>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</si>
  <si>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</si>
  <si>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</si>
  <si>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</si>
  <si>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</si>
  <si>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</si>
  <si>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</si>
  <si>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</si>
  <si>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</si>
  <si>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</si>
  <si>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</si>
  <si>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</si>
  <si>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</si>
  <si>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</si>
  <si>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</si>
  <si>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</si>
  <si>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</si>
  <si>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</si>
  <si>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</si>
  <si>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</si>
  <si>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</si>
  <si>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</si>
  <si>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</si>
  <si>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</si>
  <si>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</si>
  <si>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</si>
  <si>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</si>
  <si>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</si>
  <si>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</si>
  <si>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</si>
  <si>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</si>
  <si>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</si>
  <si>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</si>
  <si>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</si>
  <si>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</si>
  <si>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</si>
  <si>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</si>
  <si>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</si>
  <si>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</si>
  <si>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</si>
  <si>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</si>
  <si>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</si>
  <si>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</si>
  <si>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</si>
  <si>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</si>
  <si>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</si>
  <si>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</si>
  <si>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</si>
  <si>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</si>
  <si>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</si>
  <si>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</si>
  <si>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</si>
  <si>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</si>
  <si>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</si>
  <si>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</si>
  <si>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</si>
  <si>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</si>
  <si>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</si>
  <si>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</si>
  <si>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</si>
  <si>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</si>
  <si>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</si>
  <si>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</si>
  <si>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</si>
  <si>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</si>
  <si>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</si>
  <si>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</si>
  <si>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</si>
  <si>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</si>
  <si>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</si>
  <si>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</si>
  <si>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</si>
  <si>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</si>
  <si>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</si>
  <si>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</si>
  <si>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</si>
  <si>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</si>
  <si>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</si>
  <si>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</si>
  <si>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</si>
  <si>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</si>
  <si>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</si>
  <si>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</si>
  <si>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</si>
  <si>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</si>
  <si>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</si>
  <si>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</si>
  <si>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</si>
  <si>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</si>
  <si>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</si>
  <si>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</si>
  <si>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</si>
  <si>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</si>
  <si>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</si>
  <si>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</si>
  <si>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</si>
  <si>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</si>
  <si>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</si>
  <si>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</si>
  <si>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</si>
  <si>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</si>
  <si>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</si>
  <si>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</si>
  <si>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</si>
  <si>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</si>
  <si>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</si>
  <si>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</si>
  <si>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</si>
  <si>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</si>
  <si>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</si>
  <si>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</si>
  <si>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</si>
  <si>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</si>
  <si>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</si>
  <si>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</si>
  <si>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</si>
  <si>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</si>
  <si>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</si>
  <si>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</si>
  <si>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</si>
  <si>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</si>
  <si>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</si>
  <si>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</si>
  <si>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</si>
  <si>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</si>
  <si>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</si>
  <si>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</si>
  <si>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</si>
  <si>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</si>
  <si>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</si>
  <si>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</si>
  <si>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</si>
  <si>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</si>
  <si>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</si>
  <si>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</si>
  <si>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</si>
  <si>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</si>
  <si>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</si>
  <si>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</si>
  <si>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</si>
  <si>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</si>
  <si>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</si>
  <si>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</si>
  <si>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</si>
  <si>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</si>
  <si>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</si>
  <si>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</si>
  <si>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</si>
  <si>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</si>
  <si>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</si>
  <si>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</si>
  <si>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</si>
  <si>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</si>
  <si>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</si>
  <si>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</si>
  <si>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</si>
  <si>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</si>
  <si>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</si>
  <si>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</si>
  <si>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</si>
  <si>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</si>
  <si>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</si>
  <si>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</si>
  <si>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</si>
  <si>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</si>
  <si>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</si>
  <si>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</si>
  <si>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</si>
  <si>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</si>
  <si>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</si>
  <si>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</si>
  <si>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</si>
  <si>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</si>
  <si>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</si>
  <si>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</si>
  <si>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</si>
  <si>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</si>
  <si>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</si>
  <si>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</si>
  <si>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</si>
  <si>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</si>
  <si>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</si>
  <si>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</si>
  <si>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</si>
  <si>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</si>
  <si>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</si>
  <si>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</si>
  <si>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</si>
  <si>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</si>
  <si>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</si>
  <si>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</si>
  <si>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</si>
  <si>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</si>
  <si>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</si>
  <si>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</si>
  <si>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</si>
  <si>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</si>
  <si>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</si>
  <si>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</si>
  <si>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</si>
  <si>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</si>
  <si>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</si>
  <si>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</si>
  <si>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</si>
  <si>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</si>
  <si>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</si>
  <si>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</si>
  <si>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</si>
  <si>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</si>
  <si>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</si>
  <si>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</si>
  <si>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</si>
  <si>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</si>
  <si>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</si>
  <si>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</si>
  <si>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</si>
  <si>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</si>
  <si>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</si>
  <si>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</si>
  <si>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</si>
  <si>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</si>
  <si>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</si>
  <si>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</si>
  <si>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</si>
  <si>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</si>
  <si>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</si>
  <si>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</si>
  <si>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</si>
  <si>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</si>
  <si>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</si>
  <si>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</si>
  <si>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</si>
  <si>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</si>
  <si>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</si>
  <si>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</si>
  <si>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</si>
  <si>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</si>
  <si>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</si>
  <si>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</si>
  <si>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</si>
  <si>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</si>
  <si>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</si>
  <si>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</si>
  <si>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</si>
  <si>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</si>
  <si>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</si>
  <si>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</si>
  <si>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</si>
  <si>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</si>
  <si>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</si>
  <si>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</si>
  <si>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</si>
  <si>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</si>
  <si>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</si>
  <si>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</si>
  <si>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</si>
  <si>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</si>
  <si>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</si>
  <si>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</si>
  <si>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</si>
  <si>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</si>
  <si>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</si>
  <si>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</si>
  <si>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</si>
  <si>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</si>
  <si>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</si>
  <si>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</si>
  <si>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</si>
  <si>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</si>
  <si>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</si>
  <si>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</si>
  <si>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</si>
  <si>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</si>
  <si>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</si>
  <si>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</si>
  <si>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</si>
  <si>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</si>
  <si>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</si>
  <si>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</si>
  <si>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</si>
  <si>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</si>
  <si>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</si>
  <si>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</si>
  <si>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</si>
  <si>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</si>
  <si>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</si>
  <si>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</si>
  <si>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</si>
  <si>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</si>
  <si>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</si>
  <si>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</si>
  <si>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</si>
  <si>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</si>
  <si>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</si>
  <si>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</si>
  <si>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</si>
  <si>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</si>
  <si>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</si>
  <si>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</si>
  <si>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</si>
  <si>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</si>
  <si>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</si>
  <si>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</si>
  <si>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</si>
  <si>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</si>
  <si>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</si>
  <si>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</si>
  <si>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</si>
  <si>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</si>
  <si>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</si>
  <si>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</si>
  <si>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</si>
  <si>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</si>
  <si>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</si>
  <si>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</si>
  <si>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</si>
  <si>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</si>
  <si>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</si>
  <si>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</si>
  <si>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</si>
  <si>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</si>
  <si>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</si>
  <si>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</si>
  <si>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</si>
  <si>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</si>
  <si>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</si>
  <si>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</si>
  <si>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</si>
  <si>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</si>
  <si>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</si>
  <si>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</si>
  <si>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</si>
  <si>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</si>
  <si>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</si>
  <si>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</si>
  <si>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</si>
  <si>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</si>
  <si>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</si>
  <si>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</si>
  <si>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</si>
  <si>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</si>
  <si>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</si>
  <si>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</si>
  <si>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</si>
  <si>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</si>
  <si>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</si>
  <si>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</si>
  <si>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</si>
  <si>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</si>
  <si>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</si>
  <si>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</si>
  <si>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</si>
  <si>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</si>
  <si>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</si>
  <si>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</si>
  <si>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</si>
  <si>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</si>
  <si>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</si>
  <si>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</si>
  <si>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</si>
  <si>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</si>
  <si>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</si>
  <si>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</si>
  <si>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</si>
  <si>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</si>
  <si>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</si>
  <si>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</si>
  <si>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</si>
  <si>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</si>
  <si>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</si>
  <si>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</si>
  <si>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</si>
  <si>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</si>
  <si>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</si>
  <si>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</si>
  <si>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</si>
  <si>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</si>
  <si>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</si>
  <si>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</si>
  <si>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</si>
  <si>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</si>
  <si>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</si>
  <si>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</si>
  <si>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</si>
  <si>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</si>
  <si>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</si>
  <si>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</si>
  <si>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</si>
  <si>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</si>
  <si>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</si>
  <si>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</si>
  <si>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</si>
  <si>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</si>
  <si>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</si>
  <si>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</si>
  <si>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</si>
  <si>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</si>
  <si>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</si>
  <si>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</si>
  <si>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</si>
  <si>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</si>
  <si>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</si>
  <si>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</si>
  <si>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</si>
  <si>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</si>
  <si>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</si>
  <si>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</si>
  <si>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</si>
  <si>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</si>
  <si>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</si>
  <si>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</si>
  <si>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</si>
  <si>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</si>
  <si>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</si>
  <si>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</si>
  <si>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</si>
  <si>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</si>
  <si>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</si>
  <si>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</si>
  <si>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</si>
  <si>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</si>
  <si>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</si>
  <si>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</si>
  <si>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</si>
  <si>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</si>
  <si>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</si>
  <si>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</si>
  <si>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</si>
  <si>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</si>
  <si>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</si>
  <si>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</si>
  <si>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</si>
  <si>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</si>
  <si>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</si>
  <si>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</si>
  <si>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</si>
  <si>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</si>
  <si>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</si>
  <si>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</si>
  <si>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</si>
  <si>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</si>
  <si>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</si>
  <si>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</si>
  <si>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</si>
  <si>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</si>
  <si>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</si>
  <si>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</si>
  <si>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</si>
  <si>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</si>
  <si>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</si>
  <si>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</si>
  <si>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</si>
  <si>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</si>
  <si>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</si>
  <si>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</si>
  <si>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</si>
  <si>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</si>
  <si>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</si>
  <si>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</si>
  <si>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</si>
  <si>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</si>
  <si>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</si>
  <si>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</si>
  <si>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</si>
  <si>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</si>
  <si>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</si>
  <si>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</si>
  <si>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</si>
  <si>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</si>
  <si>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</si>
  <si>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</si>
  <si>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</si>
  <si>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</si>
  <si>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</si>
  <si>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</si>
  <si>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</si>
  <si>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</si>
  <si>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</si>
  <si>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</si>
  <si>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</si>
  <si>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</si>
  <si>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</si>
  <si>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</si>
  <si>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</si>
  <si>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</si>
  <si>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</si>
  <si>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</si>
  <si>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</si>
  <si>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</si>
  <si>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</si>
  <si>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</si>
  <si>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</si>
  <si>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</si>
  <si>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</si>
  <si>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</si>
  <si>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</si>
  <si>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</si>
  <si>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</si>
  <si>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</si>
  <si>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</si>
  <si>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</si>
  <si>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</si>
  <si>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</si>
  <si>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</si>
  <si>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</si>
  <si>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</si>
  <si>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</si>
  <si>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</si>
  <si>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</si>
  <si>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</si>
  <si>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</si>
  <si>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</si>
  <si>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</si>
  <si>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</si>
  <si>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</si>
  <si>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</si>
  <si>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</si>
  <si>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</si>
  <si>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</si>
  <si>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</si>
  <si>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</si>
  <si>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</si>
  <si>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</si>
  <si>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</si>
  <si>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</si>
  <si>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</si>
  <si>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</si>
  <si>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</si>
  <si>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</si>
  <si>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</si>
  <si>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</si>
  <si>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</si>
  <si>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</si>
  <si>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</si>
  <si>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</si>
  <si>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</si>
  <si>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</si>
  <si>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</si>
  <si>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</si>
  <si>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</si>
  <si>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</si>
  <si>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</si>
  <si>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</si>
  <si>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</si>
  <si>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</si>
  <si>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</si>
  <si>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</si>
  <si>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</si>
  <si>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</si>
  <si>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</si>
  <si>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</si>
  <si>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</si>
  <si>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</si>
  <si>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</si>
  <si>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</si>
  <si>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</si>
  <si>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</si>
  <si>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</si>
  <si>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</si>
  <si>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</si>
  <si>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</si>
  <si>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</si>
  <si>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</si>
  <si>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</si>
  <si>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</si>
  <si>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</si>
  <si>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</si>
  <si>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</si>
  <si>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</si>
  <si>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</si>
  <si>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</si>
  <si>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</si>
  <si>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</si>
  <si>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</si>
  <si>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</si>
  <si>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</si>
  <si>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</si>
  <si>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</si>
  <si>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</si>
  <si>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</si>
  <si>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</si>
  <si>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</si>
  <si>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</si>
  <si>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</si>
  <si>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</si>
  <si>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</si>
  <si>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</si>
  <si>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</si>
  <si>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</si>
  <si>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</si>
  <si>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</si>
  <si>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</si>
  <si>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</si>
  <si>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</si>
  <si>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</si>
  <si>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</si>
  <si>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</si>
  <si>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</si>
  <si>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</si>
  <si>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</si>
  <si>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</si>
  <si>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</si>
  <si>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</si>
  <si>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</si>
  <si>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</si>
  <si>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</si>
  <si>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</si>
  <si>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</si>
  <si>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</si>
  <si>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</si>
  <si>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</si>
  <si>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</si>
  <si>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</si>
  <si>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</si>
  <si>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</si>
  <si>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</si>
  <si>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</si>
  <si>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</si>
  <si>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</si>
  <si>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</si>
  <si>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</si>
  <si>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</si>
  <si>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</si>
  <si>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</si>
  <si>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</si>
  <si>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</si>
  <si>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</si>
  <si>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</si>
  <si>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</si>
  <si>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</si>
  <si>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</si>
  <si>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</si>
  <si>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</si>
  <si>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</si>
  <si>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</si>
  <si>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</si>
  <si>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</si>
  <si>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</si>
  <si>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</si>
  <si>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</si>
  <si>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</si>
  <si>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</si>
  <si>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</si>
  <si>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</si>
  <si>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</si>
  <si>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</si>
  <si>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</si>
  <si>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</si>
  <si>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</si>
  <si>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</si>
  <si>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</si>
  <si>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</si>
  <si>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</si>
  <si>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</si>
  <si>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</si>
  <si>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</si>
  <si>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</si>
  <si>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</si>
  <si>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</si>
  <si>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</si>
  <si>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</si>
  <si>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</si>
  <si>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</si>
  <si>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</si>
  <si>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</si>
  <si>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</si>
  <si>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</si>
  <si>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</si>
  <si>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</si>
  <si>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</si>
  <si>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</si>
  <si>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</si>
  <si>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</si>
  <si>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</si>
  <si>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</si>
  <si>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</si>
  <si>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</si>
  <si>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</si>
  <si>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</si>
  <si>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</si>
  <si>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</si>
  <si>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</si>
  <si>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</si>
  <si>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</si>
  <si>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</si>
  <si>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</si>
  <si>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</si>
  <si>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</si>
  <si>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</si>
  <si>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</si>
  <si>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</si>
  <si>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</si>
  <si>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</si>
  <si>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</si>
  <si>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</si>
  <si>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</si>
  <si>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</si>
  <si>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</si>
  <si>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</si>
  <si>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</si>
  <si>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</si>
  <si>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</si>
  <si>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</si>
  <si>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</si>
  <si>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</si>
  <si>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</si>
  <si>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</si>
  <si>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</si>
  <si>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</si>
  <si>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</si>
  <si>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</si>
  <si>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</si>
  <si>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</si>
  <si>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</si>
  <si>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</si>
  <si>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</si>
  <si>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</si>
  <si>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</si>
  <si>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</si>
  <si>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</si>
  <si>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</si>
  <si>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</si>
  <si>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</si>
  <si>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</si>
  <si>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</si>
  <si>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</si>
  <si>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</si>
  <si>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</si>
  <si>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</si>
  <si>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</si>
  <si>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</si>
  <si>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</si>
  <si>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</si>
  <si>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</si>
  <si>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</si>
  <si>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</si>
  <si>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</si>
  <si>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</si>
  <si>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</si>
  <si>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</si>
  <si>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</si>
  <si>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</si>
  <si>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</si>
  <si>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</si>
  <si>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</si>
  <si>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</si>
  <si>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</si>
  <si>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</si>
  <si>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</si>
  <si>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</si>
  <si>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</si>
  <si>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</si>
  <si>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</si>
  <si>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</si>
  <si>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</si>
  <si>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</si>
  <si>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</si>
  <si>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</si>
  <si>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</si>
  <si>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</si>
  <si>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</si>
  <si>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</si>
  <si>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</si>
  <si>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</si>
  <si>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</si>
  <si>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</si>
  <si>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</si>
  <si>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</si>
  <si>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</si>
  <si>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</si>
  <si>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</si>
  <si>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</si>
  <si>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</si>
  <si>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</si>
  <si>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</si>
  <si>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</si>
  <si>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</si>
  <si>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</si>
  <si>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</si>
  <si>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</si>
  <si>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</si>
  <si>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</si>
  <si>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</si>
  <si>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</si>
  <si>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</si>
  <si>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</si>
  <si>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</si>
  <si>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</si>
  <si>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</si>
  <si>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</si>
  <si>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</si>
  <si>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</si>
  <si>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</si>
  <si>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</si>
  <si>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</si>
  <si>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</si>
  <si>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</si>
  <si>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</si>
  <si>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</si>
  <si>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</si>
  <si>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</si>
  <si>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</si>
  <si>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</si>
  <si>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</si>
  <si>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</si>
  <si>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</si>
  <si>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</si>
  <si>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</si>
  <si>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</si>
  <si>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</si>
  <si>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</si>
  <si>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</si>
  <si>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</si>
  <si>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</si>
  <si>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</si>
  <si>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</si>
  <si>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</si>
  <si>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</si>
  <si>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</si>
  <si>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</si>
  <si>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</si>
  <si>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</si>
  <si>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</si>
  <si>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</si>
  <si>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</si>
  <si>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</si>
  <si>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</si>
  <si>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</si>
  <si>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</si>
  <si>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</si>
  <si>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</si>
  <si>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</si>
  <si>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</si>
  <si>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</si>
  <si>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</si>
  <si>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</si>
  <si>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</si>
  <si>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</si>
  <si>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</si>
  <si>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</si>
  <si>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</si>
  <si>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</si>
  <si>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</si>
  <si>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</si>
  <si>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</si>
  <si>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</si>
  <si>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</si>
  <si>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</si>
  <si>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</si>
  <si>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</si>
  <si>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</si>
  <si>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</si>
  <si>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</si>
  <si>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</si>
  <si>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</si>
  <si>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</si>
  <si>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</si>
  <si>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</si>
  <si>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</si>
  <si>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</si>
  <si>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</si>
  <si>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</si>
  <si>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</si>
  <si>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</si>
  <si>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</si>
  <si>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</si>
  <si>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</si>
  <si>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</si>
  <si>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</si>
  <si>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</si>
  <si>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</si>
  <si>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</si>
  <si>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</si>
  <si>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</si>
  <si>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</si>
  <si>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</si>
  <si>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</si>
  <si>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</si>
  <si>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</si>
  <si>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</si>
  <si>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</si>
  <si>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</si>
  <si>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</si>
  <si>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</si>
  <si>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</si>
  <si>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</si>
  <si>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</si>
  <si>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</si>
  <si>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</si>
  <si>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</si>
  <si>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</si>
  <si>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</si>
  <si>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</si>
  <si>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</si>
  <si>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</si>
  <si>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</si>
  <si>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</si>
  <si>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</si>
  <si>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</si>
  <si>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</si>
  <si>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</si>
  <si>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</si>
  <si>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</si>
  <si>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</si>
  <si>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</si>
  <si>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</si>
  <si>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</si>
  <si>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</si>
  <si>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</si>
  <si>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</si>
  <si>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</si>
  <si>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</si>
  <si>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</si>
  <si>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</si>
  <si>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</si>
  <si>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</si>
  <si>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</si>
  <si>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</si>
  <si>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</si>
  <si>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</si>
  <si>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</si>
  <si>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</si>
  <si>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</si>
  <si>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</si>
  <si>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</si>
  <si>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</si>
  <si>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</si>
  <si>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</si>
  <si>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</si>
  <si>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</si>
  <si>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</si>
  <si>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</si>
  <si>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</si>
  <si>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</si>
  <si>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</si>
  <si>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</si>
  <si>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</si>
  <si>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</si>
  <si>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</si>
  <si>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</si>
  <si>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</si>
  <si>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</si>
  <si>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</si>
  <si>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</si>
  <si>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</si>
  <si>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</si>
  <si>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</si>
  <si>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</si>
  <si>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</si>
  <si>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</si>
  <si>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</si>
  <si>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</si>
  <si>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</si>
  <si>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</si>
  <si>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</si>
  <si>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</si>
  <si>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</si>
  <si>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</si>
  <si>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</si>
  <si>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</si>
  <si>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</si>
  <si>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</si>
  <si>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</si>
  <si>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</si>
  <si>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</si>
  <si>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</si>
  <si>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</si>
  <si>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</si>
  <si>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</si>
  <si>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</si>
  <si>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</si>
  <si>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</si>
  <si>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</si>
  <si>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</si>
  <si>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</si>
  <si>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</si>
  <si>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</si>
  <si>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</si>
  <si>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</si>
  <si>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</si>
  <si>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</si>
  <si>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</si>
  <si>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</si>
  <si>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</si>
  <si>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</si>
  <si>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</si>
  <si>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</si>
  <si>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</si>
  <si>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</si>
  <si>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</si>
  <si>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</si>
  <si>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</si>
  <si>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</si>
  <si>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</si>
  <si>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</si>
  <si>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</si>
  <si>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</si>
  <si>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</si>
  <si>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</si>
  <si>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</si>
  <si>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</si>
  <si>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</si>
  <si>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</si>
  <si>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</si>
  <si>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</si>
  <si>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</si>
  <si>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</si>
  <si>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</si>
  <si>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</si>
  <si>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</si>
  <si>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</si>
  <si>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</si>
  <si>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</si>
  <si>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</si>
  <si>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</si>
  <si>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</si>
  <si>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</si>
  <si>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</si>
  <si>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</si>
  <si>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</si>
  <si>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</si>
  <si>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</si>
  <si>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</si>
  <si>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</si>
  <si>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</si>
  <si>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</si>
  <si>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</si>
  <si>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</si>
  <si>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</si>
  <si>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</si>
  <si>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</si>
  <si>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</si>
  <si>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</si>
  <si>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</si>
  <si>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</si>
  <si>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</si>
  <si>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</si>
  <si>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</si>
  <si>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</si>
  <si>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</si>
  <si>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</si>
  <si>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</si>
  <si>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</si>
  <si>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</si>
  <si>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</si>
  <si>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</si>
  <si>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</si>
  <si>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</si>
  <si>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</si>
  <si>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</si>
  <si>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</si>
  <si>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</si>
  <si>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</si>
  <si>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</si>
  <si>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</si>
  <si>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</si>
  <si>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</si>
  <si>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</si>
  <si>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</si>
  <si>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</si>
  <si>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</si>
  <si>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</si>
  <si>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</si>
  <si>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</si>
  <si>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</si>
  <si>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</si>
  <si>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</si>
  <si>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</si>
  <si>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</si>
  <si>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</si>
  <si>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</si>
  <si>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</si>
  <si>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</si>
  <si>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</si>
  <si>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</si>
  <si>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</si>
  <si>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</si>
  <si>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</si>
  <si>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</si>
  <si>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</si>
  <si>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</si>
  <si>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</si>
  <si>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</si>
  <si>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</si>
  <si>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</si>
  <si>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</si>
  <si>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</si>
  <si>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</si>
  <si>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</si>
  <si>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</si>
  <si>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</si>
  <si>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</si>
  <si>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</si>
  <si>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</si>
  <si>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</si>
  <si>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</si>
  <si>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</si>
  <si>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</si>
  <si>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</si>
  <si>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</si>
  <si>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</si>
  <si>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</si>
  <si>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</si>
  <si>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</si>
  <si>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</si>
  <si>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</si>
  <si>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</si>
  <si>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</si>
  <si>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</si>
  <si>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</si>
  <si>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</si>
  <si>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</si>
  <si>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</si>
  <si>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</si>
  <si>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</si>
  <si>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</si>
  <si>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</si>
  <si>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</si>
  <si>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</si>
  <si>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</si>
  <si>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</si>
  <si>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</si>
  <si>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</si>
  <si>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</si>
  <si>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</si>
  <si>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</si>
  <si>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</si>
  <si>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</si>
  <si>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</si>
  <si>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</si>
  <si>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</si>
  <si>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</si>
  <si>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</si>
  <si>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</si>
  <si>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</si>
  <si>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</si>
  <si>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</si>
  <si>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</si>
  <si>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</si>
  <si>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</si>
  <si>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</si>
  <si>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</si>
  <si>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</si>
  <si>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</si>
  <si>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</si>
  <si>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</si>
  <si>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</si>
  <si>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</si>
  <si>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</si>
  <si>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</si>
  <si>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</si>
  <si>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</si>
  <si>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</si>
  <si>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</si>
  <si>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</si>
  <si>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</si>
  <si>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</si>
  <si>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</si>
  <si>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</si>
  <si>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</si>
  <si>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</si>
  <si>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</si>
  <si>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</si>
  <si>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</si>
  <si>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</si>
  <si>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</si>
  <si>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</si>
  <si>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</si>
  <si>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</si>
  <si>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</si>
  <si>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</si>
  <si>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</si>
  <si>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</si>
  <si>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</si>
  <si>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</si>
  <si>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</si>
  <si>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</si>
  <si>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</si>
  <si>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</si>
  <si>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</si>
  <si>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</si>
  <si>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</si>
  <si>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</si>
  <si>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</si>
  <si>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</si>
  <si>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</si>
  <si>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</si>
  <si>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</si>
  <si>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</si>
  <si>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</si>
  <si>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</si>
  <si>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</si>
  <si>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</si>
  <si>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</si>
  <si>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</si>
  <si>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</si>
  <si>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</si>
  <si>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</si>
  <si>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</si>
  <si>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</si>
  <si>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</si>
  <si>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</si>
  <si>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</si>
  <si>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</si>
  <si>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</si>
  <si>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</si>
  <si>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</si>
  <si>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</si>
  <si>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</si>
  <si>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</si>
  <si>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</si>
  <si>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</si>
  <si>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</si>
  <si>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</si>
  <si>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</si>
  <si>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</si>
  <si>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</si>
  <si>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</si>
  <si>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</si>
  <si>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</si>
  <si>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</si>
  <si>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</si>
  <si>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</si>
  <si>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</si>
  <si>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</si>
  <si>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</si>
  <si>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</si>
  <si>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</si>
  <si>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</si>
  <si>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</si>
  <si>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</si>
  <si>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</si>
  <si>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</si>
  <si>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</si>
  <si>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</si>
  <si>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</si>
  <si>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</si>
  <si>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</si>
  <si>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</si>
  <si>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</si>
  <si>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</si>
  <si>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</si>
  <si>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</si>
  <si>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</si>
  <si>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</si>
  <si>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</si>
  <si>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</si>
  <si>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</si>
  <si>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</si>
  <si>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</si>
  <si>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</si>
  <si>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</si>
  <si>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</si>
  <si>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</si>
  <si>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</si>
  <si>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</si>
  <si>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</si>
  <si>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</si>
  <si>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</si>
  <si>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</si>
  <si>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</si>
  <si>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</si>
  <si>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</si>
  <si>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</si>
  <si>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</si>
  <si>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</si>
  <si>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</si>
  <si>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</si>
  <si>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</si>
  <si>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</si>
  <si>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</si>
  <si>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</si>
  <si>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</si>
  <si>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</si>
  <si>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</si>
  <si>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</si>
  <si>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</si>
  <si>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</si>
  <si>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</si>
  <si>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</si>
  <si>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</si>
  <si>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</si>
  <si>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</si>
  <si>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</si>
  <si>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</si>
  <si>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</si>
  <si>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</si>
  <si>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</si>
  <si>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</si>
  <si>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</si>
  <si>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</si>
  <si>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</si>
  <si>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</si>
  <si>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</si>
  <si>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</si>
  <si>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</si>
  <si>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</si>
  <si>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</si>
  <si>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</si>
  <si>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</si>
  <si>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</si>
  <si>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</si>
  <si>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</si>
  <si>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</si>
  <si>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</si>
  <si>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</si>
  <si>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</si>
  <si>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</si>
  <si>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</si>
  <si>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</si>
  <si>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</si>
  <si>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</si>
  <si>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</si>
  <si>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</si>
  <si>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</si>
  <si>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</si>
  <si>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</si>
  <si>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</si>
  <si>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</si>
  <si>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</si>
  <si>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</si>
  <si>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</si>
  <si>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</si>
  <si>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</si>
  <si>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</si>
  <si>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</si>
  <si>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</si>
  <si>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</si>
  <si>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</si>
  <si>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</si>
  <si>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</si>
  <si>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</si>
  <si>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</si>
  <si>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</si>
  <si>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</si>
  <si>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</si>
  <si>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</si>
  <si>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</si>
  <si>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</si>
  <si>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</si>
  <si>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</si>
  <si>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</si>
  <si>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</si>
  <si>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</si>
  <si>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</si>
  <si>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</si>
  <si>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</si>
  <si>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</si>
  <si>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</si>
  <si>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</si>
  <si>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</si>
  <si>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</si>
  <si>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</si>
  <si>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</si>
  <si>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</si>
  <si>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</si>
  <si>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</si>
  <si>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</si>
  <si>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</si>
  <si>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</si>
  <si>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</si>
  <si>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</si>
  <si>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</si>
  <si>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</si>
  <si>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</si>
  <si>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</si>
  <si>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</si>
  <si>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</si>
  <si>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</si>
  <si>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</si>
  <si>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</si>
  <si>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</si>
  <si>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</si>
  <si>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</si>
  <si>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</si>
  <si>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</si>
  <si>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</si>
  <si>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</si>
  <si>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</si>
  <si>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</si>
  <si>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</si>
  <si>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</si>
  <si>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</si>
  <si>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</si>
  <si>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</si>
  <si>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</si>
  <si>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</si>
  <si>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</si>
  <si>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</si>
  <si>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</si>
  <si>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</si>
  <si>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</si>
  <si>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</si>
  <si>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</si>
  <si>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</si>
  <si>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</si>
  <si>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</si>
  <si>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</si>
  <si>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</si>
  <si>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</si>
  <si>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</si>
  <si>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</si>
  <si>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</si>
  <si>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</si>
  <si>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</si>
  <si>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</si>
  <si>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</si>
  <si>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</si>
  <si>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</si>
  <si>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</si>
  <si>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</si>
  <si>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</si>
  <si>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</si>
  <si>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</si>
  <si>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</si>
  <si>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</si>
  <si>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</si>
  <si>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</si>
  <si>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</si>
  <si>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</si>
  <si>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</si>
  <si>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</si>
  <si>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</si>
  <si>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</si>
  <si>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</si>
  <si>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</si>
  <si>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</si>
  <si>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</si>
  <si>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</si>
  <si>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</si>
  <si>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</si>
  <si>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</si>
  <si>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</si>
  <si>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</si>
  <si>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</si>
  <si>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</si>
  <si>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</si>
  <si>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</si>
  <si>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</si>
  <si>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</si>
  <si>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</si>
  <si>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</si>
  <si>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</si>
  <si>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</si>
  <si>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</si>
  <si>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</si>
  <si>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</si>
  <si>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</si>
  <si>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</si>
  <si>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</si>
  <si>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</si>
  <si>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</si>
  <si>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</si>
  <si>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</si>
  <si>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</si>
  <si>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</si>
  <si>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</si>
  <si>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</si>
  <si>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</si>
  <si>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</si>
  <si>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</si>
  <si>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</si>
  <si>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</si>
  <si>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</si>
  <si>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</si>
  <si>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</si>
  <si>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</si>
  <si>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</si>
  <si>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</si>
  <si>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</si>
  <si>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</si>
  <si>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</si>
  <si>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</si>
  <si>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</si>
  <si>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</si>
  <si>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</si>
  <si>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</si>
  <si>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</si>
  <si>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</si>
  <si>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</si>
  <si>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</si>
  <si>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</si>
  <si>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</si>
  <si>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</si>
  <si>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</si>
  <si>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</si>
  <si>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</si>
  <si>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</si>
  <si>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</si>
  <si>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</si>
  <si>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</si>
  <si>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</si>
  <si>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</si>
  <si>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</si>
  <si>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</si>
  <si>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</si>
  <si>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</si>
  <si>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</si>
  <si>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</si>
  <si>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</si>
  <si>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</si>
  <si>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</si>
  <si>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</si>
  <si>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</si>
  <si>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</si>
  <si>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</si>
  <si>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</si>
  <si>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</si>
  <si>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</si>
  <si>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</si>
  <si>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</si>
  <si>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</si>
  <si>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</si>
  <si>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</si>
  <si>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</si>
  <si>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</si>
  <si>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</si>
  <si>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</si>
  <si>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</si>
  <si>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</si>
  <si>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</si>
  <si>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</si>
  <si>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</si>
  <si>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</si>
  <si>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</si>
  <si>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</si>
  <si>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</si>
  <si>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</si>
  <si>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</si>
  <si>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</si>
  <si>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</si>
  <si>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</si>
  <si>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</si>
  <si>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</si>
  <si>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</si>
  <si>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</si>
  <si>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</si>
  <si>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</si>
  <si>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</si>
  <si>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</si>
  <si>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</si>
  <si>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</si>
  <si>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</si>
  <si>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</si>
  <si>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</si>
  <si>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</si>
  <si>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</si>
  <si>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</si>
  <si>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</si>
  <si>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</si>
  <si>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</si>
  <si>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</si>
  <si>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</si>
  <si>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</si>
  <si>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</si>
  <si>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</si>
  <si>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</si>
  <si>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</si>
  <si>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</si>
  <si>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</si>
  <si>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</si>
  <si>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</si>
  <si>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</si>
  <si>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</si>
  <si>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</si>
  <si>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</si>
  <si>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</si>
  <si>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</si>
  <si>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</si>
  <si>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</si>
  <si>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</si>
  <si>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</si>
  <si>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</si>
  <si>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</si>
  <si>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</si>
  <si>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</si>
  <si>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</si>
  <si>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</si>
  <si>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</si>
  <si>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</si>
  <si>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</si>
  <si>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</si>
  <si>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</si>
  <si>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</si>
  <si>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</si>
  <si>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</si>
  <si>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</si>
  <si>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</si>
  <si>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</si>
  <si>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</si>
  <si>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</si>
  <si>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</si>
  <si>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</si>
  <si>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</si>
  <si>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</si>
  <si>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</si>
  <si>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</si>
  <si>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</si>
  <si>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</si>
  <si>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</si>
  <si>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</si>
  <si>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</si>
  <si>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</si>
  <si>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</si>
  <si>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</si>
  <si>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</si>
  <si>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</si>
  <si>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</si>
  <si>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</si>
  <si>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</si>
  <si>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</si>
  <si>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</si>
  <si>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</si>
  <si>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</si>
  <si>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</si>
  <si>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</si>
  <si>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</si>
  <si>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</si>
  <si>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</si>
  <si>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</si>
  <si>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</si>
  <si>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</si>
  <si>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</si>
  <si>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</si>
  <si>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</si>
  <si>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</si>
  <si>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</si>
  <si>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</si>
  <si>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</si>
  <si>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</si>
  <si>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</si>
  <si>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</si>
  <si>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</si>
  <si>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</si>
  <si>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</si>
  <si>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</si>
  <si>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</si>
  <si>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</si>
  <si>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</si>
  <si>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</si>
  <si>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</si>
  <si>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</si>
  <si>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</si>
  <si>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</si>
  <si>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</si>
  <si>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</si>
  <si>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</si>
  <si>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</si>
  <si>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</si>
  <si>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</si>
  <si>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</si>
  <si>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</si>
  <si>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</si>
  <si>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</si>
  <si>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</si>
  <si>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</si>
  <si>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</si>
  <si>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</si>
  <si>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</si>
  <si>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</si>
  <si>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</si>
  <si>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</si>
  <si>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</si>
  <si>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</si>
  <si>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</si>
  <si>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</si>
  <si>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</si>
  <si>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</si>
  <si>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</si>
  <si>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</si>
  <si>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</si>
  <si>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</si>
  <si>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</si>
  <si>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</si>
  <si>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</si>
  <si>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</si>
  <si>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</si>
  <si>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</si>
  <si>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</si>
  <si>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</si>
  <si>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</si>
  <si>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</si>
  <si>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</si>
  <si>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</si>
  <si>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</si>
  <si>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</si>
  <si>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</si>
  <si>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</si>
  <si>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</si>
  <si>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</si>
  <si>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</si>
  <si>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</si>
  <si>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</si>
  <si>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</si>
  <si>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</si>
  <si>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</si>
  <si>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</si>
  <si>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</si>
  <si>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</si>
  <si>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</si>
  <si>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</si>
  <si>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</si>
  <si>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</si>
  <si>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</si>
  <si>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</si>
  <si>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</si>
  <si>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</si>
  <si>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</si>
  <si>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</si>
  <si>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</si>
  <si>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</si>
  <si>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</si>
  <si>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</si>
  <si>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</si>
  <si>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</si>
  <si>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</si>
  <si>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</si>
  <si>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</si>
  <si>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</si>
  <si>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</si>
  <si>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</si>
  <si>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</si>
  <si>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</si>
  <si>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</si>
  <si>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</si>
  <si>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</si>
  <si>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</si>
  <si>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</si>
  <si>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</si>
  <si>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</si>
  <si>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</si>
  <si>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</si>
  <si>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</si>
  <si>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</si>
  <si>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</si>
  <si>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</si>
  <si>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</si>
  <si>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</si>
  <si>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</si>
  <si>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</si>
  <si>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</si>
  <si>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</si>
  <si>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</si>
  <si>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</si>
  <si>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</si>
  <si>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</si>
  <si>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</si>
  <si>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</si>
  <si>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</si>
  <si>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</si>
  <si>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</si>
  <si>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</si>
  <si>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</si>
  <si>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</si>
  <si>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</si>
  <si>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</si>
  <si>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</si>
  <si>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</si>
  <si>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</si>
  <si>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</si>
  <si>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</si>
  <si>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</si>
  <si>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</si>
  <si>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</si>
  <si>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</si>
  <si>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</si>
  <si>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</si>
  <si>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</si>
  <si>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</si>
  <si>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</si>
  <si>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</si>
  <si>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</si>
  <si>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</si>
  <si>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</si>
  <si>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</si>
  <si>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</si>
  <si>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</si>
  <si>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</si>
  <si>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</si>
  <si>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</si>
  <si>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</si>
  <si>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</si>
  <si>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</si>
  <si>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</si>
  <si>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</si>
  <si>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</si>
  <si>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</si>
  <si>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</si>
  <si>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</si>
  <si>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</si>
  <si>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</si>
  <si>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</si>
  <si>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</si>
  <si>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</si>
  <si>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</si>
  <si>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</si>
  <si>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</si>
  <si>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</si>
  <si>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</si>
  <si>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</si>
  <si>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</si>
  <si>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</si>
  <si>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</si>
  <si>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</si>
  <si>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</si>
  <si>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</si>
  <si>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</si>
  <si>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</si>
  <si>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</si>
  <si>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</si>
  <si>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</si>
  <si>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</si>
  <si>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</si>
  <si>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</si>
  <si>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</si>
  <si>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</si>
  <si>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</si>
  <si>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</si>
  <si>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</si>
  <si>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</si>
  <si>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</si>
  <si>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</si>
  <si>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</si>
  <si>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</si>
  <si>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</si>
  <si>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</si>
  <si>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</si>
  <si>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</si>
  <si>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</si>
  <si>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</si>
  <si>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</si>
  <si>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</si>
  <si>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</si>
  <si>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</si>
  <si>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</si>
  <si>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</si>
  <si>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</si>
  <si>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</si>
  <si>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</si>
  <si>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Worked on Defected bugs</t>
  </si>
  <si>
    <t>Tested the flows of our project</t>
  </si>
  <si>
    <t>Gorilla testing has been done with team alpha</t>
  </si>
  <si>
    <t>Gorilla testing with alpha</t>
  </si>
  <si>
    <t>Viewed the bugs detected during testing</t>
  </si>
  <si>
    <t>fixed bugs that was opened</t>
  </si>
  <si>
    <t>Tested our project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</si>
  <si>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</si>
  <si>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</si>
  <si>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</si>
  <si>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</si>
  <si>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</si>
  <si>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</si>
  <si>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</si>
  <si>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Defect log updation</t>
  </si>
  <si>
    <t>Fixed few angular bugs</t>
  </si>
  <si>
    <t>Arranged the defects according to priority</t>
  </si>
  <si>
    <t>Working on defects found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</si>
  <si>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</si>
  <si>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</si>
  <si>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</si>
  <si>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</si>
  <si>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</si>
  <si>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</si>
  <si>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</si>
  <si>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</si>
  <si>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</si>
  <si>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</si>
  <si>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</si>
  <si>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</si>
  <si>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</si>
  <si>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</si>
  <si>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</si>
  <si>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Viewed the bugs detected</t>
  </si>
  <si>
    <t>Started to work on setting confirmation box for Disable user</t>
  </si>
  <si>
    <t>Worked on Confirmation box in Html and Css</t>
  </si>
  <si>
    <t>Worked on actions to be given to confirmation box and fixing</t>
  </si>
  <si>
    <t>Worked on fixing confirmation box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</si>
  <si>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</si>
  <si>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</si>
  <si>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</si>
  <si>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</si>
  <si>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</si>
  <si>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</si>
  <si>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Working on detecting bugs</t>
  </si>
  <si>
    <t>Testing the work flow</t>
  </si>
  <si>
    <t>Exploration on Read aloud function</t>
  </si>
  <si>
    <t>Exploration about Speechsynthesis</t>
  </si>
  <si>
    <t>Started Implementing Read Aloud function</t>
  </si>
  <si>
    <t>Taken rest at ONS room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</si>
  <si>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</si>
  <si>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</si>
  <si>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</si>
  <si>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</si>
  <si>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</si>
  <si>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</si>
  <si>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</si>
  <si>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</si>
  <si>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</si>
  <si>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</si>
  <si>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</si>
  <si>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</si>
  <si>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</si>
  <si>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</si>
  <si>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</si>
  <si>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</si>
  <si>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Worked on reviewer dashboard tooltip</t>
  </si>
  <si>
    <t>Created demo web api and worked on angular,services,Data access layer.</t>
  </si>
  <si>
    <t>Clear doubts with Mani in logger.</t>
  </si>
  <si>
    <t xml:space="preserve">Timesheet updated </t>
  </si>
  <si>
    <t>Tested application and add data.</t>
  </si>
  <si>
    <t>Worked on fixing confirmation box in Spam view and review Article page</t>
  </si>
  <si>
    <t>Started to work on Speak aloud and voice handle icons</t>
  </si>
  <si>
    <t>Worked on Speak Aloud Toggle and the functionalities of icons</t>
  </si>
  <si>
    <t xml:space="preserve">Worked on alignment of dropdown and icons 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</si>
  <si>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</si>
  <si>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</si>
  <si>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</si>
  <si>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</si>
  <si>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</si>
  <si>
    <t>tested the project which was fixed</t>
  </si>
  <si>
    <t>refined button for all pages</t>
  </si>
  <si>
    <t>fixed usability bugs</t>
  </si>
  <si>
    <t>tested fulla project</t>
  </si>
  <si>
    <t>Started Working on speak aloud functions</t>
  </si>
  <si>
    <t>Working speak aloud functionalities</t>
  </si>
  <si>
    <t>Had a look on voice aloud icons designed by Pooja</t>
  </si>
  <si>
    <t>Working on pause and resume functionality</t>
  </si>
  <si>
    <t>Fixing Errors in Speak aloud functions</t>
  </si>
  <si>
    <t xml:space="preserve"> Uploaded the files from local to Git</t>
  </si>
  <si>
    <t>Verifying the new features that was uploaded to git</t>
  </si>
  <si>
    <t>Explored on the session expiration alert for the application</t>
  </si>
  <si>
    <t>Worked on the session expiration alert</t>
  </si>
  <si>
    <t>Worked on clearing unwanted contents in the db</t>
  </si>
  <si>
    <t>Worked on the bug in the create article page</t>
  </si>
  <si>
    <t>Worked on the defect log report and fixed the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</si>
</sst>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 I15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 I15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 I15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 I15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 I15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132" workbookViewId="0">
      <selection activeCell="C145" sqref="C1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1952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1953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1954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1955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1956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1955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1957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0.34722222222222221</v>
      </c>
    </row>
    <row r="79" spans="1:9">
      <c r="A79" s="77"/>
      <c r="B79" s="43" t="s">
        <v>1958</v>
      </c>
      <c r="C79" s="43" t="s">
        <v>382</v>
      </c>
      <c r="D79" s="59">
        <v>0.4375</v>
      </c>
      <c r="E79" s="59">
        <v>0.45833333333333331</v>
      </c>
      <c r="F79" s="59">
        <f t="shared" si="2"/>
        <v>2.0833333333333315E-2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1959</v>
      </c>
      <c r="C80" s="43" t="s">
        <v>382</v>
      </c>
      <c r="D80" s="59">
        <v>0.45833333333333331</v>
      </c>
      <c r="E80" s="59">
        <v>0.5625</v>
      </c>
      <c r="F80" s="59">
        <f t="shared" si="2"/>
        <v>0.10416666666666669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406</v>
      </c>
      <c r="C81" s="43" t="s">
        <v>386</v>
      </c>
      <c r="D81" s="59">
        <v>0.5625</v>
      </c>
      <c r="E81" s="59">
        <v>0.59027777777777779</v>
      </c>
      <c r="F81" s="59">
        <f t="shared" si="2"/>
        <v>2.777777777777779E-2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1960</v>
      </c>
      <c r="C82" s="43" t="s">
        <v>382</v>
      </c>
      <c r="D82" s="59">
        <v>0.59375</v>
      </c>
      <c r="E82" s="59">
        <v>0.65625</v>
      </c>
      <c r="F82" s="59">
        <f t="shared" si="2"/>
        <v>6.25E-2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1961</v>
      </c>
      <c r="C83" s="43" t="s">
        <v>382</v>
      </c>
      <c r="D83" s="59">
        <v>0.65625</v>
      </c>
      <c r="E83" s="59">
        <v>0.75</v>
      </c>
      <c r="F83" s="59">
        <f t="shared" si="2"/>
        <v>9.375E-2</v>
      </c>
      <c r="H83" s="60" t="s">
        <v>386</v>
      </c>
      <c r="I83" s="59">
        <f>SUMIFS(F77:F91, C77:C91,H83)</f>
        <v>3.8194444444444475E-2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0.38541666666666669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1962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1963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1960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1964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1965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1966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1967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1968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1960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1964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1969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1970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1971</v>
      </c>
      <c r="C137" s="43" t="s">
        <v>382</v>
      </c>
      <c r="D137" s="59">
        <v>0.3576388888888889</v>
      </c>
      <c r="E137" s="59">
        <v>0.36805555555555558</v>
      </c>
      <c r="F137" s="59">
        <f t="shared" si="4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1972</v>
      </c>
      <c r="C138" s="43" t="s">
        <v>382</v>
      </c>
      <c r="D138" s="59">
        <v>0.36805555555555558</v>
      </c>
      <c r="E138" s="59">
        <v>0.44444444444444442</v>
      </c>
      <c r="F138" s="59">
        <f t="shared" si="4"/>
        <v>7.638888888888884E-2</v>
      </c>
      <c r="H138" s="60" t="s">
        <v>382</v>
      </c>
      <c r="I138" s="59">
        <f>SUMIFS(F137:F151, C137:C151,H138)</f>
        <v>0.33819444444444446</v>
      </c>
    </row>
    <row r="139" spans="1:9">
      <c r="A139" s="77"/>
      <c r="B139" s="43" t="s">
        <v>385</v>
      </c>
      <c r="C139" s="43" t="s">
        <v>386</v>
      </c>
      <c r="D139" s="59">
        <v>0.44444444444444442</v>
      </c>
      <c r="E139" s="59">
        <v>0.45833333333333331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1960</v>
      </c>
      <c r="C140" s="43" t="s">
        <v>382</v>
      </c>
      <c r="D140" s="59">
        <v>0.45833333333333331</v>
      </c>
      <c r="E140" s="59">
        <v>0.5625</v>
      </c>
      <c r="F140" s="59">
        <f t="shared" si="4"/>
        <v>0.10416666666666669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0.56527777777777777</v>
      </c>
      <c r="E141" s="59">
        <v>0.59097222222222223</v>
      </c>
      <c r="F141" s="59">
        <f t="shared" si="4"/>
        <v>2.5694444444444464E-2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1964</v>
      </c>
      <c r="C142" s="43" t="s">
        <v>382</v>
      </c>
      <c r="D142" s="59">
        <v>0.59722222222222221</v>
      </c>
      <c r="E142" s="59">
        <v>0.66666666666666663</v>
      </c>
      <c r="F142" s="59">
        <f t="shared" si="4"/>
        <v>6.944444444444442E-2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1973</v>
      </c>
      <c r="C143" s="43" t="s">
        <v>382</v>
      </c>
      <c r="D143" s="59">
        <v>0.66666666666666663</v>
      </c>
      <c r="E143" s="59">
        <v>0.69444444444444453</v>
      </c>
      <c r="F143" s="59">
        <f t="shared" si="4"/>
        <v>2.7777777777777901E-2</v>
      </c>
      <c r="H143" s="60" t="s">
        <v>386</v>
      </c>
      <c r="I143" s="59">
        <f>SUMIFS(F137:F151, C137:C151,H143)</f>
        <v>5.3472222222222199E-2</v>
      </c>
    </row>
    <row r="144" spans="1:9">
      <c r="A144" s="77"/>
      <c r="B144" s="62" t="s">
        <v>385</v>
      </c>
      <c r="C144" s="43" t="s">
        <v>386</v>
      </c>
      <c r="D144" s="59">
        <v>0.69444444444444453</v>
      </c>
      <c r="E144" s="59">
        <v>0.70833333333333337</v>
      </c>
      <c r="F144" s="59">
        <f t="shared" si="4"/>
        <v>1.388888888888884E-2</v>
      </c>
      <c r="H144" s="56" t="s">
        <v>394</v>
      </c>
      <c r="I144" s="57">
        <f>SUM(I138:I143)</f>
        <v>0.39166666666666666</v>
      </c>
    </row>
    <row r="145" spans="1:9">
      <c r="A145" s="77"/>
      <c r="B145" s="43" t="s">
        <v>1974</v>
      </c>
      <c r="C145" s="43" t="s">
        <v>382</v>
      </c>
      <c r="D145" s="59">
        <v>0.70833333333333337</v>
      </c>
      <c r="E145" s="59">
        <v>0.7583333333333333</v>
      </c>
      <c r="F145" s="59">
        <f t="shared" si="4"/>
        <v>4.9999999999999933E-2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76" workbookViewId="0">
      <selection activeCell="F146" sqref="F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1975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1976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1977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1978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1979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1980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1981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1982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1983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1984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1985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1986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1987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1988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1989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1990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1991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0.35069444444444431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1992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1993</v>
      </c>
      <c r="C82" s="43" t="s">
        <v>382</v>
      </c>
      <c r="D82" s="59">
        <v>0.55208333333333337</v>
      </c>
      <c r="E82" s="59">
        <v>0.6875</v>
      </c>
      <c r="F82" s="59">
        <f t="shared" si="2"/>
        <v>0.13541666666666663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0.69444444444444453</v>
      </c>
      <c r="F83" s="59">
        <f t="shared" si="2"/>
        <v>6.9444444444445308E-3</v>
      </c>
      <c r="H83" s="60" t="s">
        <v>386</v>
      </c>
      <c r="I83" s="59">
        <f>SUMIFS(F77:F91, C77:C91,H83)</f>
        <v>3.8194444444444586E-2</v>
      </c>
    </row>
    <row r="84" spans="1:9">
      <c r="A84" s="77"/>
      <c r="B84" s="43" t="s">
        <v>1994</v>
      </c>
      <c r="C84" s="43" t="s">
        <v>382</v>
      </c>
      <c r="D84" s="59">
        <v>0.69444444444444453</v>
      </c>
      <c r="E84" s="59">
        <v>0.75</v>
      </c>
      <c r="F84" s="59">
        <f t="shared" si="2"/>
        <v>5.5555555555555469E-2</v>
      </c>
      <c r="H84" s="56" t="s">
        <v>394</v>
      </c>
      <c r="I84" s="57">
        <f>SUM(I78:I83)</f>
        <v>0.3888888888888889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1995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1995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1996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1997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1970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1998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1996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1999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2000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2001</v>
      </c>
      <c r="C137" s="43" t="s">
        <v>382</v>
      </c>
      <c r="D137" s="59">
        <v>0.3611111111111111</v>
      </c>
      <c r="E137" s="59">
        <v>0.3888888888888889</v>
      </c>
      <c r="F137" s="59">
        <f t="shared" si="4"/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2002</v>
      </c>
      <c r="C138" s="43" t="s">
        <v>382</v>
      </c>
      <c r="D138" s="59">
        <v>0.3888888888888889</v>
      </c>
      <c r="E138" s="59">
        <v>0.46875</v>
      </c>
      <c r="F138" s="59">
        <f t="shared" si="4"/>
        <v>7.9861111111111105E-2</v>
      </c>
      <c r="H138" s="60" t="s">
        <v>382</v>
      </c>
      <c r="I138" s="59">
        <f>SUMIFS(F137:F151, C137:C151,H138)</f>
        <v>0.14930555555555552</v>
      </c>
    </row>
    <row r="139" spans="1:9">
      <c r="A139" s="77"/>
      <c r="B139" s="43" t="s">
        <v>385</v>
      </c>
      <c r="C139" s="43" t="s">
        <v>386</v>
      </c>
      <c r="D139" s="59">
        <v>0.46875</v>
      </c>
      <c r="E139" s="59">
        <v>0.4826388888888889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2003</v>
      </c>
      <c r="C140" s="43" t="s">
        <v>387</v>
      </c>
      <c r="D140" s="59">
        <v>0.4826388888888889</v>
      </c>
      <c r="E140" s="59">
        <v>0.54861111111111105</v>
      </c>
      <c r="F140" s="59">
        <f t="shared" si="4"/>
        <v>6.5972222222222154E-2</v>
      </c>
      <c r="H140" s="60" t="s">
        <v>387</v>
      </c>
      <c r="I140" s="59">
        <f>SUMIFS(F137:F151, C137:C151,H140)</f>
        <v>0.10763888888888878</v>
      </c>
    </row>
    <row r="141" spans="1:9">
      <c r="A141" s="77"/>
      <c r="B141" s="43" t="s">
        <v>406</v>
      </c>
      <c r="C141" s="43" t="s">
        <v>386</v>
      </c>
      <c r="D141" s="59">
        <v>0.54999999999999993</v>
      </c>
      <c r="E141" s="59">
        <v>0.58333333333333337</v>
      </c>
      <c r="F141" s="59">
        <f t="shared" si="4"/>
        <v>3.3333333333333437E-2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2004</v>
      </c>
      <c r="C142" s="43" t="s">
        <v>387</v>
      </c>
      <c r="D142" s="59">
        <v>0.58333333333333337</v>
      </c>
      <c r="E142" s="59">
        <v>0.625</v>
      </c>
      <c r="F142" s="59">
        <f t="shared" si="4"/>
        <v>4.166666666666663E-2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2005</v>
      </c>
      <c r="C143" s="43" t="s">
        <v>382</v>
      </c>
      <c r="D143" s="59">
        <v>0.625</v>
      </c>
      <c r="E143" s="59">
        <v>0.66666666666666663</v>
      </c>
      <c r="F143" s="59">
        <f t="shared" si="4"/>
        <v>4.166666666666663E-2</v>
      </c>
      <c r="H143" s="60" t="s">
        <v>386</v>
      </c>
      <c r="I143" s="59">
        <f>SUMIFS(F137:F151, C137:C151,H143)</f>
        <v>0.1520833333333334</v>
      </c>
    </row>
    <row r="144" spans="1:9">
      <c r="A144" s="77"/>
      <c r="B144" s="62" t="s">
        <v>2006</v>
      </c>
      <c r="C144" s="43" t="s">
        <v>386</v>
      </c>
      <c r="D144" s="59">
        <v>0.6694444444444444</v>
      </c>
      <c r="E144" s="59">
        <v>0.75694444444444453</v>
      </c>
      <c r="F144" s="59">
        <f>E144-D144</f>
        <v>8.7500000000000133E-2</v>
      </c>
      <c r="H144" s="56" t="s">
        <v>394</v>
      </c>
      <c r="I144" s="57">
        <f>SUM(I138:I143)</f>
        <v>0.40902777777777771</v>
      </c>
    </row>
    <row r="145" spans="1:9">
      <c r="A145" s="77"/>
      <c r="B145" s="43" t="s">
        <v>385</v>
      </c>
      <c r="C145" s="43" t="s">
        <v>386</v>
      </c>
      <c r="D145" s="59">
        <v>0.75694444444444453</v>
      </c>
      <c r="E145" s="59">
        <v>0.77430555555555547</v>
      </c>
      <c r="F145" s="59">
        <f>E145-D145</f>
        <v>1.7361111111110938E-2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workbookViewId="0">
      <selection activeCell="C12" sqref="C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2007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2008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2009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2010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2011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2012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2012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2013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2014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2015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2016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2017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2018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2019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2020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2021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0.27430555555555536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2022</v>
      </c>
      <c r="C50" s="43" t="s">
        <v>382</v>
      </c>
      <c r="D50" s="59">
        <v>0.49305555555555558</v>
      </c>
      <c r="E50" s="59">
        <v>0.54861111111111105</v>
      </c>
      <c r="F50" s="59">
        <f t="shared" si="1"/>
        <v>5.5555555555555469E-2</v>
      </c>
      <c r="H50" s="60" t="s">
        <v>387</v>
      </c>
      <c r="I50" s="59">
        <f>SUMIFS(F47:F61, C47:C61,H50)</f>
        <v>6.25E-2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0.58680555555555558</v>
      </c>
      <c r="F51" s="59">
        <f t="shared" si="1"/>
        <v>3.8194444444444531E-2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2023</v>
      </c>
      <c r="C52" s="43" t="s">
        <v>382</v>
      </c>
      <c r="D52" s="65">
        <v>0.58680555555555558</v>
      </c>
      <c r="E52" s="59">
        <v>0.60416666666666663</v>
      </c>
      <c r="F52" s="59">
        <f t="shared" si="1"/>
        <v>1.7361111111111049E-2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2024</v>
      </c>
      <c r="C53" s="43" t="s">
        <v>382</v>
      </c>
      <c r="D53" s="59">
        <v>0.58680555555555558</v>
      </c>
      <c r="E53" s="59">
        <v>0.65972222222222221</v>
      </c>
      <c r="F53" s="59">
        <v>7.2916666666666671E-2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2025</v>
      </c>
      <c r="C54" s="43" t="s">
        <v>382</v>
      </c>
      <c r="D54" s="59">
        <v>0.65972222222222221</v>
      </c>
      <c r="E54" s="59">
        <v>0.67361111111111116</v>
      </c>
      <c r="F54" s="59">
        <v>1.3888888888888888E-2</v>
      </c>
      <c r="H54" s="56" t="s">
        <v>394</v>
      </c>
      <c r="I54" s="57">
        <f>SUM(I48:I53)</f>
        <v>0.39930555555555541</v>
      </c>
    </row>
    <row r="55" spans="1:9">
      <c r="A55" s="77"/>
      <c r="B55" s="43" t="s">
        <v>2026</v>
      </c>
      <c r="C55" s="43" t="s">
        <v>382</v>
      </c>
      <c r="D55" s="59">
        <v>0.67361111111111116</v>
      </c>
      <c r="E55" s="59">
        <v>0.6875</v>
      </c>
      <c r="F55" s="59">
        <f>E55-D55</f>
        <v>1.388888888888884E-2</v>
      </c>
      <c r="I55" s="61"/>
    </row>
    <row r="56" spans="1:9">
      <c r="A56" s="77"/>
      <c r="B56" s="43" t="s">
        <v>385</v>
      </c>
      <c r="C56" s="43" t="s">
        <v>386</v>
      </c>
      <c r="D56" s="59">
        <v>0.6875</v>
      </c>
      <c r="E56" s="59">
        <v>0.69791666666666663</v>
      </c>
      <c r="F56" s="59">
        <f>E56-D56</f>
        <v>1.041666666666663E-2</v>
      </c>
      <c r="I56" s="61"/>
    </row>
    <row r="57" spans="1:9">
      <c r="A57" s="77"/>
      <c r="B57" s="43" t="s">
        <v>2027</v>
      </c>
      <c r="C57" s="43" t="s">
        <v>382</v>
      </c>
      <c r="D57" s="59">
        <v>0.69791666666666663</v>
      </c>
      <c r="E57" s="59">
        <v>0.74305555555555547</v>
      </c>
      <c r="F57" s="59">
        <f>E57-D57</f>
        <v>4.513888888888884E-2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2028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2029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406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2030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2031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/>
    </row>
    <row r="92" spans="1:9">
      <c r="A92" s="77" t="s">
        <v>15</v>
      </c>
      <c r="B92" s="43"/>
      <c r="C92" s="43"/>
      <c r="D92" s="59"/>
      <c r="E92" s="59"/>
      <c r="F92" s="59"/>
      <c r="H92" s="57" t="s">
        <v>380</v>
      </c>
      <c r="I92" s="57" t="s">
        <v>381</v>
      </c>
    </row>
    <row r="93" spans="1:9">
      <c r="A93" s="77"/>
      <c r="B93" s="43"/>
      <c r="C93" s="43"/>
      <c r="D93" s="59"/>
      <c r="E93" s="59"/>
      <c r="F93" s="59"/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/>
      <c r="E94" s="59"/>
      <c r="F94" s="59"/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/>
      <c r="E95" s="59"/>
      <c r="F95" s="59"/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/>
      <c r="E96" s="59"/>
      <c r="F96" s="59"/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/>
      <c r="E97" s="59"/>
      <c r="F97" s="59"/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/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/>
    </row>
    <row r="105" spans="1:9">
      <c r="A105" s="77"/>
      <c r="B105" s="43"/>
      <c r="C105" s="43"/>
      <c r="D105" s="59"/>
      <c r="E105" s="59"/>
      <c r="F105" s="59"/>
    </row>
    <row r="106" spans="1:9">
      <c r="A106" s="77"/>
      <c r="B106" s="43"/>
      <c r="C106" s="43"/>
      <c r="D106" s="59"/>
      <c r="E106" s="59"/>
      <c r="F106" s="59"/>
    </row>
    <row r="107" spans="1:9">
      <c r="A107" s="77" t="s">
        <v>16</v>
      </c>
      <c r="B107" s="43" t="s">
        <v>2032</v>
      </c>
      <c r="C107" s="43" t="s">
        <v>382</v>
      </c>
      <c r="D107" s="59">
        <v>0.36458333333333331</v>
      </c>
      <c r="E107" s="59">
        <v>0.38194444444444442</v>
      </c>
      <c r="F107" s="59">
        <f t="shared" ref="F103:F119" si="3">E107-D107</f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2033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2033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2034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2035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2036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2037</v>
      </c>
      <c r="C122" s="43" t="s">
        <v>382</v>
      </c>
      <c r="D122" s="59">
        <v>0.36458333333333331</v>
      </c>
      <c r="E122" s="59">
        <v>0.4375</v>
      </c>
      <c r="F122" s="59">
        <f t="shared" ref="F122:F148" si="4">E122-D122</f>
        <v>7.2916666666666685E-2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0.3402777777777779</v>
      </c>
    </row>
    <row r="124" spans="1:9">
      <c r="A124" s="77"/>
      <c r="B124" s="43" t="s">
        <v>2035</v>
      </c>
      <c r="C124" s="43" t="s">
        <v>382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 t="s">
        <v>2038</v>
      </c>
      <c r="C125" s="43" t="s">
        <v>382</v>
      </c>
      <c r="D125" s="59">
        <v>0.47916666666666669</v>
      </c>
      <c r="E125" s="59">
        <v>0.53125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545</v>
      </c>
      <c r="C126" s="43" t="s">
        <v>386</v>
      </c>
      <c r="D126" s="59">
        <v>0.53125</v>
      </c>
      <c r="E126" s="59">
        <v>0.54166666666666663</v>
      </c>
      <c r="F126" s="59">
        <f t="shared" si="4"/>
        <v>1.041666666666663E-2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2039</v>
      </c>
      <c r="C127" s="43" t="s">
        <v>382</v>
      </c>
      <c r="D127" s="59">
        <v>0.54166666666666663</v>
      </c>
      <c r="E127" s="59">
        <v>0.65625</v>
      </c>
      <c r="F127" s="59">
        <f t="shared" si="4"/>
        <v>0.11458333333333337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502</v>
      </c>
      <c r="C128" s="43" t="s">
        <v>386</v>
      </c>
      <c r="D128" s="59">
        <v>0.65625</v>
      </c>
      <c r="E128" s="59">
        <v>0.67013888888888884</v>
      </c>
      <c r="F128" s="59">
        <f t="shared" si="4"/>
        <v>1.388888888888884E-2</v>
      </c>
      <c r="H128" s="60" t="s">
        <v>386</v>
      </c>
      <c r="I128" s="59">
        <f>SUMIFS(F122:F136, C122:C136,H128)</f>
        <v>4.5138888888888784E-2</v>
      </c>
    </row>
    <row r="129" spans="1:9">
      <c r="A129" s="77"/>
      <c r="B129" s="43" t="s">
        <v>2040</v>
      </c>
      <c r="C129" s="43" t="s">
        <v>382</v>
      </c>
      <c r="D129" s="59">
        <v>0.67013888888888884</v>
      </c>
      <c r="E129" s="59">
        <v>0.75</v>
      </c>
      <c r="F129" s="59">
        <f t="shared" si="4"/>
        <v>7.986111111111116E-2</v>
      </c>
      <c r="H129" s="56" t="s">
        <v>394</v>
      </c>
      <c r="I129" s="57">
        <f>SUM(I123:I128)</f>
        <v>7.3854166666666661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2041</v>
      </c>
      <c r="C137" s="43" t="s">
        <v>382</v>
      </c>
      <c r="D137" s="59">
        <v>0.35972222222222222</v>
      </c>
      <c r="E137" s="59">
        <v>0.42708333333333331</v>
      </c>
      <c r="F137" s="59">
        <f t="shared" si="4"/>
        <v>6.7361111111111094E-2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0.42708333333333331</v>
      </c>
      <c r="E138" s="59">
        <v>0.4375</v>
      </c>
      <c r="F138" s="59">
        <f t="shared" si="4"/>
        <v>1.0416666666666685E-2</v>
      </c>
      <c r="H138" s="60" t="s">
        <v>382</v>
      </c>
      <c r="I138" s="59">
        <f>SUMIFS(F137:F151, C137:C151,H138)</f>
        <v>0.37847222222222221</v>
      </c>
    </row>
    <row r="139" spans="1:9">
      <c r="A139" s="77"/>
      <c r="B139" s="43" t="s">
        <v>2042</v>
      </c>
      <c r="C139" s="43" t="s">
        <v>382</v>
      </c>
      <c r="D139" s="59">
        <v>0.4375</v>
      </c>
      <c r="E139" s="59">
        <v>0.52083333333333337</v>
      </c>
      <c r="F139" s="59">
        <f t="shared" si="4"/>
        <v>8.333333333333337E-2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2043</v>
      </c>
      <c r="C140" s="43" t="s">
        <v>382</v>
      </c>
      <c r="D140" s="59">
        <v>0.52083333333333337</v>
      </c>
      <c r="E140" s="59">
        <v>0.55208333333333337</v>
      </c>
      <c r="F140" s="59">
        <f t="shared" si="4"/>
        <v>3.125E-2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0.58333333333333337</v>
      </c>
      <c r="F141" s="59">
        <f t="shared" si="4"/>
        <v>3.125E-2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2044</v>
      </c>
      <c r="C142" s="43" t="s">
        <v>382</v>
      </c>
      <c r="D142" s="59">
        <v>0.58333333333333337</v>
      </c>
      <c r="E142" s="59">
        <v>0.67708333333333337</v>
      </c>
      <c r="F142" s="59">
        <f t="shared" si="4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0.6875</v>
      </c>
      <c r="F143" s="59">
        <f t="shared" si="4"/>
        <v>1.041666666666663E-2</v>
      </c>
      <c r="H143" s="60" t="s">
        <v>386</v>
      </c>
      <c r="I143" s="59">
        <f>SUMIFS(F137:F151, C137:C151,H143)</f>
        <v>5.2083333333333315E-2</v>
      </c>
    </row>
    <row r="144" spans="1:9">
      <c r="A144" s="77"/>
      <c r="B144" s="62" t="s">
        <v>2045</v>
      </c>
      <c r="C144" s="43" t="s">
        <v>382</v>
      </c>
      <c r="D144" s="59">
        <v>0.68888888888888899</v>
      </c>
      <c r="E144" s="59">
        <v>0.75902777777777775</v>
      </c>
      <c r="F144" s="59">
        <f t="shared" si="4"/>
        <v>7.0138888888888751E-2</v>
      </c>
      <c r="H144" s="56" t="s">
        <v>394</v>
      </c>
      <c r="I144" s="57">
        <f>SUM(I138:I143)</f>
        <v>0.43055555555555552</v>
      </c>
    </row>
    <row r="145" spans="1:9">
      <c r="A145" s="77"/>
      <c r="B145" s="43" t="s">
        <v>2046</v>
      </c>
      <c r="C145" s="43" t="s">
        <v>382</v>
      </c>
      <c r="D145" s="59">
        <v>0.76666666666666661</v>
      </c>
      <c r="E145" s="59">
        <v>0.77430555555555547</v>
      </c>
      <c r="F145" s="59">
        <f t="shared" si="4"/>
        <v>7.6388888888888618E-3</v>
      </c>
      <c r="I145" s="61"/>
    </row>
    <row r="146" spans="1:9">
      <c r="A146" s="77"/>
      <c r="B146" s="43" t="s">
        <v>2047</v>
      </c>
      <c r="C146" s="43" t="s">
        <v>382</v>
      </c>
      <c r="D146" s="59">
        <v>0.77430555555555547</v>
      </c>
      <c r="E146" s="59">
        <v>0.7993055555555556</v>
      </c>
      <c r="F146" s="59">
        <f t="shared" si="4"/>
        <v>2.5000000000000133E-2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9203-C545-4AB2-A664-715A86C7DA45}">
  <dimension ref="A1:Q167"/>
  <sheetViews>
    <sheetView tabSelected="1" workbookViewId="0">
      <selection activeCell="B22" sqref="B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2048</v>
      </c>
      <c r="C2" s="43" t="s">
        <v>387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2049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0.28472222222222204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0.47222222222222227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2050</v>
      </c>
      <c r="C5" s="43" t="s">
        <v>382</v>
      </c>
      <c r="D5" s="59">
        <v>0.47222222222222227</v>
      </c>
      <c r="E5" s="59">
        <v>0.52083333333333337</v>
      </c>
      <c r="F5" s="59">
        <f t="shared" si="0"/>
        <v>4.8611111111111105E-2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2051</v>
      </c>
      <c r="C6" s="43" t="s">
        <v>382</v>
      </c>
      <c r="D6" s="59">
        <v>0.52083333333333337</v>
      </c>
      <c r="E6" s="59">
        <v>0.54861111111111105</v>
      </c>
      <c r="F6" s="59">
        <f t="shared" si="0"/>
        <v>2.7777777777777679E-2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0.54861111111111105</v>
      </c>
      <c r="E7" s="59">
        <v>0.58333333333333337</v>
      </c>
      <c r="F7" s="59">
        <f t="shared" si="0"/>
        <v>3.4722222222222321E-2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2049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6.9444444444444642E-2</v>
      </c>
    </row>
    <row r="9" spans="1:17">
      <c r="A9" s="77"/>
      <c r="B9" t="s">
        <v>502</v>
      </c>
      <c r="C9" s="43" t="s">
        <v>386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2052</v>
      </c>
      <c r="C10" s="43" t="s">
        <v>382</v>
      </c>
      <c r="D10" s="59">
        <v>0.6875</v>
      </c>
      <c r="E10" s="59">
        <v>0.75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BCD69E-7099-4103-93BC-8FE7A97D7D97}">
      <formula1>$Q$1:$Q$7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C9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2022-07-25T03:22:18Z</dcterms:modified>
  <cp:category/>
  <cp:contentStatus/>
</cp:coreProperties>
</file>