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<sst xmlns="http://schemas.openxmlformats.org/spreadsheetml/2006/main" count="11" uniqueCount="11">
  <si>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X</t>
  </si>
  <si>
    <t xml:space="preserve">Y</t>
  </si>
  <si>
    <t xml:space="preserve">Average</t>
  </si>
  <si>
    <t xml:space="preserve">P(y=0)</t>
  </si>
  <si>
    <t xml:space="preserve">P(y=1)</t>
  </si>
  <si>
    <t xml:space="preserve">(x-mean(k))^2</t>
  </si>
  <si>
    <t xml:space="preserve">Squared difference</t>
  </si>
  <si>
    <t xml:space="preserve">variance</t>
  </si>
  <si>
    <t xml:space="preserve">Y0</t>
  </si>
  <si>
    <t xml:space="preserve">Y1</t>
  </si>
  <si>
    <t xml:space="preserve">Prediction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</si>
</sst>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Sheet1!$A$2:$A$41</c:f>
              <c:numCache>
                <c:formatCode>General</c:formatCode>
                <c:ptCount val="40"/>
                <c:pt idx="0">
                  <c:v>4.667797637</c:v>
                </c:pt>
                <c:pt idx="1">
                  <c:v>5.509198779</c:v>
                </c:pt>
                <c:pt idx="2">
                  <c:v>4.702791608</c:v>
                </c:pt>
                <c:pt idx="3">
                  <c:v>5.956706641</c:v>
                </c:pt>
                <c:pt idx="4">
                  <c:v>5.738622413</c:v>
                </c:pt>
                <c:pt idx="5">
                  <c:v>5.027283325</c:v>
                </c:pt>
                <c:pt idx="6">
                  <c:v>4.805434058</c:v>
                </c:pt>
                <c:pt idx="7">
                  <c:v>4.425689143</c:v>
                </c:pt>
                <c:pt idx="8">
                  <c:v>5.009368635</c:v>
                </c:pt>
                <c:pt idx="9">
                  <c:v>5.116718815</c:v>
                </c:pt>
                <c:pt idx="10">
                  <c:v>6.370917709</c:v>
                </c:pt>
                <c:pt idx="11">
                  <c:v>2.895041947</c:v>
                </c:pt>
                <c:pt idx="12">
                  <c:v>4.666842365</c:v>
                </c:pt>
                <c:pt idx="13">
                  <c:v>5.602154638</c:v>
                </c:pt>
                <c:pt idx="14">
                  <c:v>4.902797978</c:v>
                </c:pt>
                <c:pt idx="15">
                  <c:v>5.032652964</c:v>
                </c:pt>
                <c:pt idx="16">
                  <c:v>4.083972925</c:v>
                </c:pt>
                <c:pt idx="17">
                  <c:v>4.875524106</c:v>
                </c:pt>
                <c:pt idx="18">
                  <c:v>4.732801047</c:v>
                </c:pt>
                <c:pt idx="19">
                  <c:v>5.385993407</c:v>
                </c:pt>
                <c:pt idx="20">
                  <c:v>20.74393514</c:v>
                </c:pt>
                <c:pt idx="21">
                  <c:v>21.41752855</c:v>
                </c:pt>
                <c:pt idx="22">
                  <c:v>20.57924186</c:v>
                </c:pt>
                <c:pt idx="23">
                  <c:v>20.7386947</c:v>
                </c:pt>
                <c:pt idx="24">
                  <c:v>19.44605384</c:v>
                </c:pt>
                <c:pt idx="25">
                  <c:v>18.36360265</c:v>
                </c:pt>
                <c:pt idx="26">
                  <c:v>19.90363232</c:v>
                </c:pt>
                <c:pt idx="27">
                  <c:v>19.10870851</c:v>
                </c:pt>
                <c:pt idx="28">
                  <c:v>18.18787593</c:v>
                </c:pt>
                <c:pt idx="29">
                  <c:v>19.71767611</c:v>
                </c:pt>
                <c:pt idx="30">
                  <c:v>19.09629027</c:v>
                </c:pt>
                <c:pt idx="31">
                  <c:v>20.52741312</c:v>
                </c:pt>
                <c:pt idx="32">
                  <c:v>20.63205608</c:v>
                </c:pt>
                <c:pt idx="33">
                  <c:v>19.86218119</c:v>
                </c:pt>
                <c:pt idx="34">
                  <c:v>21.34670569</c:v>
                </c:pt>
                <c:pt idx="35">
                  <c:v>20.333906</c:v>
                </c:pt>
                <c:pt idx="36">
                  <c:v>21.02714855</c:v>
                </c:pt>
                <c:pt idx="37">
                  <c:v>18.27536089</c:v>
                </c:pt>
                <c:pt idx="38">
                  <c:v>21.77371156</c:v>
                </c:pt>
                <c:pt idx="39">
                  <c:v>20.65953546</c:v>
                </c:pt>
              </c:numCache>
            </c:numRef>
          </c:yVal>
          <c:smooth val="0"/>
        </c:ser>
        <c:axId val="98447057"/>
        <c:axId val="11108592"/>
      </c:scatterChart>
      <c:valAx>
        <c:axId val="984470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108592"/>
        <c:crosses val="autoZero"/>
        <c:crossBetween val="midCat"/>
      </c:valAx>
      <c:valAx>
        <c:axId val="111085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4470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204480</xdr:colOff>
      <xdr:row>24</xdr:row>
      <xdr:rowOff>78840</xdr:rowOff>
    </xdr:from>
    <xdr:to>
      <xdr:col>19</xdr:col>
      <xdr:colOff>274680</xdr:colOff>
      <xdr:row>44</xdr:row>
      <xdr:rowOff>67320</xdr:rowOff>
    </xdr:to>
    <xdr:graphicFrame>
      <xdr:nvGraphicFramePr>
        <xdr:cNvPr id="0" name=""/>
        <xdr:cNvGraphicFramePr/>
      </xdr:nvGraphicFramePr>
      <xdr:xfrm>
        <a:off x="9957960" y="3980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n">
        <v>4.667797637</v>
      </c>
      <c r="B2" s="1" t="n">
        <v>0</v>
      </c>
      <c r="D2" s="1" t="n">
        <f aca="false">COUNT(A2:A21)/COUNT(A2:A41)</f>
        <v>0.5</v>
      </c>
      <c r="E2" s="1" t="n">
        <f aca="false">COUNT(A22:A41)/COUNT(A2:A41)</f>
        <v>0.5</v>
      </c>
      <c r="F2" s="1" t="n">
        <f aca="false">(A2-4.975415507)^2</f>
        <v>0.0946287539433372</v>
      </c>
      <c r="G2" s="1" t="n">
        <f aca="false">SUM(F2:F21)</f>
        <v>10.1582301317193</v>
      </c>
      <c r="H2" s="1" t="n">
        <f aca="false">1/(40 - 2)*(G2+G22)</f>
        <v>0.83293150568766</v>
      </c>
      <c r="I2" s="1" t="n">
        <f aca="false">A2*4.975415507/0.832931506 - 4.975415507^2/(2*0.832931506) + LOG(0.5)</f>
        <v>12.7214729771311</v>
      </c>
      <c r="J2" s="1" t="n">
        <f aca="false">A2*20.08706292/0.8329315 - 20.08706292^2/(2*0.832931506) + LOG(0.5)</f>
        <v>-129.942785758903</v>
      </c>
      <c r="K2" s="1" t="n">
        <f aca="false">IF(I2&gt;J2,0,1)</f>
        <v>0</v>
      </c>
    </row>
    <row r="3" customFormat="false" ht="12.8" hidden="false" customHeight="false" outlineLevel="0" collapsed="false">
      <c r="A3" s="1" t="n">
        <v>5.509198779</v>
      </c>
      <c r="B3" s="1" t="n">
        <v>0</v>
      </c>
      <c r="F3" s="1" t="n">
        <f aca="false">(A3-4.975415507)^2</f>
        <v>0.284924581467026</v>
      </c>
      <c r="I3" s="1" t="n">
        <f aca="false">A3*4.975415507/0.832931506 - 4.975415507^2/(2*0.832931506) + LOG(0.5)</f>
        <v>17.7474808293474</v>
      </c>
      <c r="J3" s="1" t="n">
        <f aca="false">A3*20.08706292/0.8329315 - 20.08706292^2/(2*0.832931506) + LOG(0.5)</f>
        <v>-109.651468069136</v>
      </c>
      <c r="K3" s="1" t="n">
        <f aca="false">IF(I3&gt;J3,0,1)</f>
        <v>0</v>
      </c>
    </row>
    <row r="4" customFormat="false" ht="12.8" hidden="false" customHeight="false" outlineLevel="0" collapsed="false">
      <c r="A4" s="1" t="n">
        <v>4.702791608</v>
      </c>
      <c r="B4" s="1" t="n">
        <v>0</v>
      </c>
      <c r="F4" s="1" t="n">
        <f aca="false">(A4-4.975415507)^2</f>
        <v>0.0743237903059622</v>
      </c>
      <c r="I4" s="1" t="n">
        <f aca="false">A4*4.975415507/0.832931506 - 4.975415507^2/(2*0.832931506) + LOG(0.5)</f>
        <v>12.9305052261345</v>
      </c>
      <c r="J4" s="1" t="n">
        <f aca="false">A4*20.08706292/0.8329315 - 20.08706292^2/(2*0.832931506) + LOG(0.5)</f>
        <v>-129.098867504763</v>
      </c>
      <c r="K4" s="1" t="n">
        <f aca="false">IF(I4&gt;J4,0,1)</f>
        <v>0</v>
      </c>
    </row>
    <row r="5" customFormat="false" ht="12.8" hidden="false" customHeight="false" outlineLevel="0" collapsed="false">
      <c r="A5" s="1" t="n">
        <v>5.956706641</v>
      </c>
      <c r="B5" s="1" t="n">
        <v>0</v>
      </c>
      <c r="F5" s="1" t="n">
        <f aca="false">(A5-4.975415507)^2</f>
        <v>0.962932289667006</v>
      </c>
      <c r="I5" s="1" t="n">
        <f aca="false">A5*4.975415507/0.832931506 - 4.975415507^2/(2*0.832931506) + LOG(0.5)</f>
        <v>20.4206148626508</v>
      </c>
      <c r="J5" s="1" t="n">
        <f aca="false">A5*20.08706292/0.8329315 - 20.08706292^2/(2*0.832931506) + LOG(0.5)</f>
        <v>-98.8593217987781</v>
      </c>
      <c r="K5" s="1" t="n">
        <f aca="false">IF(I5&gt;J5,0,1)</f>
        <v>0</v>
      </c>
    </row>
    <row r="6" customFormat="false" ht="12.8" hidden="false" customHeight="false" outlineLevel="0" collapsed="false">
      <c r="A6" s="1" t="n">
        <v>5.738622413</v>
      </c>
      <c r="B6" s="1" t="n">
        <v>0</v>
      </c>
      <c r="F6" s="1" t="n">
        <f aca="false">(A6-4.975415507)^2</f>
        <v>0.582484781366092</v>
      </c>
      <c r="I6" s="1" t="n">
        <f aca="false">A6*4.975415507/0.832931506 - 4.975415507^2/(2*0.832931506) + LOG(0.5)</f>
        <v>19.1179151304313</v>
      </c>
      <c r="J6" s="1" t="n">
        <f aca="false">A6*20.08706292/0.8329315 - 20.08706292^2/(2*0.832931506) + LOG(0.5)</f>
        <v>-104.118663785119</v>
      </c>
      <c r="K6" s="1" t="n">
        <f aca="false">IF(I6&gt;J6,0,1)</f>
        <v>0</v>
      </c>
    </row>
    <row r="7" customFormat="false" ht="12.8" hidden="false" customHeight="false" outlineLevel="0" collapsed="false">
      <c r="A7" s="1" t="n">
        <v>5.027283325</v>
      </c>
      <c r="B7" s="1" t="n">
        <v>0</v>
      </c>
      <c r="F7" s="1" t="n">
        <f aca="false">(A7-4.975415507)^2</f>
        <v>0.00269027054408111</v>
      </c>
      <c r="I7" s="1" t="n">
        <f aca="false">A7*4.975415507/0.832931506 - 4.975415507^2/(2*0.832931506) + LOG(0.5)</f>
        <v>14.8688172110036</v>
      </c>
      <c r="J7" s="1" t="n">
        <f aca="false">A7*20.08706292/0.8329315 - 20.08706292^2/(2*0.832931506) + LOG(0.5)</f>
        <v>-121.273391416516</v>
      </c>
      <c r="K7" s="1" t="n">
        <f aca="false">IF(I7&gt;J7,0,1)</f>
        <v>0</v>
      </c>
    </row>
    <row r="8" customFormat="false" ht="12.8" hidden="false" customHeight="false" outlineLevel="0" collapsed="false">
      <c r="A8" s="1" t="n">
        <v>4.805434058</v>
      </c>
      <c r="B8" s="1" t="n">
        <v>0</v>
      </c>
      <c r="F8" s="1" t="n">
        <f aca="false">(A8-4.975415507)^2</f>
        <v>0.0288936930041395</v>
      </c>
      <c r="I8" s="1" t="n">
        <f aca="false">A8*4.975415507/0.832931506 - 4.975415507^2/(2*0.832931506) + LOG(0.5)</f>
        <v>13.5436274741558</v>
      </c>
      <c r="J8" s="1" t="n">
        <f aca="false">A8*20.08706292/0.8329315 - 20.08706292^2/(2*0.832931506) + LOG(0.5)</f>
        <v>-126.623531476035</v>
      </c>
      <c r="K8" s="1" t="n">
        <f aca="false">IF(I8&gt;J8,0,1)</f>
        <v>0</v>
      </c>
    </row>
    <row r="9" customFormat="false" ht="12.8" hidden="false" customHeight="false" outlineLevel="0" collapsed="false">
      <c r="A9" s="1" t="n">
        <v>4.425689143</v>
      </c>
      <c r="B9" s="1" t="n">
        <v>0</v>
      </c>
      <c r="F9" s="1" t="n">
        <f aca="false">(A9-4.975415507)^2</f>
        <v>0.302199075276661</v>
      </c>
      <c r="I9" s="1" t="n">
        <f aca="false">A9*4.975415507/0.832931506 - 4.975415507^2/(2*0.832931506) + LOG(0.5)</f>
        <v>11.2752672006096</v>
      </c>
      <c r="J9" s="1" t="n">
        <f aca="false">A9*20.08706292/0.8329315 - 20.08706292^2/(2*0.832931506) + LOG(0.5)</f>
        <v>-135.781499449578</v>
      </c>
      <c r="K9" s="1" t="n">
        <f aca="false">IF(I9&gt;J9,0,1)</f>
        <v>0</v>
      </c>
    </row>
    <row r="10" customFormat="false" ht="12.8" hidden="false" customHeight="false" outlineLevel="0" collapsed="false">
      <c r="A10" s="1" t="n">
        <v>5.009368635</v>
      </c>
      <c r="B10" s="1" t="n">
        <v>0</v>
      </c>
      <c r="F10" s="1" t="n">
        <f aca="false">(A10-4.975415507)^2</f>
        <v>0.0011528149009844</v>
      </c>
      <c r="I10" s="1" t="n">
        <f aca="false">A10*4.975415507/0.832931506 - 4.975415507^2/(2*0.832931506) + LOG(0.5)</f>
        <v>14.7618059792432</v>
      </c>
      <c r="J10" s="1" t="n">
        <f aca="false">A10*20.08706292/0.8329315 - 20.08706292^2/(2*0.832931506) + LOG(0.5)</f>
        <v>-121.70542394887</v>
      </c>
      <c r="K10" s="1" t="n">
        <f aca="false">IF(I10&gt;J10,0,1)</f>
        <v>0</v>
      </c>
    </row>
    <row r="11" customFormat="false" ht="12.8" hidden="false" customHeight="false" outlineLevel="0" collapsed="false">
      <c r="A11" s="1" t="n">
        <v>5.116718815</v>
      </c>
      <c r="B11" s="1" t="n">
        <v>0</v>
      </c>
      <c r="F11" s="1" t="n">
        <f aca="false">(A11-4.975415507)^2</f>
        <v>0.0199666248517427</v>
      </c>
      <c r="I11" s="1" t="n">
        <f aca="false">A11*4.975415507/0.832931506 - 4.975415507^2/(2*0.832931506) + LOG(0.5)</f>
        <v>15.4030492824485</v>
      </c>
      <c r="J11" s="1" t="n">
        <f aca="false">A11*20.08706292/0.8329315 - 20.08706292^2/(2*0.832931506) + LOG(0.5)</f>
        <v>-119.116555812495</v>
      </c>
      <c r="K11" s="1" t="n">
        <f aca="false">IF(I11&gt;J11,0,1)</f>
        <v>0</v>
      </c>
    </row>
    <row r="12" customFormat="false" ht="12.8" hidden="false" customHeight="false" outlineLevel="0" collapsed="false">
      <c r="A12" s="1" t="n">
        <v>6.370917709</v>
      </c>
      <c r="B12" s="1" t="n">
        <v>0</v>
      </c>
      <c r="F12" s="1" t="n">
        <f aca="false">(A12-4.975415507)^2</f>
        <v>1.94742639578685</v>
      </c>
      <c r="I12" s="1" t="n">
        <f aca="false">A12*4.975415507/0.832931506 - 4.975415507^2/(2*0.832931506) + LOG(0.5)</f>
        <v>22.8948545282809</v>
      </c>
      <c r="J12" s="1" t="n">
        <f aca="false">A12*20.08706292/0.8329315 - 20.08706292^2/(2*0.832931506) + LOG(0.5)</f>
        <v>-88.8701644850297</v>
      </c>
      <c r="K12" s="1" t="n">
        <f aca="false">IF(I12&gt;J12,0,1)</f>
        <v>0</v>
      </c>
    </row>
    <row r="13" customFormat="false" ht="12.8" hidden="false" customHeight="false" outlineLevel="0" collapsed="false">
      <c r="A13" s="1" t="n">
        <v>2.895041947</v>
      </c>
      <c r="B13" s="1" t="n">
        <v>0</v>
      </c>
      <c r="F13" s="1" t="n">
        <f aca="false">(A13-4.975415507)^2</f>
        <v>4.32795414914707</v>
      </c>
      <c r="I13" s="1" t="n">
        <f aca="false">A13*4.975415507/0.832931506 - 4.975415507^2/(2*0.832931506) + LOG(0.5)</f>
        <v>2.13213149273245</v>
      </c>
      <c r="J13" s="1" t="n">
        <f aca="false">A13*20.08706292/0.8329315 - 20.08706292^2/(2*0.832931506) + LOG(0.5)</f>
        <v>-172.694746858727</v>
      </c>
      <c r="K13" s="1" t="n">
        <f aca="false">IF(I13&gt;J13,0,1)</f>
        <v>0</v>
      </c>
    </row>
    <row r="14" customFormat="false" ht="12.8" hidden="false" customHeight="false" outlineLevel="0" collapsed="false">
      <c r="A14" s="1" t="n">
        <v>4.666842365</v>
      </c>
      <c r="B14" s="1" t="n">
        <v>0</v>
      </c>
      <c r="F14" s="1" t="n">
        <f aca="false">(A14-4.975415507)^2</f>
        <v>0.0952173839637523</v>
      </c>
      <c r="I14" s="1" t="n">
        <f aca="false">A14*4.975415507/0.832931506 - 4.975415507^2/(2*0.832931506) + LOG(0.5)</f>
        <v>12.7157667754952</v>
      </c>
      <c r="J14" s="1" t="n">
        <f aca="false">A14*20.08706292/0.8329315 - 20.08706292^2/(2*0.832931506) + LOG(0.5)</f>
        <v>-129.96582319808</v>
      </c>
      <c r="K14" s="1" t="n">
        <f aca="false">IF(I14&gt;J14,0,1)</f>
        <v>0</v>
      </c>
    </row>
    <row r="15" customFormat="false" ht="12.8" hidden="false" customHeight="false" outlineLevel="0" collapsed="false">
      <c r="A15" s="1" t="n">
        <v>5.602154638</v>
      </c>
      <c r="B15" s="1" t="n">
        <v>0</v>
      </c>
      <c r="F15" s="1" t="n">
        <f aca="false">(A15-4.975415507)^2</f>
        <v>0.392801938326635</v>
      </c>
      <c r="I15" s="1" t="n">
        <f aca="false">A15*4.975415507/0.832931506 - 4.975415507^2/(2*0.832931506) + LOG(0.5)</f>
        <v>18.3027413987982</v>
      </c>
      <c r="J15" s="1" t="n">
        <f aca="false">A15*20.08706292/0.8329315 - 20.08706292^2/(2*0.832931506) + LOG(0.5)</f>
        <v>-107.409734879173</v>
      </c>
      <c r="K15" s="1" t="n">
        <f aca="false">IF(I15&gt;J15,0,1)</f>
        <v>0</v>
      </c>
    </row>
    <row r="16" customFormat="false" ht="12.8" hidden="false" customHeight="false" outlineLevel="0" collapsed="false">
      <c r="A16" s="1" t="n">
        <v>4.902797978</v>
      </c>
      <c r="B16" s="1" t="n">
        <v>0</v>
      </c>
      <c r="F16" s="1" t="n">
        <f aca="false">(A16-4.975415507)^2</f>
        <v>0.0052733055180659</v>
      </c>
      <c r="I16" s="1" t="n">
        <f aca="false">A16*4.975415507/0.832931506 - 4.975415507^2/(2*0.832931506) + LOG(0.5)</f>
        <v>14.1252190623005</v>
      </c>
      <c r="J16" s="1" t="n">
        <f aca="false">A16*20.08706292/0.8329315 - 20.08706292^2/(2*0.832931506) + LOG(0.5)</f>
        <v>-124.275493027281</v>
      </c>
      <c r="K16" s="1" t="n">
        <f aca="false">IF(I16&gt;J16,0,1)</f>
        <v>0</v>
      </c>
    </row>
    <row r="17" customFormat="false" ht="12.8" hidden="false" customHeight="false" outlineLevel="0" collapsed="false">
      <c r="A17" s="1" t="n">
        <v>5.032652964</v>
      </c>
      <c r="B17" s="1" t="n">
        <v>0</v>
      </c>
      <c r="F17" s="1" t="n">
        <f aca="false">(A17-4.975415507)^2</f>
        <v>0.00327612648382688</v>
      </c>
      <c r="I17" s="1" t="n">
        <f aca="false">A17*4.975415507/0.832931506 - 4.975415507^2/(2*0.832931506) + LOG(0.5)</f>
        <v>14.9008920994609</v>
      </c>
      <c r="J17" s="1" t="n">
        <f aca="false">A17*20.08706292/0.8329315 - 20.08706292^2/(2*0.832931506) + LOG(0.5)</f>
        <v>-121.143896642395</v>
      </c>
      <c r="K17" s="1" t="n">
        <f aca="false">IF(I17&gt;J17,0,1)</f>
        <v>0</v>
      </c>
    </row>
    <row r="18" customFormat="false" ht="12.8" hidden="false" customHeight="false" outlineLevel="0" collapsed="false">
      <c r="A18" s="1" t="n">
        <v>4.083972925</v>
      </c>
      <c r="B18" s="1" t="n">
        <v>0</v>
      </c>
      <c r="F18" s="1" t="n">
        <f aca="false">(A18-4.975415507)^2</f>
        <v>0.794669877002826</v>
      </c>
      <c r="I18" s="1" t="n">
        <f aca="false">A18*4.975415507/0.832931506 - 4.975415507^2/(2*0.832931506) + LOG(0.5)</f>
        <v>9.23406674440952</v>
      </c>
      <c r="J18" s="1" t="n">
        <f aca="false">A18*20.08706292/0.8329315 - 20.08706292^2/(2*0.832931506) + LOG(0.5)</f>
        <v>-144.022363400275</v>
      </c>
      <c r="K18" s="1" t="n">
        <f aca="false">IF(I18&gt;J18,0,1)</f>
        <v>0</v>
      </c>
    </row>
    <row r="19" customFormat="false" ht="12.8" hidden="false" customHeight="false" outlineLevel="0" collapsed="false">
      <c r="A19" s="1" t="n">
        <v>4.875524106</v>
      </c>
      <c r="B19" s="1" t="n">
        <v>0</v>
      </c>
      <c r="F19" s="1" t="n">
        <f aca="false">(A19-4.975415507)^2</f>
        <v>0.00997829199374277</v>
      </c>
      <c r="I19" s="1" t="n">
        <f aca="false">A19*4.975415507/0.832931506 - 4.975415507^2/(2*0.832931506) + LOG(0.5)</f>
        <v>13.9623018899913</v>
      </c>
      <c r="J19" s="1" t="n">
        <f aca="false">A19*20.08706292/0.8329315 - 20.08706292^2/(2*0.832931506) + LOG(0.5)</f>
        <v>-124.933232568811</v>
      </c>
      <c r="K19" s="1" t="n">
        <f aca="false">IF(I19&gt;J19,0,1)</f>
        <v>0</v>
      </c>
    </row>
    <row r="20" customFormat="false" ht="12.8" hidden="false" customHeight="false" outlineLevel="0" collapsed="false">
      <c r="A20" s="1" t="n">
        <v>4.732801047</v>
      </c>
      <c r="B20" s="1" t="n">
        <v>0</v>
      </c>
      <c r="F20" s="1" t="n">
        <f aca="false">(A20-4.975415507)^2</f>
        <v>0.0588617762010918</v>
      </c>
      <c r="I20" s="1" t="n">
        <f aca="false">A20*4.975415507/0.832931506 - 4.975415507^2/(2*0.832931506) + LOG(0.5)</f>
        <v>13.1097629767195</v>
      </c>
      <c r="J20" s="1" t="n">
        <f aca="false">A20*20.08706292/0.8329315 - 20.08706292^2/(2*0.832931506) + LOG(0.5)</f>
        <v>-128.37515674417</v>
      </c>
      <c r="K20" s="1" t="n">
        <f aca="false">IF(I20&gt;J20,0,1)</f>
        <v>0</v>
      </c>
    </row>
    <row r="21" customFormat="false" ht="12.8" hidden="false" customHeight="false" outlineLevel="0" collapsed="false">
      <c r="A21" s="1" t="n">
        <v>5.385993407</v>
      </c>
      <c r="B21" s="1" t="n">
        <v>0</v>
      </c>
      <c r="C21" s="1" t="n">
        <f aca="false">AVERAGE(A2:A21)</f>
        <v>4.975415507</v>
      </c>
      <c r="F21" s="1" t="n">
        <f aca="false">(A21-4.975415507)^2</f>
        <v>0.16857421196841</v>
      </c>
      <c r="I21" s="1" t="n">
        <f aca="false">A21*4.975415507/0.832931506 - 4.975415507^2/(2*0.832931506) + LOG(0.5)</f>
        <v>17.0115284563386</v>
      </c>
      <c r="J21" s="1" t="n">
        <f aca="false">A21*20.08706292/0.8329315 - 20.08706292^2/(2*0.832931506) + LOG(0.5)</f>
        <v>-112.622701669313</v>
      </c>
      <c r="K21" s="1" t="n">
        <f aca="false">IF(I21&gt;J21,0,1)</f>
        <v>0</v>
      </c>
    </row>
    <row r="22" customFormat="false" ht="12.8" hidden="false" customHeight="false" outlineLevel="0" collapsed="false">
      <c r="A22" s="1" t="n">
        <v>20.74393514</v>
      </c>
      <c r="B22" s="1" t="n">
        <v>1</v>
      </c>
      <c r="F22" s="1" t="n">
        <f aca="false">(A22-20.08706292)^2</f>
        <v>0.431481113407729</v>
      </c>
      <c r="G22" s="1" t="n">
        <f aca="false">SUM(F22:F41)</f>
        <v>21.4931670844118</v>
      </c>
      <c r="I22" s="1" t="n">
        <f aca="false">A22*4.975415507/0.832931506 - 4.975415507^2/(2*0.832931506) + LOG(0.5)</f>
        <v>108.750333992614</v>
      </c>
      <c r="J22" s="1" t="n">
        <f aca="false">A22*20.08706292/0.8329315 - 20.08706292^2/(2*0.832931506) + LOG(0.5)</f>
        <v>257.751022835601</v>
      </c>
      <c r="K22" s="1" t="n">
        <f aca="false">IF(I22&gt;J22,0,1)</f>
        <v>1</v>
      </c>
    </row>
    <row r="23" customFormat="false" ht="12.8" hidden="false" customHeight="false" outlineLevel="0" collapsed="false">
      <c r="A23" s="1" t="n">
        <v>21.41752855</v>
      </c>
      <c r="B23" s="1" t="n">
        <v>1</v>
      </c>
      <c r="F23" s="1" t="n">
        <f aca="false">(A23-20.08706292)^2</f>
        <v>1.77013879261129</v>
      </c>
      <c r="I23" s="1" t="n">
        <f aca="false">A23*4.975415507/0.832931506 - 4.975415507^2/(2*0.832931506) + LOG(0.5)</f>
        <v>112.773962674426</v>
      </c>
      <c r="J23" s="1" t="n">
        <f aca="false">A23*20.08706292/0.8329315 - 20.08706292^2/(2*0.832931506) + LOG(0.5)</f>
        <v>273.995471759873</v>
      </c>
      <c r="K23" s="1" t="n">
        <f aca="false">IF(I23&gt;J23,0,1)</f>
        <v>1</v>
      </c>
    </row>
    <row r="24" customFormat="false" ht="12.8" hidden="false" customHeight="false" outlineLevel="0" collapsed="false">
      <c r="A24" s="1" t="n">
        <v>20.57924186</v>
      </c>
      <c r="B24" s="1" t="n">
        <v>1</v>
      </c>
      <c r="F24" s="1" t="n">
        <f aca="false">(A24-20.08706292)^2</f>
        <v>0.242240108979522</v>
      </c>
      <c r="I24" s="1" t="n">
        <f aca="false">A24*4.975415507/0.832931506 - 4.975415507^2/(2*0.832931506) + LOG(0.5)</f>
        <v>107.766558624161</v>
      </c>
      <c r="J24" s="1" t="n">
        <f aca="false">A24*20.08706292/0.8329315 - 20.08706292^2/(2*0.832931506) + LOG(0.5)</f>
        <v>253.779262519343</v>
      </c>
      <c r="K24" s="1" t="n">
        <f aca="false">IF(I24&gt;J24,0,1)</f>
        <v>1</v>
      </c>
    </row>
    <row r="25" customFormat="false" ht="12.8" hidden="false" customHeight="false" outlineLevel="0" collapsed="false">
      <c r="A25" s="1" t="n">
        <v>20.7386947</v>
      </c>
      <c r="B25" s="1" t="n">
        <v>1</v>
      </c>
      <c r="F25" s="1" t="n">
        <f aca="false">(A25-20.08706292)^2</f>
        <v>0.424623976705967</v>
      </c>
      <c r="I25" s="1" t="n">
        <f aca="false">A25*4.975415507/0.832931506 - 4.975415507^2/(2*0.832931506) + LOG(0.5)</f>
        <v>108.71903085874</v>
      </c>
      <c r="J25" s="1" t="n">
        <f aca="false">A25*20.08706292/0.8329315 - 20.08706292^2/(2*0.832931506) + LOG(0.5)</f>
        <v>257.624643838038</v>
      </c>
      <c r="K25" s="1" t="n">
        <f aca="false">IF(I25&gt;J25,0,1)</f>
        <v>1</v>
      </c>
    </row>
    <row r="26" customFormat="false" ht="12.8" hidden="false" customHeight="false" outlineLevel="0" collapsed="false">
      <c r="A26" s="1" t="n">
        <v>19.44605384</v>
      </c>
      <c r="B26" s="1" t="n">
        <v>1</v>
      </c>
      <c r="F26" s="1" t="n">
        <f aca="false">(A26-20.08706292)^2</f>
        <v>0.410892640642446</v>
      </c>
      <c r="I26" s="1" t="n">
        <f aca="false">A26*4.975415507/0.832931506 - 4.975415507^2/(2*0.832931506) + LOG(0.5)</f>
        <v>100.997597183225</v>
      </c>
      <c r="J26" s="1" t="n">
        <f aca="false">A26*20.08706292/0.8329315 - 20.08706292^2/(2*0.832931506) + LOG(0.5)</f>
        <v>226.451182049424</v>
      </c>
      <c r="K26" s="1" t="n">
        <f aca="false">IF(I26&gt;J26,0,1)</f>
        <v>1</v>
      </c>
    </row>
    <row r="27" customFormat="false" ht="12.8" hidden="false" customHeight="false" outlineLevel="0" collapsed="false">
      <c r="A27" s="1" t="n">
        <v>18.36360265</v>
      </c>
      <c r="B27" s="1" t="n">
        <v>1</v>
      </c>
      <c r="F27" s="1" t="n">
        <f aca="false">(A27-20.08706292)^2</f>
        <v>2.97031530226847</v>
      </c>
      <c r="I27" s="1" t="n">
        <f aca="false">A27*4.975415507/0.832931506 - 4.975415507^2/(2*0.832931506) + LOG(0.5)</f>
        <v>94.5317060535211</v>
      </c>
      <c r="J27" s="1" t="n">
        <f aca="false">A27*20.08706292/0.8329315 - 20.08706292^2/(2*0.832931506) + LOG(0.5)</f>
        <v>200.346676263103</v>
      </c>
      <c r="K27" s="1" t="n">
        <f aca="false">IF(I27&gt;J27,0,1)</f>
        <v>1</v>
      </c>
    </row>
    <row r="28" customFormat="false" ht="12.8" hidden="false" customHeight="false" outlineLevel="0" collapsed="false">
      <c r="A28" s="1" t="n">
        <v>19.90363232</v>
      </c>
      <c r="B28" s="1" t="n">
        <v>1</v>
      </c>
      <c r="F28" s="1" t="n">
        <f aca="false">(A28-20.08706292)^2</f>
        <v>0.0336467850163604</v>
      </c>
      <c r="I28" s="1" t="n">
        <f aca="false">A28*4.975415507/0.832931506 - 4.975415507^2/(2*0.832931506) + LOG(0.5)</f>
        <v>103.730886833889</v>
      </c>
      <c r="J28" s="1" t="n">
        <f aca="false">A28*20.08706292/0.8329315 - 20.08706292^2/(2*0.832931506) + LOG(0.5)</f>
        <v>237.48619239373</v>
      </c>
      <c r="K28" s="1" t="n">
        <f aca="false">IF(I28&gt;J28,0,1)</f>
        <v>1</v>
      </c>
    </row>
    <row r="29" customFormat="false" ht="12.8" hidden="false" customHeight="false" outlineLevel="0" collapsed="false">
      <c r="A29" s="1" t="n">
        <v>19.10870851</v>
      </c>
      <c r="B29" s="1" t="n">
        <v>1</v>
      </c>
      <c r="F29" s="1" t="n">
        <f aca="false">(A29-20.08706292)^2</f>
        <v>0.957177351566451</v>
      </c>
      <c r="I29" s="1" t="n">
        <f aca="false">A29*4.975415507/0.832931506 - 4.975415507^2/(2*0.832931506) + LOG(0.5)</f>
        <v>98.9825056973043</v>
      </c>
      <c r="J29" s="1" t="n">
        <f aca="false">A29*20.08706292/0.8329315 - 20.08706292^2/(2*0.832931506) + LOG(0.5)</f>
        <v>218.315726889572</v>
      </c>
      <c r="K29" s="1" t="n">
        <f aca="false">IF(I29&gt;J29,0,1)</f>
        <v>1</v>
      </c>
    </row>
    <row r="30" customFormat="false" ht="12.8" hidden="false" customHeight="false" outlineLevel="0" collapsed="false">
      <c r="A30" s="1" t="n">
        <v>18.18787593</v>
      </c>
      <c r="B30" s="1" t="n">
        <v>1</v>
      </c>
      <c r="F30" s="1" t="n">
        <f aca="false">(A30-20.08706292)^2</f>
        <v>3.60691122298526</v>
      </c>
      <c r="I30" s="1" t="n">
        <f aca="false">A30*4.975415507/0.832931506 - 4.975415507^2/(2*0.832931506) + LOG(0.5)</f>
        <v>93.4820237670616</v>
      </c>
      <c r="J30" s="1" t="n">
        <f aca="false">A30*20.08706292/0.8329315 - 20.08706292^2/(2*0.832931506) + LOG(0.5)</f>
        <v>196.108832357134</v>
      </c>
      <c r="K30" s="1" t="n">
        <f aca="false">IF(I30&gt;J30,0,1)</f>
        <v>1</v>
      </c>
    </row>
    <row r="31" customFormat="false" ht="12.8" hidden="false" customHeight="false" outlineLevel="0" collapsed="false">
      <c r="A31" s="1" t="n">
        <v>19.71767611</v>
      </c>
      <c r="B31" s="1" t="n">
        <v>1</v>
      </c>
      <c r="F31" s="1" t="n">
        <f aca="false">(A31-20.08706292)^2</f>
        <v>0.136446615401977</v>
      </c>
      <c r="I31" s="1" t="n">
        <f aca="false">A31*4.975415507/0.832931506 - 4.975415507^2/(2*0.832931506) + LOG(0.5)</f>
        <v>102.620099927412</v>
      </c>
      <c r="J31" s="1" t="n">
        <f aca="false">A31*20.08706292/0.8329315 - 20.08706292^2/(2*0.832931506) + LOG(0.5)</f>
        <v>233.001653040092</v>
      </c>
      <c r="K31" s="1" t="n">
        <f aca="false">IF(I31&gt;J31,0,1)</f>
        <v>1</v>
      </c>
    </row>
    <row r="32" customFormat="false" ht="12.8" hidden="false" customHeight="false" outlineLevel="0" collapsed="false">
      <c r="A32" s="1" t="n">
        <v>19.09629027</v>
      </c>
      <c r="B32" s="1" t="n">
        <v>1</v>
      </c>
      <c r="F32" s="1" t="n">
        <f aca="false">(A32-20.08706292)^2</f>
        <v>0.981630443988023</v>
      </c>
      <c r="I32" s="1" t="n">
        <f aca="false">A32*4.975415507/0.832931506 - 4.975415507^2/(2*0.832931506) + LOG(0.5)</f>
        <v>98.9083268441566</v>
      </c>
      <c r="J32" s="1" t="n">
        <f aca="false">A32*20.08706292/0.8329315 - 20.08706292^2/(2*0.832931506) + LOG(0.5)</f>
        <v>218.01624731864</v>
      </c>
      <c r="K32" s="1" t="n">
        <f aca="false">IF(I32&gt;J32,0,1)</f>
        <v>1</v>
      </c>
    </row>
    <row r="33" customFormat="false" ht="12.8" hidden="false" customHeight="false" outlineLevel="0" collapsed="false">
      <c r="A33" s="1" t="n">
        <v>20.52741312</v>
      </c>
      <c r="B33" s="1" t="n">
        <v>1</v>
      </c>
      <c r="F33" s="1" t="n">
        <f aca="false">(A33-20.08706292)^2</f>
        <v>0.193908298640038</v>
      </c>
      <c r="I33" s="1" t="n">
        <f aca="false">A33*4.975415507/0.832931506 - 4.975415507^2/(2*0.832931506) + LOG(0.5)</f>
        <v>107.456965920744</v>
      </c>
      <c r="J33" s="1" t="n">
        <f aca="false">A33*20.08706292/0.8329315 - 20.08706292^2/(2*0.832931506) + LOG(0.5)</f>
        <v>252.52935522031</v>
      </c>
      <c r="K33" s="1" t="n">
        <f aca="false">IF(I33&gt;J33,0,1)</f>
        <v>1</v>
      </c>
    </row>
    <row r="34" customFormat="false" ht="12.8" hidden="false" customHeight="false" outlineLevel="0" collapsed="false">
      <c r="A34" s="1" t="n">
        <v>20.63205608</v>
      </c>
      <c r="B34" s="1" t="n">
        <v>1</v>
      </c>
      <c r="F34" s="1" t="n">
        <f aca="false">(A34-20.08706292)^2</f>
        <v>0.297017544446786</v>
      </c>
      <c r="I34" s="1" t="n">
        <f aca="false">A34*4.975415507/0.832931506 - 4.975415507^2/(2*0.832931506) + LOG(0.5)</f>
        <v>108.082037973046</v>
      </c>
      <c r="J34" s="1" t="n">
        <f aca="false">A34*20.08706292/0.8329315 - 20.08706292^2/(2*0.832931506) + LOG(0.5)</f>
        <v>255.052935756831</v>
      </c>
      <c r="K34" s="1" t="n">
        <f aca="false">IF(I34&gt;J34,0,1)</f>
        <v>1</v>
      </c>
    </row>
    <row r="35" customFormat="false" ht="12.8" hidden="false" customHeight="false" outlineLevel="0" collapsed="false">
      <c r="A35" s="1" t="n">
        <v>19.86218119</v>
      </c>
      <c r="B35" s="1" t="n">
        <v>1</v>
      </c>
      <c r="F35" s="1" t="n">
        <f aca="false">(A35-20.08706292)^2</f>
        <v>0.0505717924877929</v>
      </c>
      <c r="I35" s="1" t="n">
        <f aca="false">A35*4.975415507/0.832931506 - 4.975415507^2/(2*0.832931506) + LOG(0.5)</f>
        <v>103.483283527376</v>
      </c>
      <c r="J35" s="1" t="n">
        <f aca="false">A35*20.08706292/0.8329315 - 20.08706292^2/(2*0.832931506) + LOG(0.5)</f>
        <v>236.486552619732</v>
      </c>
      <c r="K35" s="1" t="n">
        <f aca="false">IF(I35&gt;J35,0,1)</f>
        <v>1</v>
      </c>
    </row>
    <row r="36" customFormat="false" ht="12.8" hidden="false" customHeight="false" outlineLevel="0" collapsed="false">
      <c r="A36" s="1" t="n">
        <v>21.34670569</v>
      </c>
      <c r="B36" s="1" t="n">
        <v>1</v>
      </c>
      <c r="F36" s="1" t="n">
        <f aca="false">(A36-20.08706292)^2</f>
        <v>1.58669990801327</v>
      </c>
      <c r="I36" s="1" t="n">
        <f aca="false">A36*4.975415507/0.832931506 - 4.975415507^2/(2*0.832931506) + LOG(0.5)</f>
        <v>112.350910894831</v>
      </c>
      <c r="J36" s="1" t="n">
        <f aca="false">A36*20.08706292/0.8329315 - 20.08706292^2/(2*0.832931506) + LOG(0.5)</f>
        <v>272.287500282033</v>
      </c>
      <c r="K36" s="1" t="n">
        <f aca="false">IF(I36&gt;J36,0,1)</f>
        <v>1</v>
      </c>
    </row>
    <row r="37" customFormat="false" ht="12.8" hidden="false" customHeight="false" outlineLevel="0" collapsed="false">
      <c r="A37" s="1" t="n">
        <v>20.333906</v>
      </c>
      <c r="B37" s="1" t="n">
        <v>1</v>
      </c>
      <c r="F37" s="1" t="n">
        <f aca="false">(A37-20.08706292)^2</f>
        <v>0.0609315061438854</v>
      </c>
      <c r="I37" s="1" t="n">
        <f aca="false">A37*4.975415507/0.832931506 - 4.975415507^2/(2*0.832931506) + LOG(0.5)</f>
        <v>106.30107456758</v>
      </c>
      <c r="J37" s="1" t="n">
        <f aca="false">A37*20.08706292/0.8329315 - 20.08706292^2/(2*0.832931506) + LOG(0.5)</f>
        <v>247.862717333632</v>
      </c>
      <c r="K37" s="1" t="n">
        <f aca="false">IF(I37&gt;J37,0,1)</f>
        <v>1</v>
      </c>
    </row>
    <row r="38" customFormat="false" ht="12.8" hidden="false" customHeight="false" outlineLevel="0" collapsed="false">
      <c r="A38" s="1" t="n">
        <v>21.02714855</v>
      </c>
      <c r="B38" s="1" t="n">
        <v>1</v>
      </c>
      <c r="F38" s="1" t="n">
        <f aca="false">(A38-20.08706292)^2</f>
        <v>0.883760991732494</v>
      </c>
      <c r="I38" s="1" t="n">
        <f aca="false">A38*4.975415507/0.832931506 - 4.975415507^2/(2*0.832931506) + LOG(0.5)</f>
        <v>110.442075008236</v>
      </c>
      <c r="J38" s="1" t="n">
        <f aca="false">A38*20.08706292/0.8329315 - 20.08706292^2/(2*0.832931506) + LOG(0.5)</f>
        <v>264.581026967342</v>
      </c>
      <c r="K38" s="1" t="n">
        <f aca="false">IF(I38&gt;J38,0,1)</f>
        <v>1</v>
      </c>
    </row>
    <row r="39" customFormat="false" ht="12.8" hidden="false" customHeight="false" outlineLevel="0" collapsed="false">
      <c r="A39" s="1" t="n">
        <v>18.27536089</v>
      </c>
      <c r="B39" s="1" t="n">
        <v>1</v>
      </c>
      <c r="F39" s="1" t="n">
        <f aca="false">(A39-20.08706292)^2</f>
        <v>3.28226424550612</v>
      </c>
      <c r="I39" s="1" t="n">
        <f aca="false">A39*4.975415507/0.832931506 - 4.975415507^2/(2*0.832931506) + LOG(0.5)</f>
        <v>94.0046045837048</v>
      </c>
      <c r="J39" s="1" t="n">
        <f aca="false">A39*20.08706292/0.8329315 - 20.08706292^2/(2*0.832931506) + LOG(0.5)</f>
        <v>198.218628776255</v>
      </c>
      <c r="K39" s="1" t="n">
        <f aca="false">IF(I39&gt;J39,0,1)</f>
        <v>1</v>
      </c>
    </row>
    <row r="40" customFormat="false" ht="12.8" hidden="false" customHeight="false" outlineLevel="0" collapsed="false">
      <c r="A40" s="1" t="n">
        <v>21.77371156</v>
      </c>
      <c r="B40" s="1" t="n">
        <v>1</v>
      </c>
      <c r="F40" s="1" t="n">
        <f aca="false">(A40-20.08706292)^2</f>
        <v>2.84478363481384</v>
      </c>
      <c r="I40" s="1" t="n">
        <f aca="false">A40*4.975415507/0.832931506 - 4.975415507^2/(2*0.832931506) + LOG(0.5)</f>
        <v>114.901578761125</v>
      </c>
      <c r="J40" s="1" t="n">
        <f aca="false">A40*20.08706292/0.8329315 - 20.08706292^2/(2*0.832931506) + LOG(0.5)</f>
        <v>282.585218375177</v>
      </c>
      <c r="K40" s="1" t="n">
        <f aca="false">IF(I40&gt;J40,0,1)</f>
        <v>1</v>
      </c>
    </row>
    <row r="41" customFormat="false" ht="12.8" hidden="false" customHeight="false" outlineLevel="0" collapsed="false">
      <c r="A41" s="1" t="n">
        <v>20.65953546</v>
      </c>
      <c r="B41" s="1" t="n">
        <v>1</v>
      </c>
      <c r="C41" s="1" t="n">
        <f aca="false">AVERAGE(A22:A41)</f>
        <v>20.087062921</v>
      </c>
      <c r="F41" s="1" t="n">
        <f aca="false">(A41-20.08706292)^2</f>
        <v>0.327724809054051</v>
      </c>
      <c r="I41" s="1" t="n">
        <f aca="false">A41*4.975415507/0.832931506 - 4.975415507^2/(2*0.832931506) + LOG(0.5)</f>
        <v>108.246182722512</v>
      </c>
      <c r="J41" s="1" t="n">
        <f aca="false">A41*20.08706292/0.8329315 - 20.08706292^2/(2*0.832931506) + LOG(0.5)</f>
        <v>255.715631350721</v>
      </c>
      <c r="K41" s="1" t="n">
        <f aca="false">IF(I41&gt;J41,0,1)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2020-06-04T17:22:10Z</dcterms:created>
  <dc:creator/>
  <dc:description/>
  <dc:language>en-IN</dc:language>
  <cp:lastModifiedBy/>
  <dcterms:modified xsi:type="dcterms:W3CDTF">2020-06-05T12:30:48Z</dcterms:modified>
  <cp:revision>1</cp:revision>
  <dc:subject/>
  <dc:title/>
</cp:coreProperties>
</file>