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<sst xmlns="http://schemas.openxmlformats.org/spreadsheetml/2006/main" count="32" uniqueCount="23">
  <si>
    <t xml:space="preserve">X1</t>
  </si>
  <si>
    <t xml:space="preserve">X2</t>
  </si>
  <si>
    <t xml:space="preserve">Y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</si>
  <si>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model</t>
    </r>
  </si>
  <si>
    <t xml:space="preserve">Prediction</t>
  </si>
  <si>
    <t xml:space="preserve">Error</t>
  </si>
  <si>
    <t xml:space="preserve">Weights</t>
  </si>
  <si>
    <t xml:space="preserve">Weighted Error</t>
  </si>
  <si>
    <t xml:space="preserve">Miscalssification rate</t>
  </si>
  <si>
    <t xml:space="preserve">Updated weights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</si>
  <si>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model</t>
    </r>
  </si>
  <si>
    <t xml:space="preserve">Misclassification rate</t>
  </si>
  <si>
    <t xml:space="preserve">Third model</t>
  </si>
  <si>
    <t xml:space="preserve">Weighted error</t>
  </si>
  <si>
    <t xml:space="preserve">Misclassifcation rate</t>
  </si>
  <si>
    <t xml:space="preserve">stage</t>
  </si>
  <si>
    <t xml:space="preserve">Stage</t>
  </si>
  <si>
    <t xml:space="preserve">Model 1</t>
  </si>
  <si>
    <t xml:space="preserve">Model 2</t>
  </si>
  <si>
    <t xml:space="preserve">Model 3</t>
  </si>
  <si>
    <t xml:space="preserve">Sum</t>
  </si>
  <si>
    <t xml:space="preserve">Prediction final</t>
  </si>
  <si>
    <t xml:space="preserve">Accuracy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</si>
</sst>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3.64754035</c:v>
                </c:pt>
                <c:pt idx="1">
                  <c:v>2.612663842</c:v>
                </c:pt>
                <c:pt idx="2">
                  <c:v>2.363359679</c:v>
                </c:pt>
                <c:pt idx="3">
                  <c:v>4.932600453</c:v>
                </c:pt>
                <c:pt idx="4">
                  <c:v>3.776154753</c:v>
                </c:pt>
                <c:pt idx="5">
                  <c:v>8.673960793</c:v>
                </c:pt>
                <c:pt idx="6">
                  <c:v>5.861599451</c:v>
                </c:pt>
                <c:pt idx="7">
                  <c:v>8.984677361</c:v>
                </c:pt>
                <c:pt idx="8">
                  <c:v>7.467380954</c:v>
                </c:pt>
                <c:pt idx="9">
                  <c:v>4.436284412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2.996793259</c:v>
                </c:pt>
                <c:pt idx="1">
                  <c:v>4.459457779</c:v>
                </c:pt>
                <c:pt idx="2">
                  <c:v>1.506982189</c:v>
                </c:pt>
                <c:pt idx="3">
                  <c:v>1.299008795</c:v>
                </c:pt>
                <c:pt idx="4">
                  <c:v>3.157451378</c:v>
                </c:pt>
                <c:pt idx="5">
                  <c:v>2.122873405</c:v>
                </c:pt>
                <c:pt idx="6">
                  <c:v>0.003512817</c:v>
                </c:pt>
                <c:pt idx="7">
                  <c:v>1.768161009</c:v>
                </c:pt>
                <c:pt idx="8">
                  <c:v>0.187045945</c:v>
                </c:pt>
                <c:pt idx="9">
                  <c:v>0.862698005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Sheet1!$A$2:$A$11</c:f>
              <c:numCache>
                <c:formatCode>General</c:formatCode>
                <c:ptCount val="10"/>
                <c:pt idx="0">
                  <c:v>3.64754035</c:v>
                </c:pt>
                <c:pt idx="1">
                  <c:v>2.612663842</c:v>
                </c:pt>
                <c:pt idx="2">
                  <c:v>2.363359679</c:v>
                </c:pt>
                <c:pt idx="3">
                  <c:v>4.932600453</c:v>
                </c:pt>
                <c:pt idx="4">
                  <c:v>3.776154753</c:v>
                </c:pt>
                <c:pt idx="5">
                  <c:v>8.673960793</c:v>
                </c:pt>
                <c:pt idx="6">
                  <c:v>5.861599451</c:v>
                </c:pt>
                <c:pt idx="7">
                  <c:v>8.984677361</c:v>
                </c:pt>
                <c:pt idx="8">
                  <c:v>7.467380954</c:v>
                </c:pt>
                <c:pt idx="9">
                  <c:v>4.436284412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axId val="86474650"/>
        <c:axId val="6700729"/>
      </c:scatterChart>
      <c:valAx>
        <c:axId val="86474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0729"/>
        <c:crosses val="autoZero"/>
        <c:crossBetween val="midCat"/>
      </c:valAx>
      <c:valAx>
        <c:axId val="6700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746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412560</xdr:colOff>
      <xdr:row>43</xdr:row>
      <xdr:rowOff>27360</xdr:rowOff>
    </xdr:from>
    <xdr:to>
      <xdr:col>7</xdr:col>
      <xdr:colOff>482760</xdr:colOff>
      <xdr:row>63</xdr:row>
      <xdr:rowOff>15840</xdr:rowOff>
    </xdr:to>
    <xdr:graphicFrame>
      <xdr:nvGraphicFramePr>
        <xdr:cNvPr id="0" name=""/>
        <xdr:cNvGraphicFramePr/>
      </xdr:nvGraphicFramePr>
      <xdr:xfrm>
        <a:off x="412560" y="7026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15" activeCellId="0" sqref="K15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</v>
      </c>
      <c r="M1" s="1" t="s">
        <v>5</v>
      </c>
      <c r="N1" s="1" t="s">
        <v>7</v>
      </c>
      <c r="O1" s="1" t="s">
        <v>11</v>
      </c>
      <c r="P1" s="1" t="s">
        <v>9</v>
      </c>
      <c r="Q1" s="1" t="s">
        <v>12</v>
      </c>
      <c r="R1" s="1" t="s">
        <v>4</v>
      </c>
      <c r="S1" s="1" t="s">
        <v>5</v>
      </c>
      <c r="T1" s="1" t="s">
        <v>13</v>
      </c>
      <c r="U1" s="1" t="s">
        <v>14</v>
      </c>
    </row>
    <row r="2" customFormat="false" ht="12.8" hidden="false" customHeight="false" outlineLevel="0" collapsed="false">
      <c r="A2" s="1" t="n">
        <v>3.64754035</v>
      </c>
      <c r="B2" s="1" t="n">
        <v>2.996793259</v>
      </c>
      <c r="C2" s="1" t="n">
        <v>0</v>
      </c>
      <c r="D2" s="1" t="str">
        <f aca="false">IF(A2&lt;=4.932600453,"LEFT","RIGHT")</f>
        <v>LEFT</v>
      </c>
      <c r="E2" s="1" t="n">
        <v>0</v>
      </c>
      <c r="F2" s="1" t="n">
        <f aca="false">IF(C2=E2,0,1)</f>
        <v>0</v>
      </c>
      <c r="G2" s="1" t="n">
        <v>0.1</v>
      </c>
      <c r="H2" s="1" t="n">
        <f aca="false">0.1*F2</f>
        <v>0</v>
      </c>
      <c r="I2" s="1" t="n">
        <f aca="false">0.1/1</f>
        <v>0.1</v>
      </c>
      <c r="J2" s="1" t="n">
        <f aca="false">G2*(EXP($I$5*H2))</f>
        <v>0.1</v>
      </c>
      <c r="K2" s="1" t="str">
        <f aca="false">IF(B2&lt;=2.122873405,"LEFT","RIGHT")</f>
        <v>RIGHT</v>
      </c>
      <c r="L2" s="1" t="n">
        <v>0</v>
      </c>
      <c r="M2" s="1" t="n">
        <f aca="false">IF(L2=C2,0,1)</f>
        <v>0</v>
      </c>
      <c r="N2" s="1" t="n">
        <f aca="false">J2*M2</f>
        <v>0</v>
      </c>
      <c r="O2" s="1" t="n">
        <f aca="false">SUM(N2:N11)/SUM(J2:J11)</f>
        <v>0.195203252143478</v>
      </c>
      <c r="P2" s="1" t="n">
        <f aca="false">J2*EXP($O$5*N2)</f>
        <v>0.1</v>
      </c>
      <c r="Q2" s="1" t="str">
        <f aca="false">IF(B2&lt;=0.862698005,"LEFT","RIGHT")</f>
        <v>RIGHT</v>
      </c>
      <c r="R2" s="1" t="n">
        <v>0</v>
      </c>
      <c r="S2" s="1" t="n">
        <f aca="false">IF(C2=R2,0,1)</f>
        <v>0</v>
      </c>
      <c r="T2" s="1" t="n">
        <f aca="false">P2*S2</f>
        <v>0</v>
      </c>
      <c r="U2" s="1" t="n">
        <f aca="false">SUM(T2:T11)/SUM(P2:P11)</f>
        <v>0.189571865285024</v>
      </c>
    </row>
    <row r="3" customFormat="false" ht="12.8" hidden="false" customHeight="false" outlineLevel="0" collapsed="false">
      <c r="A3" s="1" t="n">
        <v>2.612663842</v>
      </c>
      <c r="B3" s="1" t="n">
        <v>4.459457779</v>
      </c>
      <c r="C3" s="1" t="n">
        <v>0</v>
      </c>
      <c r="D3" s="1" t="str">
        <f aca="false">IF(A3&lt;=4.932600453,"LEFT","RIGHT")</f>
        <v>LEFT</v>
      </c>
      <c r="E3" s="1" t="n">
        <v>0</v>
      </c>
      <c r="F3" s="1" t="n">
        <f aca="false">IF(C3=E3,0,1)</f>
        <v>0</v>
      </c>
      <c r="G3" s="1" t="n">
        <v>0.1</v>
      </c>
      <c r="H3" s="1" t="n">
        <f aca="false">0.1*F3</f>
        <v>0</v>
      </c>
      <c r="J3" s="1" t="n">
        <f aca="false">G3*(EXP($I$5*H3))</f>
        <v>0.1</v>
      </c>
      <c r="K3" s="1" t="str">
        <f aca="false">IF(B3&lt;=2.122873405,"LEFT","RIGHT")</f>
        <v>RIGHT</v>
      </c>
      <c r="L3" s="1" t="n">
        <v>0</v>
      </c>
      <c r="M3" s="1" t="n">
        <f aca="false">IF(L3=C3,0,1)</f>
        <v>0</v>
      </c>
      <c r="N3" s="1" t="n">
        <f aca="false">J3*M3</f>
        <v>0</v>
      </c>
      <c r="P3" s="1" t="n">
        <f aca="false">J3*EXP($O$5*N3)</f>
        <v>0.1</v>
      </c>
      <c r="Q3" s="1" t="str">
        <f aca="false">IF(B3&lt;=0.862698005,"LEFT","RIGHT")</f>
        <v>RIGHT</v>
      </c>
      <c r="R3" s="1" t="n">
        <v>0</v>
      </c>
      <c r="S3" s="1" t="n">
        <f aca="false">IF(C3=R3,0,1)</f>
        <v>0</v>
      </c>
      <c r="T3" s="1" t="n">
        <f aca="false">P3*S3</f>
        <v>0</v>
      </c>
    </row>
    <row r="4" customFormat="false" ht="12.8" hidden="false" customHeight="false" outlineLevel="0" collapsed="false">
      <c r="A4" s="1" t="n">
        <v>2.363359679</v>
      </c>
      <c r="B4" s="1" t="n">
        <v>1.506982189</v>
      </c>
      <c r="C4" s="1" t="n">
        <v>0</v>
      </c>
      <c r="D4" s="1" t="str">
        <f aca="false">IF(A4&lt;=4.932600453,"LEFT","RIGHT")</f>
        <v>LEFT</v>
      </c>
      <c r="E4" s="1" t="n">
        <v>0</v>
      </c>
      <c r="F4" s="1" t="n">
        <f aca="false">IF(C4=E4,0,1)</f>
        <v>0</v>
      </c>
      <c r="G4" s="1" t="n">
        <v>0.1</v>
      </c>
      <c r="H4" s="1" t="n">
        <f aca="false">0.1*F4</f>
        <v>0</v>
      </c>
      <c r="I4" s="1" t="s">
        <v>15</v>
      </c>
      <c r="J4" s="1" t="n">
        <f aca="false">G4*(EXP($I$5*H4))</f>
        <v>0.1</v>
      </c>
      <c r="K4" s="1" t="str">
        <f aca="false">IF(B4&lt;=2.122873405,"LEFT","RIGHT")</f>
        <v>LEFT</v>
      </c>
      <c r="L4" s="1" t="n">
        <v>1</v>
      </c>
      <c r="M4" s="1" t="n">
        <f aca="false">IF(L4=C4,0,1)</f>
        <v>1</v>
      </c>
      <c r="N4" s="1" t="n">
        <f aca="false">J4*M4</f>
        <v>0.1</v>
      </c>
      <c r="O4" s="1" t="s">
        <v>15</v>
      </c>
      <c r="P4" s="1" t="n">
        <f aca="false">J4*EXP($O$5*N4)</f>
        <v>0.115217889659379</v>
      </c>
      <c r="Q4" s="1" t="str">
        <f aca="false">IF(B4&lt;=0.862698005,"LEFT","RIGHT")</f>
        <v>RIGHT</v>
      </c>
      <c r="R4" s="1" t="n">
        <v>0</v>
      </c>
      <c r="S4" s="1" t="n">
        <f aca="false">IF(C4=R4,0,1)</f>
        <v>0</v>
      </c>
      <c r="T4" s="1" t="n">
        <f aca="false">P4*S4</f>
        <v>0</v>
      </c>
      <c r="U4" s="1" t="s">
        <v>16</v>
      </c>
    </row>
    <row r="5" customFormat="false" ht="12.8" hidden="false" customHeight="false" outlineLevel="0" collapsed="false">
      <c r="A5" s="1" t="n">
        <v>4.932600453</v>
      </c>
      <c r="B5" s="1" t="n">
        <v>1.299008795</v>
      </c>
      <c r="C5" s="1" t="n">
        <v>0</v>
      </c>
      <c r="D5" s="1" t="str">
        <f aca="false">IF(A5&lt;=4.932600453,"LEFT","RIGHT")</f>
        <v>LEFT</v>
      </c>
      <c r="E5" s="1" t="n">
        <v>0</v>
      </c>
      <c r="F5" s="1" t="n">
        <f aca="false">IF(C5=E5,0,1)</f>
        <v>0</v>
      </c>
      <c r="G5" s="1" t="n">
        <v>0.1</v>
      </c>
      <c r="H5" s="1" t="n">
        <f aca="false">0.1*F5</f>
        <v>0</v>
      </c>
      <c r="I5" s="1" t="n">
        <f aca="false">LOG((1-0.1)/0.1,EXP(1))</f>
        <v>2.19722457733622</v>
      </c>
      <c r="J5" s="1" t="n">
        <f aca="false">G5*(EXP($I$5*H5))</f>
        <v>0.1</v>
      </c>
      <c r="K5" s="1" t="str">
        <f aca="false">IF(B5&lt;=2.122873405,"LEFT","RIGHT")</f>
        <v>LEFT</v>
      </c>
      <c r="L5" s="1" t="n">
        <v>1</v>
      </c>
      <c r="M5" s="1" t="n">
        <f aca="false">IF(L5=C5,0,1)</f>
        <v>1</v>
      </c>
      <c r="N5" s="1" t="n">
        <f aca="false">J5*M5</f>
        <v>0.1</v>
      </c>
      <c r="O5" s="1" t="n">
        <f aca="false">LOG((1-O2)/O2,EXP(1))</f>
        <v>1.41654842399226</v>
      </c>
      <c r="P5" s="1" t="n">
        <f aca="false">J5*EXP($O$5*N5)</f>
        <v>0.115217889659379</v>
      </c>
      <c r="Q5" s="1" t="str">
        <f aca="false">IF(B5&lt;=0.862698005,"LEFT","RIGHT")</f>
        <v>RIGHT</v>
      </c>
      <c r="R5" s="1" t="n">
        <v>0</v>
      </c>
      <c r="S5" s="1" t="n">
        <f aca="false">IF(C5=R5,0,1)</f>
        <v>0</v>
      </c>
      <c r="T5" s="1" t="n">
        <f aca="false">P5*S5</f>
        <v>0</v>
      </c>
      <c r="U5" s="1" t="n">
        <f aca="false">LOG((1-U2)/U2,EXP(1))</f>
        <v>1.4527944804405</v>
      </c>
    </row>
    <row r="6" customFormat="false" ht="12.8" hidden="false" customHeight="false" outlineLevel="0" collapsed="false">
      <c r="A6" s="1" t="n">
        <v>3.776154753</v>
      </c>
      <c r="B6" s="1" t="n">
        <v>3.157451378</v>
      </c>
      <c r="C6" s="1" t="n">
        <v>0</v>
      </c>
      <c r="D6" s="1" t="str">
        <f aca="false">IF(A6&lt;=4.932600453,"LEFT","RIGHT")</f>
        <v>LEFT</v>
      </c>
      <c r="E6" s="1" t="n">
        <v>0</v>
      </c>
      <c r="F6" s="1" t="n">
        <f aca="false">IF(C6=E6,0,1)</f>
        <v>0</v>
      </c>
      <c r="G6" s="1" t="n">
        <v>0.1</v>
      </c>
      <c r="H6" s="1" t="n">
        <f aca="false">0.1*F6</f>
        <v>0</v>
      </c>
      <c r="J6" s="1" t="n">
        <f aca="false">G6*(EXP($I$5*H6))</f>
        <v>0.1</v>
      </c>
      <c r="K6" s="1" t="str">
        <f aca="false">IF(B6&lt;=2.122873405,"LEFT","RIGHT")</f>
        <v>RIGHT</v>
      </c>
      <c r="L6" s="1" t="n">
        <v>0</v>
      </c>
      <c r="M6" s="1" t="n">
        <f aca="false">IF(L6=C6,0,1)</f>
        <v>0</v>
      </c>
      <c r="N6" s="1" t="n">
        <f aca="false">J6*M6</f>
        <v>0</v>
      </c>
      <c r="P6" s="1" t="n">
        <f aca="false">J6*EXP($O$5*N6)</f>
        <v>0.1</v>
      </c>
      <c r="Q6" s="1" t="str">
        <f aca="false">IF(B6&lt;=0.862698005,"LEFT","RIGHT")</f>
        <v>RIGHT</v>
      </c>
      <c r="R6" s="1" t="n">
        <v>0</v>
      </c>
      <c r="S6" s="1" t="n">
        <f aca="false">IF(C6=R6,0,1)</f>
        <v>0</v>
      </c>
      <c r="T6" s="1" t="n">
        <f aca="false">P6*S6</f>
        <v>0</v>
      </c>
    </row>
    <row r="7" customFormat="false" ht="12.8" hidden="false" customHeight="false" outlineLevel="0" collapsed="false">
      <c r="A7" s="1" t="n">
        <v>8.673960793</v>
      </c>
      <c r="B7" s="1" t="n">
        <v>2.122873405</v>
      </c>
      <c r="C7" s="1" t="n">
        <v>1</v>
      </c>
      <c r="D7" s="1" t="str">
        <f aca="false">IF(A7&lt;=4.932600453,"LEFT","RIGHT")</f>
        <v>RIGHT</v>
      </c>
      <c r="E7" s="1" t="n">
        <v>1</v>
      </c>
      <c r="F7" s="1" t="n">
        <f aca="false">IF(C7=E7,0,1)</f>
        <v>0</v>
      </c>
      <c r="G7" s="1" t="n">
        <v>0.1</v>
      </c>
      <c r="H7" s="1" t="n">
        <f aca="false">0.1*F7</f>
        <v>0</v>
      </c>
      <c r="J7" s="1" t="n">
        <f aca="false">G7*(EXP($I$5*H7))</f>
        <v>0.1</v>
      </c>
      <c r="K7" s="1" t="str">
        <f aca="false">IF(B7&lt;=2.122873405,"LEFT","RIGHT")</f>
        <v>LEFT</v>
      </c>
      <c r="L7" s="1" t="n">
        <v>1</v>
      </c>
      <c r="M7" s="1" t="n">
        <f aca="false">IF(L7=C7,0,1)</f>
        <v>0</v>
      </c>
      <c r="N7" s="1" t="n">
        <f aca="false">J7*M7</f>
        <v>0</v>
      </c>
      <c r="P7" s="1" t="n">
        <f aca="false">J7*EXP($O$5*N7)</f>
        <v>0.1</v>
      </c>
      <c r="Q7" s="1" t="str">
        <f aca="false">IF(B7&lt;=0.862698005,"LEFT","RIGHT")</f>
        <v>RIGHT</v>
      </c>
      <c r="R7" s="1" t="n">
        <v>0</v>
      </c>
      <c r="S7" s="1" t="n">
        <f aca="false">IF(C7=R7,0,1)</f>
        <v>1</v>
      </c>
      <c r="T7" s="1" t="n">
        <f aca="false">P7*S7</f>
        <v>0.1</v>
      </c>
    </row>
    <row r="8" customFormat="false" ht="12.8" hidden="false" customHeight="false" outlineLevel="0" collapsed="false">
      <c r="A8" s="1" t="n">
        <v>5.861599451</v>
      </c>
      <c r="B8" s="1" t="n">
        <v>0.003512817</v>
      </c>
      <c r="C8" s="1" t="n">
        <v>1</v>
      </c>
      <c r="D8" s="1" t="str">
        <f aca="false">IF(A8&lt;=4.932600453,"LEFT","RIGHT")</f>
        <v>RIGHT</v>
      </c>
      <c r="E8" s="1" t="n">
        <v>1</v>
      </c>
      <c r="F8" s="1" t="n">
        <f aca="false">IF(C8=E8,0,1)</f>
        <v>0</v>
      </c>
      <c r="G8" s="1" t="n">
        <v>0.1</v>
      </c>
      <c r="H8" s="1" t="n">
        <f aca="false">0.1*F8</f>
        <v>0</v>
      </c>
      <c r="J8" s="1" t="n">
        <f aca="false">G8*(EXP($I$5*H8))</f>
        <v>0.1</v>
      </c>
      <c r="K8" s="1" t="str">
        <f aca="false">IF(B8&lt;=2.122873405,"LEFT","RIGHT")</f>
        <v>LEFT</v>
      </c>
      <c r="L8" s="1" t="n">
        <v>1</v>
      </c>
      <c r="M8" s="1" t="n">
        <f aca="false">IF(L8=C8,0,1)</f>
        <v>0</v>
      </c>
      <c r="N8" s="1" t="n">
        <f aca="false">J8*M8</f>
        <v>0</v>
      </c>
      <c r="P8" s="1" t="n">
        <f aca="false">J8*EXP($O$5*N8)</f>
        <v>0.1</v>
      </c>
      <c r="Q8" s="1" t="str">
        <f aca="false">IF(B8&lt;=0.862698005,"LEFT","RIGHT")</f>
        <v>LEFT</v>
      </c>
      <c r="R8" s="1" t="n">
        <v>1</v>
      </c>
      <c r="S8" s="1" t="n">
        <f aca="false">IF(C8=R8,0,1)</f>
        <v>0</v>
      </c>
      <c r="T8" s="1" t="n">
        <f aca="false">P8*S8</f>
        <v>0</v>
      </c>
    </row>
    <row r="9" customFormat="false" ht="12.8" hidden="false" customHeight="false" outlineLevel="0" collapsed="false">
      <c r="A9" s="1" t="n">
        <v>8.984677361</v>
      </c>
      <c r="B9" s="1" t="n">
        <v>1.768161009</v>
      </c>
      <c r="C9" s="1" t="n">
        <v>1</v>
      </c>
      <c r="D9" s="1" t="str">
        <f aca="false">IF(A9&lt;=4.932600453,"LEFT","RIGHT")</f>
        <v>RIGHT</v>
      </c>
      <c r="E9" s="1" t="n">
        <v>1</v>
      </c>
      <c r="F9" s="1" t="n">
        <f aca="false">IF(C9=E9,0,1)</f>
        <v>0</v>
      </c>
      <c r="G9" s="1" t="n">
        <v>0.1</v>
      </c>
      <c r="H9" s="1" t="n">
        <f aca="false">0.1*F9</f>
        <v>0</v>
      </c>
      <c r="J9" s="1" t="n">
        <f aca="false">G9*(EXP($I$5*H9))</f>
        <v>0.1</v>
      </c>
      <c r="K9" s="1" t="str">
        <f aca="false">IF(B9&lt;=2.122873405,"LEFT","RIGHT")</f>
        <v>LEFT</v>
      </c>
      <c r="L9" s="1" t="n">
        <v>1</v>
      </c>
      <c r="M9" s="1" t="n">
        <f aca="false">IF(L9=C9,0,1)</f>
        <v>0</v>
      </c>
      <c r="N9" s="1" t="n">
        <f aca="false">J9*M9</f>
        <v>0</v>
      </c>
      <c r="P9" s="1" t="n">
        <f aca="false">J9*EXP($O$5*N9)</f>
        <v>0.1</v>
      </c>
      <c r="Q9" s="1" t="str">
        <f aca="false">IF(B9&lt;=0.862698005,"LEFT","RIGHT")</f>
        <v>RIGHT</v>
      </c>
      <c r="R9" s="1" t="n">
        <v>0</v>
      </c>
      <c r="S9" s="1" t="n">
        <f aca="false">IF(C9=R9,0,1)</f>
        <v>1</v>
      </c>
      <c r="T9" s="1" t="n">
        <f aca="false">P9*S9</f>
        <v>0.1</v>
      </c>
    </row>
    <row r="10" customFormat="false" ht="12.8" hidden="false" customHeight="false" outlineLevel="0" collapsed="false">
      <c r="A10" s="1" t="n">
        <v>7.467380954</v>
      </c>
      <c r="B10" s="1" t="n">
        <v>0.187045945</v>
      </c>
      <c r="C10" s="1" t="n">
        <v>1</v>
      </c>
      <c r="D10" s="1" t="str">
        <f aca="false">IF(A10&lt;=4.932600453,"LEFT","RIGHT")</f>
        <v>RIGHT</v>
      </c>
      <c r="E10" s="1" t="n">
        <v>1</v>
      </c>
      <c r="F10" s="1" t="n">
        <f aca="false">IF(C10=E10,0,1)</f>
        <v>0</v>
      </c>
      <c r="G10" s="1" t="n">
        <v>0.1</v>
      </c>
      <c r="H10" s="1" t="n">
        <f aca="false">0.1*F10</f>
        <v>0</v>
      </c>
      <c r="J10" s="1" t="n">
        <f aca="false">G10*(EXP($I$5*H10))</f>
        <v>0.1</v>
      </c>
      <c r="K10" s="1" t="str">
        <f aca="false">IF(B10&lt;=2.122873405,"LEFT","RIGHT")</f>
        <v>LEFT</v>
      </c>
      <c r="L10" s="1" t="n">
        <v>1</v>
      </c>
      <c r="M10" s="1" t="n">
        <f aca="false">IF(L10=C10,0,1)</f>
        <v>0</v>
      </c>
      <c r="N10" s="1" t="n">
        <f aca="false">J10*M10</f>
        <v>0</v>
      </c>
      <c r="P10" s="1" t="n">
        <f aca="false">J10*EXP($O$5*N10)</f>
        <v>0.1</v>
      </c>
      <c r="Q10" s="1" t="str">
        <f aca="false">IF(B10&lt;=0.862698005,"LEFT","RIGHT")</f>
        <v>LEFT</v>
      </c>
      <c r="R10" s="1" t="n">
        <v>1</v>
      </c>
      <c r="S10" s="1" t="n">
        <f aca="false">IF(C10=R10,0,1)</f>
        <v>0</v>
      </c>
      <c r="T10" s="1" t="n">
        <f aca="false">P10*S10</f>
        <v>0</v>
      </c>
    </row>
    <row r="11" customFormat="false" ht="12.8" hidden="false" customHeight="false" outlineLevel="0" collapsed="false">
      <c r="A11" s="1" t="n">
        <v>4.436284412</v>
      </c>
      <c r="B11" s="1" t="n">
        <v>0.862698005</v>
      </c>
      <c r="C11" s="1" t="n">
        <v>1</v>
      </c>
      <c r="D11" s="1" t="str">
        <f aca="false">IF(A11&lt;=4.932600453,"LEFT","RIGHT")</f>
        <v>LEFT</v>
      </c>
      <c r="E11" s="1" t="n">
        <v>0</v>
      </c>
      <c r="F11" s="1" t="n">
        <f aca="false">IF(C11=E11,0,1)</f>
        <v>1</v>
      </c>
      <c r="G11" s="1" t="n">
        <v>0.1</v>
      </c>
      <c r="H11" s="1" t="n">
        <f aca="false">0.1*F11</f>
        <v>0.1</v>
      </c>
      <c r="J11" s="1" t="n">
        <f aca="false">G11*(EXP($I$5*H11))</f>
        <v>0.124573093961552</v>
      </c>
      <c r="K11" s="1" t="str">
        <f aca="false">IF(B11&lt;=2.122873405,"LEFT","RIGHT")</f>
        <v>LEFT</v>
      </c>
      <c r="L11" s="1" t="n">
        <v>1</v>
      </c>
      <c r="M11" s="1" t="n">
        <f aca="false">IF(L11=C11,0,1)</f>
        <v>0</v>
      </c>
      <c r="N11" s="1" t="n">
        <f aca="false">J11*M11</f>
        <v>0</v>
      </c>
      <c r="P11" s="1" t="n">
        <f aca="false">J11*EXP($O$5*N11)</f>
        <v>0.124573093961552</v>
      </c>
      <c r="Q11" s="1" t="str">
        <f aca="false">IF(B11&lt;=0.862698005,"LEFT","RIGHT")</f>
        <v>LEFT</v>
      </c>
      <c r="R11" s="1" t="n">
        <v>1</v>
      </c>
      <c r="S11" s="1" t="n">
        <f aca="false">IF(C11=R11,0,1)</f>
        <v>0</v>
      </c>
      <c r="T11" s="1" t="n">
        <f aca="false">P11*S11</f>
        <v>0</v>
      </c>
    </row>
    <row r="13" customFormat="false" ht="12.8" hidden="false" customHeight="false" outlineLevel="0" collapsed="false"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" t="s">
        <v>2</v>
      </c>
      <c r="J13" s="1" t="s">
        <v>5</v>
      </c>
      <c r="K13" s="1" t="s">
        <v>22</v>
      </c>
    </row>
    <row r="14" customFormat="false" ht="12.8" hidden="false" customHeight="false" outlineLevel="0" collapsed="false">
      <c r="D14" s="1" t="n">
        <f aca="false">$I$5*(IF(E2=0,-1,1))</f>
        <v>-2.19722457733622</v>
      </c>
      <c r="E14" s="1" t="n">
        <f aca="false">$O$5*(IF(L2=0,-1,1))</f>
        <v>-1.41654842399226</v>
      </c>
      <c r="F14" s="1" t="n">
        <f aca="false">$U$5*(IF(R2=0,-1,1))</f>
        <v>-1.4527944804405</v>
      </c>
      <c r="G14" s="1" t="n">
        <f aca="false">D14+E14+F14</f>
        <v>-5.06656748176898</v>
      </c>
      <c r="H14" s="1" t="n">
        <f aca="false">IF(G14&lt;=0,0,1)</f>
        <v>0</v>
      </c>
      <c r="I14" s="1" t="n">
        <v>0</v>
      </c>
      <c r="J14" s="1" t="n">
        <f aca="false">IF(I14=H14,0,1)</f>
        <v>0</v>
      </c>
      <c r="K14" s="2" t="n">
        <v>1</v>
      </c>
    </row>
    <row r="15" customFormat="false" ht="12.8" hidden="false" customHeight="false" outlineLevel="0" collapsed="false">
      <c r="D15" s="1" t="n">
        <f aca="false">$I$5*(IF(E3=0,-1,1))</f>
        <v>-2.19722457733622</v>
      </c>
      <c r="E15" s="1" t="n">
        <f aca="false">$O$5*(IF(L3=0,-1,1))</f>
        <v>-1.41654842399226</v>
      </c>
      <c r="F15" s="1" t="n">
        <f aca="false">$U$5*(IF(R3=0,-1,1))</f>
        <v>-1.4527944804405</v>
      </c>
      <c r="G15" s="1" t="n">
        <f aca="false">D15+E15+F15</f>
        <v>-5.06656748176898</v>
      </c>
      <c r="H15" s="1" t="n">
        <f aca="false">IF(G15&lt;=0,0,1)</f>
        <v>0</v>
      </c>
      <c r="I15" s="1" t="n">
        <v>0</v>
      </c>
      <c r="J15" s="1" t="n">
        <f aca="false">IF(I15=H15,0,1)</f>
        <v>0</v>
      </c>
    </row>
    <row r="16" customFormat="false" ht="12.8" hidden="false" customHeight="false" outlineLevel="0" collapsed="false">
      <c r="D16" s="1" t="n">
        <f aca="false">$I$5*(IF(E4=0,-1,1))</f>
        <v>-2.19722457733622</v>
      </c>
      <c r="E16" s="1" t="n">
        <f aca="false">$O$5*(IF(L4=0,-1,1))</f>
        <v>1.41654842399226</v>
      </c>
      <c r="F16" s="1" t="n">
        <f aca="false">$U$5*(IF(R4=0,-1,1))</f>
        <v>-1.4527944804405</v>
      </c>
      <c r="G16" s="1" t="n">
        <f aca="false">D16+E16+F16</f>
        <v>-2.23347063378445</v>
      </c>
      <c r="H16" s="1" t="n">
        <f aca="false">IF(G16&lt;=0,0,1)</f>
        <v>0</v>
      </c>
      <c r="I16" s="1" t="n">
        <v>0</v>
      </c>
      <c r="J16" s="1" t="n">
        <f aca="false">IF(I16=H16,0,1)</f>
        <v>0</v>
      </c>
    </row>
    <row r="17" customFormat="false" ht="12.8" hidden="false" customHeight="false" outlineLevel="0" collapsed="false">
      <c r="D17" s="1" t="n">
        <f aca="false">$I$5*(IF(E5=0,-1,1))</f>
        <v>-2.19722457733622</v>
      </c>
      <c r="E17" s="1" t="n">
        <f aca="false">$O$5*(IF(L5=0,-1,1))</f>
        <v>1.41654842399226</v>
      </c>
      <c r="F17" s="1" t="n">
        <f aca="false">$U$5*(IF(R5=0,-1,1))</f>
        <v>-1.4527944804405</v>
      </c>
      <c r="G17" s="1" t="n">
        <f aca="false">D17+E17+F17</f>
        <v>-2.23347063378445</v>
      </c>
      <c r="H17" s="1" t="n">
        <f aca="false">IF(G17&lt;=0,0,1)</f>
        <v>0</v>
      </c>
      <c r="I17" s="1" t="n">
        <v>0</v>
      </c>
      <c r="J17" s="1" t="n">
        <f aca="false">IF(I17=H17,0,1)</f>
        <v>0</v>
      </c>
    </row>
    <row r="18" customFormat="false" ht="12.8" hidden="false" customHeight="false" outlineLevel="0" collapsed="false">
      <c r="D18" s="1" t="n">
        <f aca="false">$I$5*(IF(E6=0,-1,1))</f>
        <v>-2.19722457733622</v>
      </c>
      <c r="E18" s="1" t="n">
        <f aca="false">$O$5*(IF(L6=0,-1,1))</f>
        <v>-1.41654842399226</v>
      </c>
      <c r="F18" s="1" t="n">
        <f aca="false">$U$5*(IF(R6=0,-1,1))</f>
        <v>-1.4527944804405</v>
      </c>
      <c r="G18" s="1" t="n">
        <f aca="false">D18+E18+F18</f>
        <v>-5.06656748176898</v>
      </c>
      <c r="H18" s="1" t="n">
        <f aca="false">IF(G18&lt;=0,0,1)</f>
        <v>0</v>
      </c>
      <c r="I18" s="1" t="n">
        <v>0</v>
      </c>
      <c r="J18" s="1" t="n">
        <f aca="false">IF(I18=H18,0,1)</f>
        <v>0</v>
      </c>
    </row>
    <row r="19" customFormat="false" ht="12.8" hidden="false" customHeight="false" outlineLevel="0" collapsed="false">
      <c r="D19" s="1" t="n">
        <f aca="false">$I$5*(IF(E7=0,-1,1))</f>
        <v>2.19722457733622</v>
      </c>
      <c r="E19" s="1" t="n">
        <f aca="false">$O$5*(IF(L7=0,-1,1))</f>
        <v>1.41654842399226</v>
      </c>
      <c r="F19" s="1" t="n">
        <f aca="false">$U$5*(IF(R7=0,-1,1))</f>
        <v>-1.4527944804405</v>
      </c>
      <c r="G19" s="1" t="n">
        <f aca="false">D19+E19+F19</f>
        <v>2.16097852088799</v>
      </c>
      <c r="H19" s="1" t="n">
        <f aca="false">IF(G19&lt;=0,0,1)</f>
        <v>1</v>
      </c>
      <c r="I19" s="1" t="n">
        <v>1</v>
      </c>
      <c r="J19" s="1" t="n">
        <f aca="false">IF(I19=H19,0,1)</f>
        <v>0</v>
      </c>
    </row>
    <row r="20" customFormat="false" ht="12.8" hidden="false" customHeight="false" outlineLevel="0" collapsed="false">
      <c r="D20" s="1" t="n">
        <f aca="false">$I$5*(IF(E8=0,-1,1))</f>
        <v>2.19722457733622</v>
      </c>
      <c r="E20" s="1" t="n">
        <f aca="false">$O$5*(IF(L8=0,-1,1))</f>
        <v>1.41654842399226</v>
      </c>
      <c r="F20" s="1" t="n">
        <f aca="false">$U$5*(IF(R8=0,-1,1))</f>
        <v>1.4527944804405</v>
      </c>
      <c r="G20" s="1" t="n">
        <f aca="false">D20+E20+F20</f>
        <v>5.06656748176898</v>
      </c>
      <c r="H20" s="1" t="n">
        <f aca="false">IF(G20&lt;=0,0,1)</f>
        <v>1</v>
      </c>
      <c r="I20" s="1" t="n">
        <v>1</v>
      </c>
      <c r="J20" s="1" t="n">
        <f aca="false">IF(I20=H20,0,1)</f>
        <v>0</v>
      </c>
    </row>
    <row r="21" customFormat="false" ht="12.8" hidden="false" customHeight="false" outlineLevel="0" collapsed="false">
      <c r="D21" s="1" t="n">
        <f aca="false">$I$5*(IF(E9=0,-1,1))</f>
        <v>2.19722457733622</v>
      </c>
      <c r="E21" s="1" t="n">
        <f aca="false">$O$5*(IF(L9=0,-1,1))</f>
        <v>1.41654842399226</v>
      </c>
      <c r="F21" s="1" t="n">
        <f aca="false">$U$5*(IF(R9=0,-1,1))</f>
        <v>-1.4527944804405</v>
      </c>
      <c r="G21" s="1" t="n">
        <f aca="false">D21+E21+F21</f>
        <v>2.16097852088799</v>
      </c>
      <c r="H21" s="1" t="n">
        <f aca="false">IF(G21&lt;=0,0,1)</f>
        <v>1</v>
      </c>
      <c r="I21" s="1" t="n">
        <v>1</v>
      </c>
      <c r="J21" s="1" t="n">
        <f aca="false">IF(I21=H21,0,1)</f>
        <v>0</v>
      </c>
    </row>
    <row r="22" customFormat="false" ht="12.8" hidden="false" customHeight="false" outlineLevel="0" collapsed="false">
      <c r="D22" s="1" t="n">
        <f aca="false">$I$5*(IF(E10=0,-1,1))</f>
        <v>2.19722457733622</v>
      </c>
      <c r="E22" s="1" t="n">
        <f aca="false">$O$5*(IF(L10=0,-1,1))</f>
        <v>1.41654842399226</v>
      </c>
      <c r="F22" s="1" t="n">
        <f aca="false">$U$5*(IF(R10=0,-1,1))</f>
        <v>1.4527944804405</v>
      </c>
      <c r="G22" s="1" t="n">
        <f aca="false">D22+E22+F22</f>
        <v>5.06656748176898</v>
      </c>
      <c r="H22" s="1" t="n">
        <f aca="false">IF(G22&lt;=0,0,1)</f>
        <v>1</v>
      </c>
      <c r="I22" s="1" t="n">
        <v>1</v>
      </c>
      <c r="J22" s="1" t="n">
        <f aca="false">IF(I22=H22,0,1)</f>
        <v>0</v>
      </c>
    </row>
    <row r="23" customFormat="false" ht="12.8" hidden="false" customHeight="false" outlineLevel="0" collapsed="false">
      <c r="D23" s="1" t="n">
        <f aca="false">$I$5*(IF(E11=0,-1,1))</f>
        <v>-2.19722457733622</v>
      </c>
      <c r="E23" s="1" t="n">
        <f aca="false">$O$5*(IF(L11=0,-1,1))</f>
        <v>1.41654842399226</v>
      </c>
      <c r="F23" s="1" t="n">
        <f aca="false">$U$5*(IF(R11=0,-1,1))</f>
        <v>1.4527944804405</v>
      </c>
      <c r="G23" s="1" t="n">
        <f aca="false">D23+E23+F23</f>
        <v>0.672118327096541</v>
      </c>
      <c r="H23" s="1" t="n">
        <f aca="false">IF(G23&lt;=0,0,1)</f>
        <v>1</v>
      </c>
      <c r="I23" s="1" t="n">
        <v>1</v>
      </c>
      <c r="J23" s="1" t="n">
        <f aca="false">IF(I23=H23,0,1)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2020-06-16T21:47:18Z</dcterms:created>
  <dc:creator/>
  <dc:description/>
  <dc:language>en-IN</dc:language>
  <cp:lastModifiedBy/>
  <dcterms:modified xsi:type="dcterms:W3CDTF">2020-06-16T22:36:37Z</dcterms:modified>
  <cp:revision>1</cp:revision>
  <dc:subject/>
  <dc:title/>
</cp:coreProperties>
</file>