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Business\ARVP\au_hardware\internal_env_board\internal_env_board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1" l="1"/>
  <c r="G39" i="1"/>
  <c r="G40" i="1"/>
  <c r="G41" i="1"/>
  <c r="G42" i="1"/>
  <c r="G43" i="1"/>
  <c r="G44" i="1"/>
  <c r="G45" i="1"/>
  <c r="G46" i="1"/>
  <c r="G47" i="1"/>
  <c r="G48" i="1"/>
  <c r="G49" i="1"/>
  <c r="G38" i="1"/>
  <c r="G24" i="1"/>
  <c r="G25" i="1"/>
  <c r="G26" i="1"/>
  <c r="G27" i="1"/>
  <c r="G28" i="1"/>
  <c r="G29" i="1"/>
  <c r="G30" i="1"/>
  <c r="G31" i="1"/>
  <c r="G32" i="1"/>
  <c r="G33" i="1"/>
  <c r="G34" i="1"/>
  <c r="G23" i="1" l="1"/>
  <c r="G22" i="1" l="1"/>
  <c r="G21" i="1"/>
  <c r="G20" i="1"/>
  <c r="G14" i="1"/>
  <c r="G19" i="1"/>
  <c r="G18" i="1"/>
  <c r="G17" i="1"/>
  <c r="G16" i="1"/>
  <c r="G15" i="1"/>
  <c r="G13" i="1"/>
  <c r="G12" i="1" l="1"/>
  <c r="G11" i="1" l="1"/>
  <c r="G10" i="1"/>
  <c r="G9" i="1"/>
  <c r="G8" i="1"/>
  <c r="G7" i="1"/>
  <c r="G6" i="1"/>
  <c r="G5" i="1"/>
  <c r="G4" i="1"/>
  <c r="G3" i="1"/>
  <c r="G2" i="1"/>
  <c r="G35" i="1" l="1"/>
</calcChain>
</file>

<file path=xl/sharedStrings.xml><?xml version="1.0" encoding="utf-8"?>
<sst xmlns="http://schemas.openxmlformats.org/spreadsheetml/2006/main" count="191" uniqueCount="167">
  <si>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</si>
  <si>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</si>
  <si>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</si>
  <si>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</si>
  <si>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</si>
  <si>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</si>
  <si>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</si>
  <si>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</si>
  <si>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</si>
  <si>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</si>
  <si>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</si>
  <si>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</si>
  <si>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</si>
  <si>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</si>
  <si>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</si>
  <si>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</si>
  <si>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</si>
  <si>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</si>
  <si>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</si>
  <si>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</si>
  <si>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</si>
  <si>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</si>
  <si>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</si>
  <si>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</si>
  <si>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</si>
  <si>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</si>
  <si>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</si>
  <si>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</si>
  <si>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</si>
  <si>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</si>
  <si>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</si>
  <si>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</si>
  <si>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</si>
  <si>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</si>
  <si>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</si>
  <si>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</si>
  <si>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</si>
  <si>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</si>
  <si>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</si>
  <si>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</si>
  <si>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</si>
  <si>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</si>
  <si>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</si>
  <si>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</si>
  <si>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</si>
  <si>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</si>
  <si>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</si>
  <si>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</si>
  <si>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</si>
  <si>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</si>
  <si>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</si>
  <si>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</si>
  <si>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</si>
  <si>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</si>
  <si>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</si>
  <si>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</si>
  <si>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</si>
  <si>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</si>
  <si>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</si>
  <si>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</si>
  <si>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</si>
  <si>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</si>
  <si>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</si>
  <si>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</si>
  <si>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</si>
  <si>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</si>
  <si>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</si>
  <si>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</si>
  <si>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</si>
  <si>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</si>
  <si>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</si>
  <si>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</si>
  <si>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</si>
  <si>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</si>
  <si>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</si>
  <si>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</si>
  <si>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</si>
  <si>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</si>
  <si>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</si>
  <si>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</si>
  <si>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</si>
  <si>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</si>
  <si>
    <t>CON4-7</t>
  </si>
  <si>
    <t>CONN HEADER GH SIDE 2POS 1.25MM</t>
  </si>
  <si>
    <t>SM02B-GHS-TB(LF)(SN)</t>
  </si>
  <si>
    <t>CON2,3</t>
  </si>
  <si>
    <t>IC1</t>
  </si>
  <si>
    <t>R11-R16</t>
  </si>
  <si>
    <t>R22</t>
  </si>
  <si>
    <t>JP5</t>
  </si>
  <si>
    <t>C6</t>
  </si>
  <si>
    <t>74HC595D,118</t>
  </si>
  <si>
    <t>https://assets.nexperia.com/documents/data-sheet/74HC_HCT595.pdf</t>
  </si>
  <si>
    <t>CL21F104ZBCNNNC</t>
  </si>
  <si>
    <t>http://www.samsungsem.com/kr/support/product-search/mlcc/__icsFiles/afieldfile/2018/07/03/CL21F104ZBCNNNC.pdf</t>
  </si>
  <si>
    <t>N/A</t>
  </si>
  <si>
    <t>6130xx11121 Drawing</t>
  </si>
  <si>
    <t>Components for Testing</t>
  </si>
  <si>
    <t>SN74HC595N</t>
  </si>
  <si>
    <t>R11 - R16</t>
  </si>
  <si>
    <t>CF14JT560R</t>
  </si>
  <si>
    <t>K104K10X7RF5UH5</t>
  </si>
  <si>
    <t>111-2413-020</t>
  </si>
  <si>
    <t>4-643814-6</t>
  </si>
  <si>
    <t>1-643075-6</t>
  </si>
  <si>
    <t>SN54/SN74HC595</t>
  </si>
  <si>
    <t>https://www.seielect.com/Catalog/SEI-CF_CFM.pdf</t>
  </si>
  <si>
    <t>K Series Datasheet</t>
  </si>
  <si>
    <t>N/A (LCDs)</t>
  </si>
  <si>
    <t>SM-42TA203</t>
  </si>
  <si>
    <t>SM-42 &amp; 43 Series Datasheet</t>
  </si>
  <si>
    <t>R17</t>
  </si>
  <si>
    <t>R10</t>
  </si>
  <si>
    <t>JP6</t>
  </si>
  <si>
    <t>02+02 DIL VERT PIN HDR</t>
  </si>
  <si>
    <t>M20-9760246</t>
  </si>
  <si>
    <t>M20-976yyyy Drawing</t>
  </si>
  <si>
    <t>RC Series, L Datasheet</t>
  </si>
  <si>
    <t>TC1602A-09T</t>
  </si>
  <si>
    <t>CF, CFM Series</t>
  </si>
  <si>
    <t>IC SHIFT REGISTER 8BIT 16SOIC</t>
  </si>
  <si>
    <t>RES SMD 560 OHM 5% 1/8W 0805</t>
  </si>
  <si>
    <t>RC0805JR-07560RL</t>
  </si>
  <si>
    <t>TRIMMER 20KOHM 0.25W J LEAD SIDE</t>
  </si>
  <si>
    <t>CONN HEADER 16 POS 2.54</t>
  </si>
  <si>
    <t>CAP CER 0.1UF 50V Y5V 0805</t>
  </si>
  <si>
    <t>STANDARD LCD 16X2 + EXTRAS</t>
  </si>
  <si>
    <t>IC 8-BIT SHIFT REGISTER 16-DIP</t>
  </si>
  <si>
    <t>RES 560 OHM 1/4W 5% AXIAL</t>
  </si>
  <si>
    <t>CAP CER 0.1UF 50V X7R RADIAL</t>
  </si>
  <si>
    <t>CBL RIBN 20COND MULTICOLOR 5'</t>
  </si>
  <si>
    <t>CONN RECEPT 16POS 24AWG MTA100</t>
  </si>
  <si>
    <t>CONN COVER STRAIN RELIEF 16 POS</t>
  </si>
  <si>
    <t>3362P-1-203LF</t>
  </si>
  <si>
    <t>3362 Series</t>
  </si>
  <si>
    <t>TRIMMER 20K OHM 0.5W PC PIN TOP</t>
  </si>
  <si>
    <t>AMP SHUNT ASS'Y</t>
  </si>
  <si>
    <t>1-881545-1</t>
  </si>
  <si>
    <t>881545 Drawing</t>
  </si>
  <si>
    <t>R18</t>
  </si>
  <si>
    <t>RES SMD 62 OHM 5% 1/2W 0805</t>
  </si>
  <si>
    <t>ERJ-P06J620V</t>
  </si>
  <si>
    <t>https://industrial.panasonic.com/cdbs/www-data/pdf/RDO0000/AOA0000C331.pdf</t>
  </si>
  <si>
    <t>RES 62 OHM 1/2W 5% AXIAL</t>
  </si>
  <si>
    <t>CFR-50JB-52-62R</t>
  </si>
  <si>
    <t>http://www.yageo.com/NewPortal/yageodocoutput?fileName=/pdf/throughhole/Yageo_LR_CFR_2013.pdf</t>
  </si>
  <si>
    <t>T1</t>
  </si>
  <si>
    <t>MOSFET N-CH 20V 2.3A SOT23</t>
  </si>
  <si>
    <t>BSS806NH6327XTSA1</t>
  </si>
  <si>
    <t>https://www.infineon.com/dgdl/BSS806N_Rev2.3_.pdf?folderId=db3a3043156fd573011622e10b5c1f67&amp;fileId=db3a304330f686060131185f0553451c</t>
  </si>
  <si>
    <t>MOSFET N-CH 20V 530MA TO92-3</t>
  </si>
  <si>
    <t>TN0702N3-G</t>
  </si>
  <si>
    <t>http://www.microchip.com/mymicrochip/filehandler.aspx?ddocname=en570658</t>
  </si>
  <si>
    <t>RES 10 OHM 1% 1/4W 0805</t>
  </si>
  <si>
    <t>RNCP0805FTD10R0</t>
  </si>
  <si>
    <t>https://www.seielect.com/Catalog/SEI-rncp.pdf</t>
  </si>
  <si>
    <t>RES SMD 1M OHM 0.1% 1/8W 0805</t>
  </si>
  <si>
    <t>ERA-6AEB105V</t>
  </si>
  <si>
    <t>https://industrial.panasonic.com/cdbs/www-data/pdf/RDM0000/AOA0000C307.pdf</t>
  </si>
  <si>
    <t>RES 10 OHM 2W 5% AXIAL</t>
  </si>
  <si>
    <t>FW20A10R0JA</t>
  </si>
  <si>
    <t>RES 1M OHM 1W 5% AXIAL</t>
  </si>
  <si>
    <t>VR68000001004JAC00</t>
  </si>
  <si>
    <t>http://www.vishay.com/docs/28907/vr25vr37vr68.pdf</t>
  </si>
  <si>
    <t>Schematic Reference Number</t>
  </si>
  <si>
    <t>Total</t>
  </si>
  <si>
    <t xml:space="preserve">Part 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</si>
</sst>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ill="1"/>
    <xf numFmtId="44" fontId="0" fillId="0" borderId="1" xfId="2" applyFont="1" applyBorder="1"/>
    <xf numFmtId="44" fontId="0" fillId="0" borderId="1" xfId="2" applyFont="1" applyFill="1" applyBorder="1"/>
    <xf numFmtId="44" fontId="0" fillId="0" borderId="0" xfId="2" applyFont="1"/>
    <xf numFmtId="0" fontId="0" fillId="0" borderId="2" xfId="0" applyBorder="1"/>
    <xf numFmtId="44" fontId="0" fillId="0" borderId="3" xfId="2" applyFont="1" applyBorder="1"/>
    <xf numFmtId="44" fontId="0" fillId="0" borderId="3" xfId="2" applyFont="1" applyFill="1" applyBorder="1"/>
    <xf numFmtId="0" fontId="0" fillId="0" borderId="4" xfId="0" applyBorder="1"/>
    <xf numFmtId="0" fontId="0" fillId="0" borderId="5" xfId="0" applyBorder="1"/>
    <xf numFmtId="44" fontId="0" fillId="0" borderId="5" xfId="2" applyFont="1" applyBorder="1"/>
    <xf numFmtId="44" fontId="0" fillId="0" borderId="6" xfId="2" applyFont="1" applyBorder="1"/>
    <xf numFmtId="0" fontId="0" fillId="0" borderId="8" xfId="0" applyFill="1" applyBorder="1"/>
    <xf numFmtId="0" fontId="2" fillId="0" borderId="0" xfId="0" applyFont="1" applyFill="1" applyBorder="1"/>
    <xf numFmtId="0" fontId="1" fillId="0" borderId="9" xfId="1" applyFill="1" applyBorder="1"/>
    <xf numFmtId="44" fontId="0" fillId="0" borderId="9" xfId="2" applyFon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4" fontId="0" fillId="0" borderId="7" xfId="2" applyFont="1" applyFill="1" applyBorder="1"/>
    <xf numFmtId="0" fontId="0" fillId="0" borderId="9" xfId="0" applyBorder="1"/>
    <xf numFmtId="0" fontId="0" fillId="0" borderId="9" xfId="0" applyFill="1" applyBorder="1"/>
    <xf numFmtId="0" fontId="0" fillId="0" borderId="9" xfId="0" applyFill="1" applyBorder="1" applyAlignment="1">
      <alignment wrapText="1"/>
    </xf>
    <xf numFmtId="0" fontId="1" fillId="0" borderId="9" xfId="0" applyFont="1" applyBorder="1"/>
    <xf numFmtId="44" fontId="3" fillId="0" borderId="9" xfId="0" applyNumberFormat="1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5" totalsRowCount="1" headerRowDxfId="21" headerRowBorderDxfId="29" tableBorderDxfId="30">
  <autoFilter ref="A1:G35"/>
  <tableColumns count="7">
    <tableColumn id="1" name="Schematic Reference Number" totalsRowLabel="Total" dataDxfId="28" totalsRowDxfId="20"/>
    <tableColumn id="2" name="Part Description" dataDxfId="27" totalsRowDxfId="19"/>
    <tableColumn id="3" name="Manufacturer Part Number" dataDxfId="26" totalsRowDxfId="18"/>
    <tableColumn id="4" name="Datasheet" dataDxfId="25" totalsRowDxfId="17" dataCellStyle="Hyperlink"/>
    <tableColumn id="5" name="Price" dataDxfId="24" totalsRowDxfId="16" dataCellStyle="Currency"/>
    <tableColumn id="6" name="Quantity" dataDxfId="23" totalsRowDxfId="15"/>
    <tableColumn id="7" name="Total Cost" totalsRowFunction="custom" dataDxfId="22" totalsRowDxfId="14" dataCellStyle="Currency">
      <calculatedColumnFormula>F2*E2</calculatedColumnFormula>
      <totalsRowFormula>SUM(G2:G34)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7:G50" totalsRowCount="1">
  <autoFilter ref="A37:G50"/>
  <tableColumns count="7">
    <tableColumn id="1" name="Components for Testing" totalsRowLabel="Total" dataDxfId="13" totalsRowDxfId="6"/>
    <tableColumn id="2" name="Part Description " dataDxfId="12" totalsRowDxfId="5"/>
    <tableColumn id="3" name="Manufacturer Part Number" dataDxfId="11" totalsRowDxfId="4"/>
    <tableColumn id="4" name="Datasheet" dataDxfId="10" totalsRowDxfId="3" dataCellStyle="Hyperlink"/>
    <tableColumn id="5" name="Price" dataDxfId="9" totalsRowDxfId="2" dataCellStyle="Currency"/>
    <tableColumn id="6" name="Quantity" dataDxfId="8" totalsRowDxfId="1"/>
    <tableColumn id="7" name="Total Cost" totalsRowFunction="custom" dataDxfId="7" totalsRowDxfId="0" dataCellStyle="Currency">
      <totalsRowFormula>SUM(G38:G49)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26" Type="http://schemas.openxmlformats.org/officeDocument/2006/relationships/hyperlink" Target="https://www.seielect.com/Catalog/SEI-CF_CFM.pdf" TargetMode="External"/><Relationship Id="rId21" Type="http://schemas.openxmlformats.org/officeDocument/2006/relationships/hyperlink" Target="http://www.yageo.com/documents/recent/PYu-RC_Group_51_RoHS_L_8.pdf" TargetMode="External"/><Relationship Id="rId34" Type="http://schemas.openxmlformats.org/officeDocument/2006/relationships/hyperlink" Target="https://cdn.harwin.com/pdfs/M20-976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5" Type="http://schemas.openxmlformats.org/officeDocument/2006/relationships/hyperlink" Target="http://www.vishay.com/docs/45171/kseries.pdf" TargetMode="External"/><Relationship Id="rId33" Type="http://schemas.openxmlformats.org/officeDocument/2006/relationships/hyperlink" Target="http://www.yageo.com/documents/recent/PYu-RC_Group_51_RoHS_L_9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29" Type="http://schemas.openxmlformats.org/officeDocument/2006/relationships/hyperlink" Target="https://www.nidec-copal-electronics.com/e/catalog/trimmer/sm-42&amp;sm-43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24" Type="http://schemas.openxmlformats.org/officeDocument/2006/relationships/hyperlink" Target="https://katalog.we-online.de/em/datasheet/6130xx11121.pdf" TargetMode="External"/><Relationship Id="rId32" Type="http://schemas.openxmlformats.org/officeDocument/2006/relationships/hyperlink" Target="http://www.jst-mfg.com/product/pdf/eng/eGH.pdf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23" Type="http://schemas.openxmlformats.org/officeDocument/2006/relationships/hyperlink" Target="http://www.samsungsem.com/kr/support/product-search/mlcc/__icsFiles/afieldfile/2018/07/03/CL21F104ZBCNNNC.pdf" TargetMode="External"/><Relationship Id="rId28" Type="http://schemas.openxmlformats.org/officeDocument/2006/relationships/hyperlink" Target="https://www.te.com/commerce/DocumentDelivery/DDEController?Action=srchrtrv&amp;DocNm=643075&amp;DocType=Customer+Drawing&amp;DocLang=English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31" Type="http://schemas.openxmlformats.org/officeDocument/2006/relationships/hyperlink" Target="https://www.seielect.com/Catalog/SEI-CF_CFM.pdf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hyperlink" Target="https://assets.nexperia.com/documents/data-sheet/74HC_HCT595.pdf" TargetMode="External"/><Relationship Id="rId27" Type="http://schemas.openxmlformats.org/officeDocument/2006/relationships/hyperlink" Target="https://www.te.com/commerce/DocumentDelivery/DDEController?Action=srchrtrv&amp;DocNm=643814&amp;DocType=Customer+Drawing&amp;DocLang=English" TargetMode="External"/><Relationship Id="rId30" Type="http://schemas.openxmlformats.org/officeDocument/2006/relationships/hyperlink" Target="https://cdn-shop.adafruit.com/product-files/181/p181.pdf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://www.ti.com/lit/ds/symlink/tcan1042hgv-q1.pdf" TargetMode="External"/><Relationship Id="rId3" Type="http://schemas.openxmlformats.org/officeDocument/2006/relationships/hyperlink" Target="http://www.yageo.com/documents/recent/PYu-RC_Group_51_RoHS_L_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93" zoomScaleNormal="93" workbookViewId="0">
      <pane ySplit="1" topLeftCell="A17" activePane="bottomLeft" state="frozen"/>
      <selection activeCell="B1" sqref="B1"/>
      <selection pane="bottomLeft" activeCell="M43" sqref="M43"/>
    </sheetView>
  </sheetViews>
  <sheetFormatPr defaultRowHeight="15" x14ac:dyDescent="0.25"/>
  <cols>
    <col min="1" max="1" width="29.85546875" customWidth="1"/>
    <col min="2" max="2" width="63.7109375" customWidth="1"/>
    <col min="3" max="3" width="27.85546875" customWidth="1"/>
    <col min="4" max="4" width="19.5703125" customWidth="1"/>
    <col min="5" max="5" width="12.140625" style="10" customWidth="1"/>
    <col min="6" max="6" width="11.42578125" customWidth="1"/>
    <col min="7" max="7" width="13.140625" style="10" customWidth="1"/>
  </cols>
  <sheetData>
    <row r="1" spans="1:7" x14ac:dyDescent="0.25">
      <c r="A1" s="14" t="s">
        <v>164</v>
      </c>
      <c r="B1" s="15" t="s">
        <v>0</v>
      </c>
      <c r="C1" s="15" t="s">
        <v>1</v>
      </c>
      <c r="D1" s="15" t="s">
        <v>2</v>
      </c>
      <c r="E1" s="16" t="s">
        <v>3</v>
      </c>
      <c r="F1" s="15" t="s">
        <v>4</v>
      </c>
      <c r="G1" s="17" t="s">
        <v>5</v>
      </c>
    </row>
    <row r="2" spans="1:7" x14ac:dyDescent="0.25">
      <c r="A2" s="11" t="s">
        <v>70</v>
      </c>
      <c r="B2" s="2" t="s">
        <v>6</v>
      </c>
      <c r="C2" s="2" t="s">
        <v>7</v>
      </c>
      <c r="D2" s="3" t="s">
        <v>8</v>
      </c>
      <c r="E2" s="8">
        <v>0.34799999999999998</v>
      </c>
      <c r="F2" s="1">
        <v>1</v>
      </c>
      <c r="G2" s="12">
        <f t="shared" ref="G2:G9" si="0">F2*E2</f>
        <v>0.34799999999999998</v>
      </c>
    </row>
    <row r="3" spans="1:7" x14ac:dyDescent="0.25">
      <c r="A3" s="11" t="s">
        <v>71</v>
      </c>
      <c r="B3" s="1" t="s">
        <v>9</v>
      </c>
      <c r="C3" s="2" t="s">
        <v>10</v>
      </c>
      <c r="D3" s="3" t="s">
        <v>8</v>
      </c>
      <c r="E3" s="8">
        <v>0.48</v>
      </c>
      <c r="F3" s="1">
        <v>1</v>
      </c>
      <c r="G3" s="12">
        <f t="shared" si="0"/>
        <v>0.48</v>
      </c>
    </row>
    <row r="4" spans="1:7" x14ac:dyDescent="0.25">
      <c r="A4" s="11" t="s">
        <v>69</v>
      </c>
      <c r="B4" s="1" t="s">
        <v>11</v>
      </c>
      <c r="C4" s="2" t="s">
        <v>12</v>
      </c>
      <c r="D4" s="3" t="s">
        <v>13</v>
      </c>
      <c r="E4" s="8">
        <v>4.7E-2</v>
      </c>
      <c r="F4" s="1">
        <v>2</v>
      </c>
      <c r="G4" s="12">
        <f t="shared" si="0"/>
        <v>9.4E-2</v>
      </c>
    </row>
    <row r="5" spans="1:7" x14ac:dyDescent="0.25">
      <c r="A5" s="11" t="s">
        <v>72</v>
      </c>
      <c r="B5" s="1" t="s">
        <v>14</v>
      </c>
      <c r="C5" s="2" t="s">
        <v>15</v>
      </c>
      <c r="D5" s="3" t="s">
        <v>13</v>
      </c>
      <c r="E5" s="8">
        <v>3.1E-2</v>
      </c>
      <c r="F5" s="1">
        <v>2</v>
      </c>
      <c r="G5" s="12">
        <f t="shared" si="0"/>
        <v>6.2E-2</v>
      </c>
    </row>
    <row r="6" spans="1:7" x14ac:dyDescent="0.25">
      <c r="A6" s="11" t="s">
        <v>73</v>
      </c>
      <c r="B6" s="1" t="s">
        <v>16</v>
      </c>
      <c r="C6" s="2" t="s">
        <v>17</v>
      </c>
      <c r="D6" s="3" t="s">
        <v>13</v>
      </c>
      <c r="E6" s="8">
        <v>3.4000000000000002E-2</v>
      </c>
      <c r="F6" s="1">
        <v>1</v>
      </c>
      <c r="G6" s="12">
        <f t="shared" si="0"/>
        <v>3.4000000000000002E-2</v>
      </c>
    </row>
    <row r="7" spans="1:7" x14ac:dyDescent="0.25">
      <c r="A7" s="11" t="s">
        <v>62</v>
      </c>
      <c r="B7" s="1" t="s">
        <v>18</v>
      </c>
      <c r="C7" s="2" t="s">
        <v>19</v>
      </c>
      <c r="D7" s="3" t="s">
        <v>20</v>
      </c>
      <c r="E7" s="8">
        <v>0.39</v>
      </c>
      <c r="F7" s="1">
        <v>2</v>
      </c>
      <c r="G7" s="12">
        <f t="shared" si="0"/>
        <v>0.78</v>
      </c>
    </row>
    <row r="8" spans="1:7" x14ac:dyDescent="0.25">
      <c r="A8" s="11" t="s">
        <v>85</v>
      </c>
      <c r="B8" s="1" t="s">
        <v>21</v>
      </c>
      <c r="C8" s="2" t="s">
        <v>22</v>
      </c>
      <c r="D8" s="3" t="s">
        <v>23</v>
      </c>
      <c r="E8" s="8">
        <v>0.68</v>
      </c>
      <c r="F8" s="1">
        <v>2</v>
      </c>
      <c r="G8" s="12">
        <f t="shared" si="0"/>
        <v>1.36</v>
      </c>
    </row>
    <row r="9" spans="1:7" x14ac:dyDescent="0.25">
      <c r="A9" s="11" t="s">
        <v>81</v>
      </c>
      <c r="B9" s="1" t="s">
        <v>24</v>
      </c>
      <c r="C9" s="2" t="s">
        <v>25</v>
      </c>
      <c r="D9" s="3" t="s">
        <v>26</v>
      </c>
      <c r="E9" s="8">
        <v>2.0499999999999998</v>
      </c>
      <c r="F9" s="1">
        <v>1</v>
      </c>
      <c r="G9" s="12">
        <f t="shared" si="0"/>
        <v>2.0499999999999998</v>
      </c>
    </row>
    <row r="10" spans="1:7" x14ac:dyDescent="0.25">
      <c r="A10" s="11" t="s">
        <v>65</v>
      </c>
      <c r="B10" s="1" t="s">
        <v>27</v>
      </c>
      <c r="C10" s="6">
        <v>39281023</v>
      </c>
      <c r="D10" s="3" t="s">
        <v>28</v>
      </c>
      <c r="E10" s="8">
        <v>0.83</v>
      </c>
      <c r="F10" s="1">
        <v>1</v>
      </c>
      <c r="G10" s="12">
        <f>F10*E10</f>
        <v>0.83</v>
      </c>
    </row>
    <row r="11" spans="1:7" x14ac:dyDescent="0.25">
      <c r="A11" s="11" t="s">
        <v>68</v>
      </c>
      <c r="B11" s="1" t="s">
        <v>29</v>
      </c>
      <c r="C11" s="2" t="s">
        <v>30</v>
      </c>
      <c r="D11" s="3" t="s">
        <v>31</v>
      </c>
      <c r="E11" s="8">
        <v>0.2</v>
      </c>
      <c r="F11" s="1">
        <v>2</v>
      </c>
      <c r="G11" s="12">
        <f t="shared" ref="G11:G22" si="1">F11*E11</f>
        <v>0.4</v>
      </c>
    </row>
    <row r="12" spans="1:7" x14ac:dyDescent="0.25">
      <c r="A12" s="11" t="s">
        <v>80</v>
      </c>
      <c r="B12" s="1" t="s">
        <v>32</v>
      </c>
      <c r="C12" s="2" t="s">
        <v>33</v>
      </c>
      <c r="D12" s="3" t="s">
        <v>34</v>
      </c>
      <c r="E12" s="8">
        <v>1.28</v>
      </c>
      <c r="F12" s="1">
        <v>2</v>
      </c>
      <c r="G12" s="12">
        <f t="shared" si="1"/>
        <v>2.56</v>
      </c>
    </row>
    <row r="13" spans="1:7" x14ac:dyDescent="0.25">
      <c r="A13" s="11" t="s">
        <v>53</v>
      </c>
      <c r="B13" s="1" t="s">
        <v>35</v>
      </c>
      <c r="C13" s="2" t="s">
        <v>36</v>
      </c>
      <c r="D13" s="3" t="s">
        <v>37</v>
      </c>
      <c r="E13" s="8">
        <v>0.46</v>
      </c>
      <c r="F13" s="1">
        <v>2</v>
      </c>
      <c r="G13" s="12">
        <f t="shared" si="1"/>
        <v>0.92</v>
      </c>
    </row>
    <row r="14" spans="1:7" x14ac:dyDescent="0.25">
      <c r="A14" s="11" t="s">
        <v>63</v>
      </c>
      <c r="B14" s="1" t="s">
        <v>64</v>
      </c>
      <c r="C14" s="2" t="s">
        <v>51</v>
      </c>
      <c r="D14" s="3" t="s">
        <v>52</v>
      </c>
      <c r="E14" s="8">
        <v>0.5</v>
      </c>
      <c r="F14" s="1">
        <v>1</v>
      </c>
      <c r="G14" s="12">
        <f t="shared" si="1"/>
        <v>0.5</v>
      </c>
    </row>
    <row r="15" spans="1:7" x14ac:dyDescent="0.25">
      <c r="A15" s="11" t="s">
        <v>74</v>
      </c>
      <c r="B15" s="1" t="s">
        <v>38</v>
      </c>
      <c r="C15" s="2" t="s">
        <v>39</v>
      </c>
      <c r="D15" s="3" t="s">
        <v>13</v>
      </c>
      <c r="E15" s="8">
        <v>4.7E-2</v>
      </c>
      <c r="F15" s="1">
        <v>2</v>
      </c>
      <c r="G15" s="12">
        <f t="shared" si="1"/>
        <v>9.4E-2</v>
      </c>
    </row>
    <row r="16" spans="1:7" x14ac:dyDescent="0.25">
      <c r="A16" s="11" t="s">
        <v>76</v>
      </c>
      <c r="B16" s="1" t="s">
        <v>40</v>
      </c>
      <c r="C16" s="2" t="s">
        <v>41</v>
      </c>
      <c r="D16" s="3" t="s">
        <v>13</v>
      </c>
      <c r="E16" s="8">
        <v>4.7E-2</v>
      </c>
      <c r="F16" s="1">
        <v>1</v>
      </c>
      <c r="G16" s="12">
        <f t="shared" si="1"/>
        <v>4.7E-2</v>
      </c>
    </row>
    <row r="17" spans="1:7" x14ac:dyDescent="0.25">
      <c r="A17" s="11" t="s">
        <v>67</v>
      </c>
      <c r="B17" s="4" t="s">
        <v>43</v>
      </c>
      <c r="C17" s="5" t="s">
        <v>42</v>
      </c>
      <c r="D17" s="3" t="s">
        <v>44</v>
      </c>
      <c r="E17" s="9">
        <v>6.96</v>
      </c>
      <c r="F17" s="4">
        <v>1</v>
      </c>
      <c r="G17" s="13">
        <f t="shared" si="1"/>
        <v>6.96</v>
      </c>
    </row>
    <row r="18" spans="1:7" x14ac:dyDescent="0.25">
      <c r="A18" s="11" t="s">
        <v>66</v>
      </c>
      <c r="B18" s="4" t="s">
        <v>46</v>
      </c>
      <c r="C18" s="5" t="s">
        <v>45</v>
      </c>
      <c r="D18" s="3" t="s">
        <v>47</v>
      </c>
      <c r="E18" s="9">
        <v>14.73</v>
      </c>
      <c r="F18" s="4">
        <v>1</v>
      </c>
      <c r="G18" s="13">
        <f t="shared" si="1"/>
        <v>14.73</v>
      </c>
    </row>
    <row r="19" spans="1:7" x14ac:dyDescent="0.25">
      <c r="A19" s="11" t="s">
        <v>66</v>
      </c>
      <c r="B19" s="4" t="s">
        <v>49</v>
      </c>
      <c r="C19" s="5" t="s">
        <v>48</v>
      </c>
      <c r="D19" s="3" t="s">
        <v>50</v>
      </c>
      <c r="E19" s="9">
        <v>0.83</v>
      </c>
      <c r="F19" s="4">
        <v>1</v>
      </c>
      <c r="G19" s="13">
        <f t="shared" si="1"/>
        <v>0.83</v>
      </c>
    </row>
    <row r="20" spans="1:7" x14ac:dyDescent="0.25">
      <c r="A20" s="11" t="s">
        <v>60</v>
      </c>
      <c r="B20" s="4" t="s">
        <v>55</v>
      </c>
      <c r="C20" s="5" t="s">
        <v>54</v>
      </c>
      <c r="D20" s="3" t="s">
        <v>56</v>
      </c>
      <c r="E20" s="9">
        <v>0.14000000000000001</v>
      </c>
      <c r="F20" s="4">
        <v>2</v>
      </c>
      <c r="G20" s="13">
        <f t="shared" si="1"/>
        <v>0.28000000000000003</v>
      </c>
    </row>
    <row r="21" spans="1:7" x14ac:dyDescent="0.25">
      <c r="A21" s="11" t="s">
        <v>61</v>
      </c>
      <c r="B21" s="4" t="s">
        <v>58</v>
      </c>
      <c r="C21" s="5" t="s">
        <v>57</v>
      </c>
      <c r="D21" s="3" t="s">
        <v>59</v>
      </c>
      <c r="E21" s="9">
        <v>0.21</v>
      </c>
      <c r="F21" s="4">
        <v>1</v>
      </c>
      <c r="G21" s="13">
        <f t="shared" si="1"/>
        <v>0.21</v>
      </c>
    </row>
    <row r="22" spans="1:7" x14ac:dyDescent="0.25">
      <c r="A22" s="11" t="s">
        <v>75</v>
      </c>
      <c r="B22" s="4" t="s">
        <v>77</v>
      </c>
      <c r="C22" s="5" t="s">
        <v>78</v>
      </c>
      <c r="D22" s="3" t="s">
        <v>79</v>
      </c>
      <c r="E22" s="9">
        <v>0.15</v>
      </c>
      <c r="F22" s="4">
        <v>1</v>
      </c>
      <c r="G22" s="13">
        <f t="shared" si="1"/>
        <v>0.15</v>
      </c>
    </row>
    <row r="23" spans="1:7" x14ac:dyDescent="0.25">
      <c r="A23" s="11" t="s">
        <v>82</v>
      </c>
      <c r="B23" s="4" t="s">
        <v>83</v>
      </c>
      <c r="C23" s="5" t="s">
        <v>84</v>
      </c>
      <c r="D23" s="3" t="s">
        <v>23</v>
      </c>
      <c r="E23" s="9">
        <v>0.46</v>
      </c>
      <c r="F23" s="4">
        <v>4</v>
      </c>
      <c r="G23" s="13">
        <f>F23*E23</f>
        <v>1.84</v>
      </c>
    </row>
    <row r="24" spans="1:7" x14ac:dyDescent="0.25">
      <c r="A24" s="11" t="s">
        <v>86</v>
      </c>
      <c r="B24" s="4" t="s">
        <v>120</v>
      </c>
      <c r="C24" s="5" t="s">
        <v>91</v>
      </c>
      <c r="D24" s="3" t="s">
        <v>92</v>
      </c>
      <c r="E24" s="9">
        <v>0.65</v>
      </c>
      <c r="F24" s="4">
        <v>1</v>
      </c>
      <c r="G24" s="13">
        <f t="shared" ref="G24:G34" si="2">F24*E24</f>
        <v>0.65</v>
      </c>
    </row>
    <row r="25" spans="1:7" x14ac:dyDescent="0.25">
      <c r="A25" s="11" t="s">
        <v>87</v>
      </c>
      <c r="B25" s="4" t="s">
        <v>121</v>
      </c>
      <c r="C25" s="5" t="s">
        <v>122</v>
      </c>
      <c r="D25" s="3" t="s">
        <v>117</v>
      </c>
      <c r="E25" s="9">
        <v>0.15</v>
      </c>
      <c r="F25" s="4">
        <v>6</v>
      </c>
      <c r="G25" s="13">
        <f t="shared" si="2"/>
        <v>0.89999999999999991</v>
      </c>
    </row>
    <row r="26" spans="1:7" x14ac:dyDescent="0.25">
      <c r="A26" s="11" t="s">
        <v>88</v>
      </c>
      <c r="B26" s="4" t="s">
        <v>123</v>
      </c>
      <c r="C26" s="5" t="s">
        <v>109</v>
      </c>
      <c r="D26" s="3" t="s">
        <v>110</v>
      </c>
      <c r="E26" s="9">
        <v>5.2</v>
      </c>
      <c r="F26" s="4">
        <v>1</v>
      </c>
      <c r="G26" s="13">
        <f t="shared" si="2"/>
        <v>5.2</v>
      </c>
    </row>
    <row r="27" spans="1:7" x14ac:dyDescent="0.25">
      <c r="A27" s="11" t="s">
        <v>89</v>
      </c>
      <c r="B27" s="4" t="s">
        <v>124</v>
      </c>
      <c r="C27" s="5">
        <v>61301611121</v>
      </c>
      <c r="D27" s="3" t="s">
        <v>96</v>
      </c>
      <c r="E27" s="9">
        <v>1.29</v>
      </c>
      <c r="F27" s="4">
        <v>1</v>
      </c>
      <c r="G27" s="13">
        <f t="shared" si="2"/>
        <v>1.29</v>
      </c>
    </row>
    <row r="28" spans="1:7" x14ac:dyDescent="0.25">
      <c r="A28" s="11" t="s">
        <v>90</v>
      </c>
      <c r="B28" s="4" t="s">
        <v>125</v>
      </c>
      <c r="C28" s="5" t="s">
        <v>93</v>
      </c>
      <c r="D28" s="3" t="s">
        <v>94</v>
      </c>
      <c r="E28" s="9">
        <v>0.14000000000000001</v>
      </c>
      <c r="F28" s="4">
        <v>1</v>
      </c>
      <c r="G28" s="13">
        <f t="shared" si="2"/>
        <v>0.14000000000000001</v>
      </c>
    </row>
    <row r="29" spans="1:7" x14ac:dyDescent="0.25">
      <c r="A29" s="11" t="s">
        <v>108</v>
      </c>
      <c r="B29" s="4" t="s">
        <v>126</v>
      </c>
      <c r="C29" s="5">
        <v>181</v>
      </c>
      <c r="D29" s="3" t="s">
        <v>118</v>
      </c>
      <c r="E29" s="9">
        <v>14.28</v>
      </c>
      <c r="F29" s="4">
        <v>1</v>
      </c>
      <c r="G29" s="13">
        <f t="shared" si="2"/>
        <v>14.28</v>
      </c>
    </row>
    <row r="30" spans="1:7" s="7" customFormat="1" x14ac:dyDescent="0.25">
      <c r="A30" s="11" t="s">
        <v>111</v>
      </c>
      <c r="B30" s="4" t="s">
        <v>153</v>
      </c>
      <c r="C30" s="5" t="s">
        <v>154</v>
      </c>
      <c r="D30" s="3" t="s">
        <v>155</v>
      </c>
      <c r="E30" s="9">
        <v>0.15</v>
      </c>
      <c r="F30" s="4">
        <v>1</v>
      </c>
      <c r="G30" s="13">
        <f t="shared" si="2"/>
        <v>0.15</v>
      </c>
    </row>
    <row r="31" spans="1:7" s="7" customFormat="1" x14ac:dyDescent="0.25">
      <c r="A31" s="11" t="s">
        <v>112</v>
      </c>
      <c r="B31" s="4" t="s">
        <v>156</v>
      </c>
      <c r="C31" s="5" t="s">
        <v>157</v>
      </c>
      <c r="D31" s="3" t="s">
        <v>158</v>
      </c>
      <c r="E31" s="9">
        <v>0.55000000000000004</v>
      </c>
      <c r="F31" s="4">
        <v>1</v>
      </c>
      <c r="G31" s="13">
        <f t="shared" si="2"/>
        <v>0.55000000000000004</v>
      </c>
    </row>
    <row r="32" spans="1:7" s="7" customFormat="1" x14ac:dyDescent="0.25">
      <c r="A32" s="11" t="s">
        <v>139</v>
      </c>
      <c r="B32" s="4" t="s">
        <v>140</v>
      </c>
      <c r="C32" s="5" t="s">
        <v>141</v>
      </c>
      <c r="D32" s="3" t="s">
        <v>142</v>
      </c>
      <c r="E32" s="9">
        <v>0.2</v>
      </c>
      <c r="F32" s="4">
        <v>1</v>
      </c>
      <c r="G32" s="13">
        <f t="shared" si="2"/>
        <v>0.2</v>
      </c>
    </row>
    <row r="33" spans="1:7" s="7" customFormat="1" x14ac:dyDescent="0.25">
      <c r="A33" s="11" t="s">
        <v>113</v>
      </c>
      <c r="B33" s="4" t="s">
        <v>114</v>
      </c>
      <c r="C33" s="5" t="s">
        <v>115</v>
      </c>
      <c r="D33" s="3" t="s">
        <v>116</v>
      </c>
      <c r="E33" s="9">
        <v>0.27</v>
      </c>
      <c r="F33" s="4">
        <v>1</v>
      </c>
      <c r="G33" s="13">
        <f t="shared" si="2"/>
        <v>0.27</v>
      </c>
    </row>
    <row r="34" spans="1:7" s="7" customFormat="1" x14ac:dyDescent="0.25">
      <c r="A34" s="11" t="s">
        <v>146</v>
      </c>
      <c r="B34" s="4" t="s">
        <v>147</v>
      </c>
      <c r="C34" s="5" t="s">
        <v>148</v>
      </c>
      <c r="D34" s="3" t="s">
        <v>149</v>
      </c>
      <c r="E34" s="9">
        <v>0.73</v>
      </c>
      <c r="F34" s="4">
        <v>1</v>
      </c>
      <c r="G34" s="13">
        <f t="shared" si="2"/>
        <v>0.73</v>
      </c>
    </row>
    <row r="35" spans="1:7" x14ac:dyDescent="0.25">
      <c r="A35" s="18" t="s">
        <v>165</v>
      </c>
      <c r="B35" s="19"/>
      <c r="C35" s="19"/>
      <c r="D35" s="20"/>
      <c r="E35" s="21"/>
      <c r="F35" s="22"/>
      <c r="G35" s="23">
        <f>SUM(G2:G34)</f>
        <v>59.919000000000004</v>
      </c>
    </row>
    <row r="37" spans="1:7" x14ac:dyDescent="0.25">
      <c r="A37" t="s">
        <v>97</v>
      </c>
      <c r="B37" t="s">
        <v>166</v>
      </c>
      <c r="C37" s="15" t="s">
        <v>1</v>
      </c>
      <c r="D37" s="15" t="s">
        <v>2</v>
      </c>
      <c r="E37" s="16" t="s">
        <v>3</v>
      </c>
      <c r="F37" s="15" t="s">
        <v>4</v>
      </c>
      <c r="G37" s="17" t="s">
        <v>5</v>
      </c>
    </row>
    <row r="38" spans="1:7" x14ac:dyDescent="0.25">
      <c r="A38" s="1" t="s">
        <v>86</v>
      </c>
      <c r="B38" s="4" t="s">
        <v>127</v>
      </c>
      <c r="C38" s="5" t="s">
        <v>98</v>
      </c>
      <c r="D38" s="3" t="s">
        <v>105</v>
      </c>
      <c r="E38" s="9">
        <v>0.8</v>
      </c>
      <c r="F38" s="4">
        <v>1</v>
      </c>
      <c r="G38" s="9">
        <f>E38*F38</f>
        <v>0.8</v>
      </c>
    </row>
    <row r="39" spans="1:7" x14ac:dyDescent="0.25">
      <c r="A39" s="1" t="s">
        <v>99</v>
      </c>
      <c r="B39" s="4" t="s">
        <v>128</v>
      </c>
      <c r="C39" s="5" t="s">
        <v>100</v>
      </c>
      <c r="D39" s="3" t="s">
        <v>106</v>
      </c>
      <c r="E39" s="9">
        <v>0.15</v>
      </c>
      <c r="F39" s="4">
        <v>6</v>
      </c>
      <c r="G39" s="9">
        <f t="shared" ref="G39:G49" si="3">E39*F39</f>
        <v>0.89999999999999991</v>
      </c>
    </row>
    <row r="40" spans="1:7" x14ac:dyDescent="0.25">
      <c r="A40" s="1" t="s">
        <v>90</v>
      </c>
      <c r="B40" s="4" t="s">
        <v>129</v>
      </c>
      <c r="C40" s="5" t="s">
        <v>101</v>
      </c>
      <c r="D40" s="3" t="s">
        <v>107</v>
      </c>
      <c r="E40" s="9">
        <v>0.33</v>
      </c>
      <c r="F40" s="4">
        <v>1</v>
      </c>
      <c r="G40" s="9">
        <f t="shared" si="3"/>
        <v>0.33</v>
      </c>
    </row>
    <row r="41" spans="1:7" x14ac:dyDescent="0.25">
      <c r="A41" s="1" t="s">
        <v>95</v>
      </c>
      <c r="B41" s="4" t="s">
        <v>130</v>
      </c>
      <c r="C41" s="5" t="s">
        <v>102</v>
      </c>
      <c r="D41" s="3" t="s">
        <v>95</v>
      </c>
      <c r="E41" s="9">
        <v>22.01</v>
      </c>
      <c r="F41" s="4">
        <v>1</v>
      </c>
      <c r="G41" s="9">
        <f t="shared" si="3"/>
        <v>22.01</v>
      </c>
    </row>
    <row r="42" spans="1:7" x14ac:dyDescent="0.25">
      <c r="A42" s="1" t="s">
        <v>95</v>
      </c>
      <c r="B42" s="4" t="s">
        <v>131</v>
      </c>
      <c r="C42" s="5" t="s">
        <v>103</v>
      </c>
      <c r="D42" s="3">
        <v>643814</v>
      </c>
      <c r="E42" s="9">
        <v>4.54</v>
      </c>
      <c r="F42" s="4">
        <v>2</v>
      </c>
      <c r="G42" s="9">
        <f t="shared" si="3"/>
        <v>9.08</v>
      </c>
    </row>
    <row r="43" spans="1:7" x14ac:dyDescent="0.25">
      <c r="A43" s="1" t="s">
        <v>95</v>
      </c>
      <c r="B43" s="4" t="s">
        <v>132</v>
      </c>
      <c r="C43" s="5" t="s">
        <v>104</v>
      </c>
      <c r="D43" s="3">
        <v>643075</v>
      </c>
      <c r="E43" s="9">
        <v>1.31</v>
      </c>
      <c r="F43" s="4">
        <v>2</v>
      </c>
      <c r="G43" s="9">
        <f t="shared" si="3"/>
        <v>2.62</v>
      </c>
    </row>
    <row r="44" spans="1:7" x14ac:dyDescent="0.25">
      <c r="A44" s="1" t="s">
        <v>139</v>
      </c>
      <c r="B44" s="4" t="s">
        <v>143</v>
      </c>
      <c r="C44" s="5" t="s">
        <v>144</v>
      </c>
      <c r="D44" s="3" t="s">
        <v>145</v>
      </c>
      <c r="E44" s="9">
        <v>0.17</v>
      </c>
      <c r="F44" s="4">
        <v>1</v>
      </c>
      <c r="G44" s="9">
        <f t="shared" si="3"/>
        <v>0.17</v>
      </c>
    </row>
    <row r="45" spans="1:7" s="7" customFormat="1" x14ac:dyDescent="0.25">
      <c r="A45" s="1" t="s">
        <v>111</v>
      </c>
      <c r="B45" s="4" t="s">
        <v>159</v>
      </c>
      <c r="C45" s="5" t="s">
        <v>160</v>
      </c>
      <c r="D45" s="3" t="s">
        <v>119</v>
      </c>
      <c r="E45" s="9">
        <v>0.83</v>
      </c>
      <c r="F45" s="4">
        <v>1</v>
      </c>
      <c r="G45" s="9">
        <f t="shared" si="3"/>
        <v>0.83</v>
      </c>
    </row>
    <row r="46" spans="1:7" s="7" customFormat="1" x14ac:dyDescent="0.25">
      <c r="A46" s="1" t="s">
        <v>112</v>
      </c>
      <c r="B46" s="4" t="s">
        <v>161</v>
      </c>
      <c r="C46" s="5" t="s">
        <v>162</v>
      </c>
      <c r="D46" s="3" t="s">
        <v>163</v>
      </c>
      <c r="E46" s="9">
        <v>1.1200000000000001</v>
      </c>
      <c r="F46" s="4">
        <v>1</v>
      </c>
      <c r="G46" s="9">
        <f t="shared" si="3"/>
        <v>1.1200000000000001</v>
      </c>
    </row>
    <row r="47" spans="1:7" s="7" customFormat="1" x14ac:dyDescent="0.25">
      <c r="A47" s="1" t="s">
        <v>146</v>
      </c>
      <c r="B47" s="4" t="s">
        <v>150</v>
      </c>
      <c r="C47" s="5" t="s">
        <v>151</v>
      </c>
      <c r="D47" s="3" t="s">
        <v>152</v>
      </c>
      <c r="E47" s="9">
        <v>1.56</v>
      </c>
      <c r="F47" s="4">
        <v>1</v>
      </c>
      <c r="G47" s="9">
        <f t="shared" si="3"/>
        <v>1.56</v>
      </c>
    </row>
    <row r="48" spans="1:7" x14ac:dyDescent="0.25">
      <c r="A48" s="1" t="s">
        <v>88</v>
      </c>
      <c r="B48" s="4" t="s">
        <v>135</v>
      </c>
      <c r="C48" s="5" t="s">
        <v>133</v>
      </c>
      <c r="D48" s="3" t="s">
        <v>134</v>
      </c>
      <c r="E48" s="9">
        <v>1.56</v>
      </c>
      <c r="F48" s="4">
        <v>1</v>
      </c>
      <c r="G48" s="9">
        <f t="shared" si="3"/>
        <v>1.56</v>
      </c>
    </row>
    <row r="49" spans="1:7" x14ac:dyDescent="0.25">
      <c r="A49" s="1" t="s">
        <v>95</v>
      </c>
      <c r="B49" s="4" t="s">
        <v>136</v>
      </c>
      <c r="C49" s="5" t="s">
        <v>137</v>
      </c>
      <c r="D49" s="3" t="s">
        <v>138</v>
      </c>
      <c r="E49" s="9">
        <v>0.44</v>
      </c>
      <c r="F49" s="4">
        <v>1</v>
      </c>
      <c r="G49" s="9">
        <f t="shared" si="3"/>
        <v>0.44</v>
      </c>
    </row>
    <row r="50" spans="1:7" x14ac:dyDescent="0.25">
      <c r="A50" s="24" t="s">
        <v>165</v>
      </c>
      <c r="B50" s="25"/>
      <c r="C50" s="26"/>
      <c r="D50" s="27"/>
      <c r="E50" s="28"/>
      <c r="F50" s="25"/>
      <c r="G50" s="28">
        <f>SUM(G38:G49)</f>
        <v>41.42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5" r:id="rId12"/>
    <hyperlink ref="D16" r:id="rId13"/>
    <hyperlink ref="D17" r:id="rId14"/>
    <hyperlink ref="D18" r:id="rId15"/>
    <hyperlink ref="D19" r:id="rId16"/>
    <hyperlink ref="D13" r:id="rId17"/>
    <hyperlink ref="D14" r:id="rId18"/>
    <hyperlink ref="D20" r:id="rId19"/>
    <hyperlink ref="D21" r:id="rId20"/>
    <hyperlink ref="D22" r:id="rId21"/>
    <hyperlink ref="D24" r:id="rId22"/>
    <hyperlink ref="D28" r:id="rId23"/>
    <hyperlink ref="D27" r:id="rId24" display="https://katalog.we-online.de/em/datasheet/6130xx11121.pdf"/>
    <hyperlink ref="D40" r:id="rId25" display="http://www.vishay.com/docs/45171/kseries.pdf"/>
    <hyperlink ref="D39" r:id="rId26"/>
    <hyperlink ref="D42" r:id="rId27" display="https://www.te.com/commerce/DocumentDelivery/DDEController?Action=srchrtrv&amp;DocNm=643814&amp;DocType=Customer+Drawing&amp;DocLang=English"/>
    <hyperlink ref="D43" r:id="rId28" display="https://www.te.com/commerce/DocumentDelivery/DDEController?Action=srchrtrv&amp;DocNm=643075&amp;DocType=Customer+Drawing&amp;DocLang=English"/>
    <hyperlink ref="D26" r:id="rId29" display="https://www.nidec-copal-electronics.com/e/catalog/trimmer/sm-42&amp;sm-43.pdf"/>
    <hyperlink ref="D29" r:id="rId30" display="https://cdn-shop.adafruit.com/product-files/181/p181.pdf"/>
    <hyperlink ref="D45" r:id="rId31" display="https://www.seielect.com/Catalog/SEI-CF_CFM.pdf"/>
    <hyperlink ref="D23" r:id="rId32"/>
    <hyperlink ref="D25" r:id="rId33" display="http://www.yageo.com/documents/recent/PYu-RC_Group_51_RoHS_L_9.pdf"/>
    <hyperlink ref="D33" r:id="rId34" display="https://cdn.harwin.com/pdfs/M20-976.pdf"/>
  </hyperlinks>
  <pageMargins left="0.7" right="0.7" top="0.75" bottom="0.75" header="0.3" footer="0.3"/>
  <pageSetup orientation="portrait" r:id="rId35"/>
  <tableParts count="2">
    <tablePart r:id="rId36"/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Andrew Schroeder</cp:lastModifiedBy>
  <dcterms:created xsi:type="dcterms:W3CDTF">2017-12-03T06:56:40Z</dcterms:created>
  <dcterms:modified xsi:type="dcterms:W3CDTF">2018-12-22T03:30:13Z</dcterms:modified>
</cp:coreProperties>
</file>