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ocuments\ARVP\Battery Monitoring with kill\"/>
    </mc:Choice>
  </mc:AlternateContent>
  <bookViews>
    <workbookView xWindow="0" yWindow="0" windowWidth="23040" windowHeight="9048" xr2:uid="{C130ADF4-F1D8-484C-B3CA-A972AE2AD6F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8" i="1"/>
  <c r="G27" i="1"/>
  <c r="G26" i="1"/>
  <c r="G25" i="1"/>
  <c r="G24" i="1"/>
  <c r="G23" i="1"/>
  <c r="G21" i="1"/>
  <c r="G20" i="1"/>
  <c r="G19" i="1"/>
  <c r="G18" i="1"/>
  <c r="G17" i="1"/>
  <c r="G13" i="1"/>
  <c r="G12" i="1"/>
  <c r="G11" i="1"/>
  <c r="G10" i="1"/>
  <c r="G9" i="1"/>
  <c r="G8" i="1"/>
  <c r="G7" i="1"/>
  <c r="G6" i="1"/>
  <c r="G5" i="1"/>
  <c r="G4" i="1"/>
  <c r="G3" i="1"/>
  <c r="G30" i="1" l="1"/>
</calcChain>
</file>

<file path=xl/sharedStrings.xml><?xml version="1.0" encoding="utf-8"?>
<sst xmlns="http://schemas.openxmlformats.org/spreadsheetml/2006/main" count="107" uniqueCount="94">
  <si>
    <t>Teensy+i2c+CAN part list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</si>
  <si>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</si>
  <si>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</si>
  <si>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</si>
  <si>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</si>
  <si>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</si>
  <si>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</si>
  <si>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</si>
  <si>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JP5</t>
  </si>
  <si>
    <t>DIL VERTICAL PC TAIL PIN HEADER 2x3</t>
  </si>
  <si>
    <t>M20-9980345</t>
  </si>
  <si>
    <t>https://cdn.harwin.com/pdfs/M20-998.pdf</t>
  </si>
  <si>
    <t>JP6</t>
  </si>
  <si>
    <t>DIL VERTICAL PC TAIL PIN HEADER 2x4</t>
  </si>
  <si>
    <t>M20-9980445</t>
  </si>
  <si>
    <t>R14, R15</t>
  </si>
  <si>
    <t>RES SMD 10K OHM 1% 1/4W 1206</t>
  </si>
  <si>
    <t>RC1206FR-0710KL</t>
  </si>
  <si>
    <t>http://www.yageo.com/documents/recent/PYu-RC_Group_51_RoHS_L_7.pdf</t>
  </si>
  <si>
    <t>R16, R17</t>
  </si>
  <si>
    <t>RES SMD 220 OHM 1% 1/8W 0805</t>
  </si>
  <si>
    <t>RC0805FR-07220RL</t>
  </si>
  <si>
    <t>R18</t>
  </si>
  <si>
    <t>RES SMD 1K OHM 1% 1/8W 0805</t>
  </si>
  <si>
    <t>RC0805FR-071KL</t>
  </si>
  <si>
    <t>C3, C4</t>
  </si>
  <si>
    <t>CAP CER 10UF 16V X7R 0805</t>
  </si>
  <si>
    <t>CL21B106KOQNNNG</t>
  </si>
  <si>
    <t>http://www.samsungsem.com/kr/support/product-search/mlcc/CL21B106KOQNNNG.jsp</t>
  </si>
  <si>
    <t>CON3</t>
  </si>
  <si>
    <t>CONN HEADER GH SIDE 3POS 1.25MM</t>
  </si>
  <si>
    <t>SM03B-GHS-TB(LF)(SN)</t>
  </si>
  <si>
    <t>http://www.jst-mfg.com/product/pdf/eng/eGH.pdf</t>
  </si>
  <si>
    <t>U4</t>
  </si>
  <si>
    <t>IC TXRX CAN FAULT PROT 8SOIC</t>
  </si>
  <si>
    <t>TCAN1042HVDRQ1</t>
  </si>
  <si>
    <t>http://www.ti.com/lit/ds/symlink/tcan1042hgv-q1.pdf</t>
  </si>
  <si>
    <t>CON1</t>
  </si>
  <si>
    <t>CONN HEADER 2POS 4.2MM VERT TIN</t>
  </si>
  <si>
    <t>http://www.molex.com/pdm_docs/sd/039281023_sd.pdf</t>
  </si>
  <si>
    <t>JP4</t>
  </si>
  <si>
    <t>SIL VERTICAL PC TAIL PIN HEADER 1x2</t>
  </si>
  <si>
    <t>M20-9990245</t>
  </si>
  <si>
    <t>https://cdn.harwin.com/pdfs/M20-999.pdf</t>
  </si>
  <si>
    <t>Teensy</t>
  </si>
  <si>
    <t>CONN HEADER FMALE 14POS .1" GOLD</t>
  </si>
  <si>
    <t>PPPC141LFBN-RC</t>
  </si>
  <si>
    <t>http://www.sullinscorp.com/drawings/78_P(N)PxCxxxLFBN-RC,_10492-H.pdf</t>
  </si>
  <si>
    <t>Battery Monitoring part List</t>
  </si>
  <si>
    <t>U1, U2</t>
  </si>
  <si>
    <t>IC CURRENT SHUNT MONITOR 16VQFN</t>
  </si>
  <si>
    <t>INA3221AIRGVR</t>
  </si>
  <si>
    <t>http://www.ti.com/lit/ds/symlink/ina3221.pdf</t>
  </si>
  <si>
    <t>R4, R8, R12, R13</t>
  </si>
  <si>
    <t>RES 0.001 OHM 1% 5W 3920</t>
  </si>
  <si>
    <t>HCS3920FT1L00</t>
  </si>
  <si>
    <t>https://www.seielect.com/catalog/sei-hcs.pdf</t>
  </si>
  <si>
    <t>Q4, Q5, Q6</t>
  </si>
  <si>
    <t>MOSFET N-CH 30V 120A D2PAK</t>
  </si>
  <si>
    <t>PSMN1R5-30BLEJ</t>
  </si>
  <si>
    <t>https://assets.nexperia.com/documents/data-sheet/PSMN1R5-30BLE.pdf</t>
  </si>
  <si>
    <t>Q1, Q2, Q3</t>
  </si>
  <si>
    <t>OPTOISOLTR 5KV DARLINGTON 4-SOP</t>
  </si>
  <si>
    <t>TCLD1000</t>
  </si>
  <si>
    <t>http://www.vishay.com/docs/83516/tcld1000.pdf</t>
  </si>
  <si>
    <t>D1, D2, D3</t>
  </si>
  <si>
    <t>DIODE ZENER 10V 500MW SOD123</t>
  </si>
  <si>
    <t>BZT52C10-7-F</t>
  </si>
  <si>
    <t>https://www.diodes.com/assets/Datasheets/ds18004.pdf</t>
  </si>
  <si>
    <t>C1, C2</t>
  </si>
  <si>
    <t>CAP CER 0.1UF 50V Y5V 0805</t>
  </si>
  <si>
    <t>CL21F104ZBCNNNC</t>
  </si>
  <si>
    <t>https://media.digikey.com/pdf/Data%20Sheets/Samsung%20PDFs/CL_Series_MLCC_ds.pdf</t>
  </si>
  <si>
    <t>R1, R2, R3</t>
  </si>
  <si>
    <t>RES SMD 1K OHM 5% 1/8W 0805</t>
  </si>
  <si>
    <t>RC2012J102CS</t>
  </si>
  <si>
    <t>http://www.samsungsem.com/kr/support/product-search/chip-resistor/__icsFiles/afieldfile/2015/05/18/RC_DataSheet_(150330).pdf</t>
  </si>
  <si>
    <t>R5, R6, R7</t>
  </si>
  <si>
    <t>RES SMD 1K OHM 5% 1/4W 1206</t>
  </si>
  <si>
    <t>RC3216J102CS</t>
  </si>
  <si>
    <t>R9, R10, R11</t>
  </si>
  <si>
    <t>RES SMD 10K OHM 5% 1/4W 1206</t>
  </si>
  <si>
    <t>RC3216J103CS</t>
  </si>
  <si>
    <t>JP1, JP3</t>
  </si>
  <si>
    <t>CONN HEADER FEMALE 2POS .1" GOLD</t>
  </si>
  <si>
    <t>PPPC021LFBN-RC</t>
  </si>
  <si>
    <t>http://sullinscorp.com/catalogs/101_PAGE114-115_.100_FEMALE_HDR.pdf</t>
  </si>
  <si>
    <t>JP2</t>
  </si>
  <si>
    <t>CONN HEADER FEMALE 3POS .1" GOLD</t>
  </si>
  <si>
    <t>PPPC031LFBN-RC</t>
  </si>
  <si>
    <t>J1-J8</t>
  </si>
  <si>
    <t>CONN TERM BLOCK 2POS 6.35MM PCB</t>
  </si>
  <si>
    <t>https://media.digikey.com/pdf/Data%20Sheets/Phoenix%20Contact%20PDFs/1714955.pdf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</si>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</sst>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D57E-BFCF-4C8E-8082-70E7A9A332B3}">
  <dimension ref="A1:G30"/>
  <sheetViews>
    <sheetView tabSelected="1" workbookViewId="0">
      <selection activeCell="H21" sqref="H21"/>
    </sheetView>
  </sheetViews>
  <sheetFormatPr defaultRowHeight="14.4" x14ac:dyDescent="0.3"/>
  <cols>
    <col min="1" max="1" width="27.109375" customWidth="1"/>
    <col min="2" max="2" width="37.109375" customWidth="1"/>
    <col min="3" max="3" width="26.5546875" customWidth="1"/>
    <col min="4" max="4" width="17.88671875" customWidth="1"/>
  </cols>
  <sheetData>
    <row r="1" spans="1:7" x14ac:dyDescent="0.3">
      <c r="A1" s="4" t="s">
        <v>0</v>
      </c>
      <c r="B1" s="4"/>
      <c r="C1" s="4"/>
      <c r="D1" s="4"/>
      <c r="E1" s="4"/>
      <c r="F1" s="4"/>
      <c r="G1" s="4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s="2" t="s">
        <v>8</v>
      </c>
      <c r="B3" s="2" t="s">
        <v>9</v>
      </c>
      <c r="C3" s="2" t="s">
        <v>10</v>
      </c>
      <c r="D3" s="2" t="s">
        <v>11</v>
      </c>
      <c r="E3" s="2">
        <v>0.34799999999999998</v>
      </c>
      <c r="F3" s="2">
        <v>1</v>
      </c>
      <c r="G3" s="2">
        <f t="shared" ref="G3:G10" si="0">F3*E3</f>
        <v>0.34799999999999998</v>
      </c>
    </row>
    <row r="4" spans="1:7" x14ac:dyDescent="0.3">
      <c r="A4" s="2" t="s">
        <v>12</v>
      </c>
      <c r="B4" s="2" t="s">
        <v>13</v>
      </c>
      <c r="C4" s="2" t="s">
        <v>14</v>
      </c>
      <c r="D4" s="2" t="s">
        <v>11</v>
      </c>
      <c r="E4" s="2">
        <v>0.48</v>
      </c>
      <c r="F4" s="2">
        <v>1</v>
      </c>
      <c r="G4" s="2">
        <f t="shared" si="0"/>
        <v>0.48</v>
      </c>
    </row>
    <row r="5" spans="1:7" x14ac:dyDescent="0.3">
      <c r="A5" s="2" t="s">
        <v>15</v>
      </c>
      <c r="B5" s="2" t="s">
        <v>16</v>
      </c>
      <c r="C5" s="2" t="s">
        <v>17</v>
      </c>
      <c r="D5" s="2" t="s">
        <v>18</v>
      </c>
      <c r="E5" s="2">
        <v>4.7E-2</v>
      </c>
      <c r="F5" s="2">
        <v>2</v>
      </c>
      <c r="G5" s="2">
        <f t="shared" si="0"/>
        <v>9.4E-2</v>
      </c>
    </row>
    <row r="6" spans="1:7" x14ac:dyDescent="0.3">
      <c r="A6" s="2" t="s">
        <v>19</v>
      </c>
      <c r="B6" s="2" t="s">
        <v>20</v>
      </c>
      <c r="C6" s="2" t="s">
        <v>21</v>
      </c>
      <c r="D6" s="2" t="s">
        <v>18</v>
      </c>
      <c r="E6" s="2">
        <v>3.1E-2</v>
      </c>
      <c r="F6" s="2">
        <v>2</v>
      </c>
      <c r="G6" s="2">
        <f t="shared" si="0"/>
        <v>6.2E-2</v>
      </c>
    </row>
    <row r="7" spans="1:7" x14ac:dyDescent="0.3">
      <c r="A7" s="2" t="s">
        <v>22</v>
      </c>
      <c r="B7" s="2" t="s">
        <v>23</v>
      </c>
      <c r="C7" s="2" t="s">
        <v>24</v>
      </c>
      <c r="D7" s="2" t="s">
        <v>18</v>
      </c>
      <c r="E7" s="2">
        <v>3.4000000000000002E-2</v>
      </c>
      <c r="F7" s="2">
        <v>1</v>
      </c>
      <c r="G7" s="2">
        <f t="shared" si="0"/>
        <v>3.4000000000000002E-2</v>
      </c>
    </row>
    <row r="8" spans="1:7" x14ac:dyDescent="0.3">
      <c r="A8" s="2" t="s">
        <v>25</v>
      </c>
      <c r="B8" s="2" t="s">
        <v>26</v>
      </c>
      <c r="C8" s="2" t="s">
        <v>27</v>
      </c>
      <c r="D8" s="2" t="s">
        <v>28</v>
      </c>
      <c r="E8" s="2">
        <v>0.39</v>
      </c>
      <c r="F8" s="2">
        <v>2</v>
      </c>
      <c r="G8" s="2">
        <f t="shared" si="0"/>
        <v>0.78</v>
      </c>
    </row>
    <row r="9" spans="1:7" x14ac:dyDescent="0.3">
      <c r="A9" s="2" t="s">
        <v>29</v>
      </c>
      <c r="B9" s="2" t="s">
        <v>30</v>
      </c>
      <c r="C9" s="2" t="s">
        <v>31</v>
      </c>
      <c r="D9" s="2" t="s">
        <v>32</v>
      </c>
      <c r="E9" s="2">
        <v>0.68</v>
      </c>
      <c r="F9" s="2">
        <v>2</v>
      </c>
      <c r="G9" s="2">
        <f t="shared" si="0"/>
        <v>1.36</v>
      </c>
    </row>
    <row r="10" spans="1:7" x14ac:dyDescent="0.3">
      <c r="A10" s="2" t="s">
        <v>33</v>
      </c>
      <c r="B10" s="2" t="s">
        <v>34</v>
      </c>
      <c r="C10" s="2" t="s">
        <v>35</v>
      </c>
      <c r="D10" s="2" t="s">
        <v>36</v>
      </c>
      <c r="E10" s="2">
        <v>2.0499999999999998</v>
      </c>
      <c r="F10" s="2">
        <v>1</v>
      </c>
      <c r="G10" s="2">
        <f t="shared" si="0"/>
        <v>2.0499999999999998</v>
      </c>
    </row>
    <row r="11" spans="1:7" x14ac:dyDescent="0.3">
      <c r="A11" s="2" t="s">
        <v>37</v>
      </c>
      <c r="B11" s="2" t="s">
        <v>38</v>
      </c>
      <c r="C11" s="2">
        <v>39281023</v>
      </c>
      <c r="D11" s="2" t="s">
        <v>39</v>
      </c>
      <c r="E11" s="2">
        <v>0.83</v>
      </c>
      <c r="F11" s="2">
        <v>1</v>
      </c>
      <c r="G11" s="2">
        <f>F11*E11</f>
        <v>0.83</v>
      </c>
    </row>
    <row r="12" spans="1:7" x14ac:dyDescent="0.3">
      <c r="A12" s="2" t="s">
        <v>40</v>
      </c>
      <c r="B12" s="2" t="s">
        <v>41</v>
      </c>
      <c r="C12" s="2" t="s">
        <v>42</v>
      </c>
      <c r="D12" s="2" t="s">
        <v>43</v>
      </c>
      <c r="E12" s="2">
        <v>0.2</v>
      </c>
      <c r="F12" s="2">
        <v>1</v>
      </c>
      <c r="G12" s="2">
        <f t="shared" ref="G12:G13" si="1">F12*E12</f>
        <v>0.2</v>
      </c>
    </row>
    <row r="13" spans="1:7" x14ac:dyDescent="0.3">
      <c r="A13" s="5" t="s">
        <v>44</v>
      </c>
      <c r="B13" s="5" t="s">
        <v>45</v>
      </c>
      <c r="C13" s="5" t="s">
        <v>46</v>
      </c>
      <c r="D13" s="5" t="s">
        <v>47</v>
      </c>
      <c r="E13" s="5">
        <v>1.28</v>
      </c>
      <c r="F13" s="5">
        <v>0</v>
      </c>
      <c r="G13" s="5">
        <f t="shared" si="1"/>
        <v>0</v>
      </c>
    </row>
    <row r="15" spans="1:7" x14ac:dyDescent="0.3">
      <c r="A15" s="1" t="s">
        <v>48</v>
      </c>
      <c r="B15" s="1"/>
      <c r="C15" s="1"/>
      <c r="D15" s="1"/>
      <c r="E15" s="1"/>
      <c r="F15" s="1"/>
      <c r="G15" s="1"/>
    </row>
    <row r="16" spans="1:7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</row>
    <row r="17" spans="1:7" x14ac:dyDescent="0.3">
      <c r="A17" s="2" t="s">
        <v>49</v>
      </c>
      <c r="B17" s="2" t="s">
        <v>50</v>
      </c>
      <c r="C17" s="2" t="s">
        <v>51</v>
      </c>
      <c r="D17" s="2" t="s">
        <v>52</v>
      </c>
      <c r="E17" s="2">
        <v>5.39</v>
      </c>
      <c r="F17" s="2">
        <v>1</v>
      </c>
      <c r="G17" s="2">
        <f>PRODUCT(E17:F17)</f>
        <v>5.39</v>
      </c>
    </row>
    <row r="18" spans="1:7" x14ac:dyDescent="0.3">
      <c r="A18" s="2" t="s">
        <v>53</v>
      </c>
      <c r="B18" s="2" t="s">
        <v>54</v>
      </c>
      <c r="C18" s="2" t="s">
        <v>55</v>
      </c>
      <c r="D18" s="2" t="s">
        <v>56</v>
      </c>
      <c r="E18" s="2">
        <v>2.5099999999999998</v>
      </c>
      <c r="F18" s="2">
        <v>2</v>
      </c>
      <c r="G18" s="2">
        <f>PRODUCT(E18,F18)</f>
        <v>5.0199999999999996</v>
      </c>
    </row>
    <row r="19" spans="1:7" x14ac:dyDescent="0.3">
      <c r="A19" s="2" t="s">
        <v>57</v>
      </c>
      <c r="B19" s="2" t="s">
        <v>58</v>
      </c>
      <c r="C19" s="2" t="s">
        <v>59</v>
      </c>
      <c r="D19" s="2" t="s">
        <v>60</v>
      </c>
      <c r="E19" s="2">
        <v>4.63</v>
      </c>
      <c r="F19" s="2">
        <v>4</v>
      </c>
      <c r="G19" s="2">
        <f>PRODUCT(E19,F19)</f>
        <v>18.52</v>
      </c>
    </row>
    <row r="20" spans="1:7" x14ac:dyDescent="0.3">
      <c r="A20" s="2" t="s">
        <v>61</v>
      </c>
      <c r="B20" s="2" t="s">
        <v>62</v>
      </c>
      <c r="C20" s="2" t="s">
        <v>63</v>
      </c>
      <c r="D20" s="2" t="s">
        <v>64</v>
      </c>
      <c r="E20" s="2">
        <v>1.0900000000000001</v>
      </c>
      <c r="F20" s="2">
        <v>4</v>
      </c>
      <c r="G20" s="2">
        <f t="shared" ref="G20" si="2">PRODUCT(E20:F20)</f>
        <v>4.3600000000000003</v>
      </c>
    </row>
    <row r="21" spans="1:7" x14ac:dyDescent="0.3">
      <c r="A21" s="2" t="s">
        <v>65</v>
      </c>
      <c r="B21" s="2" t="s">
        <v>66</v>
      </c>
      <c r="C21" s="2" t="s">
        <v>67</v>
      </c>
      <c r="D21" s="2" t="s">
        <v>68</v>
      </c>
      <c r="E21" s="2">
        <v>0.32</v>
      </c>
      <c r="F21" s="2">
        <v>4</v>
      </c>
      <c r="G21" s="2">
        <f t="shared" ref="G21:G22" si="3">PRODUCT(E21,F21)</f>
        <v>1.28</v>
      </c>
    </row>
    <row r="22" spans="1:7" x14ac:dyDescent="0.3">
      <c r="A22" s="5" t="s">
        <v>69</v>
      </c>
      <c r="B22" s="5" t="s">
        <v>70</v>
      </c>
      <c r="C22" s="5" t="s">
        <v>71</v>
      </c>
      <c r="D22" s="5" t="s">
        <v>72</v>
      </c>
      <c r="E22" s="5">
        <v>0.14000000000000001</v>
      </c>
      <c r="F22" s="5">
        <v>0</v>
      </c>
      <c r="G22" s="5">
        <f t="shared" si="3"/>
        <v>0</v>
      </c>
    </row>
    <row r="23" spans="1:7" x14ac:dyDescent="0.3">
      <c r="A23" s="2" t="s">
        <v>73</v>
      </c>
      <c r="B23" s="2" t="s">
        <v>74</v>
      </c>
      <c r="C23" s="2" t="s">
        <v>75</v>
      </c>
      <c r="D23" s="2" t="s">
        <v>76</v>
      </c>
      <c r="E23" s="2">
        <v>0.15</v>
      </c>
      <c r="F23" s="2">
        <v>4</v>
      </c>
      <c r="G23" s="2">
        <f t="shared" ref="G23" si="4">PRODUCT(E23:F23)</f>
        <v>0.6</v>
      </c>
    </row>
    <row r="24" spans="1:7" x14ac:dyDescent="0.3">
      <c r="A24" s="2" t="s">
        <v>77</v>
      </c>
      <c r="B24" s="2" t="s">
        <v>78</v>
      </c>
      <c r="C24" s="2" t="s">
        <v>79</v>
      </c>
      <c r="D24" s="2" t="s">
        <v>76</v>
      </c>
      <c r="E24" s="2">
        <v>0.15</v>
      </c>
      <c r="F24" s="2">
        <v>4</v>
      </c>
      <c r="G24" s="2">
        <f t="shared" ref="G24:G25" si="5">PRODUCT(E24,F24)</f>
        <v>0.6</v>
      </c>
    </row>
    <row r="25" spans="1:7" x14ac:dyDescent="0.3">
      <c r="A25" s="2" t="s">
        <v>80</v>
      </c>
      <c r="B25" s="2" t="s">
        <v>81</v>
      </c>
      <c r="C25" s="2" t="s">
        <v>82</v>
      </c>
      <c r="D25" s="2" t="s">
        <v>76</v>
      </c>
      <c r="E25" s="2">
        <v>0.15</v>
      </c>
      <c r="F25" s="2">
        <v>4</v>
      </c>
      <c r="G25" s="2">
        <f t="shared" si="5"/>
        <v>0.6</v>
      </c>
    </row>
    <row r="26" spans="1:7" x14ac:dyDescent="0.3">
      <c r="A26" s="2" t="s">
        <v>83</v>
      </c>
      <c r="B26" s="2" t="s">
        <v>84</v>
      </c>
      <c r="C26" s="2" t="s">
        <v>85</v>
      </c>
      <c r="D26" s="2" t="s">
        <v>86</v>
      </c>
      <c r="E26" s="2">
        <v>0.45</v>
      </c>
      <c r="F26" s="2">
        <v>2</v>
      </c>
      <c r="G26" s="2">
        <f t="shared" ref="G26" si="6">PRODUCT(E26:F26)</f>
        <v>0.9</v>
      </c>
    </row>
    <row r="27" spans="1:7" x14ac:dyDescent="0.3">
      <c r="A27" s="2" t="s">
        <v>87</v>
      </c>
      <c r="B27" s="2" t="s">
        <v>88</v>
      </c>
      <c r="C27" s="2" t="s">
        <v>89</v>
      </c>
      <c r="D27" s="2" t="s">
        <v>86</v>
      </c>
      <c r="E27" s="2">
        <v>0.51</v>
      </c>
      <c r="F27" s="2">
        <v>1</v>
      </c>
      <c r="G27" s="2">
        <f t="shared" ref="G27:G28" si="7">PRODUCT(E27,F27)</f>
        <v>0.51</v>
      </c>
    </row>
    <row r="28" spans="1:7" x14ac:dyDescent="0.3">
      <c r="A28" s="5" t="s">
        <v>90</v>
      </c>
      <c r="B28" s="5" t="s">
        <v>91</v>
      </c>
      <c r="C28" s="5">
        <v>1714955</v>
      </c>
      <c r="D28" s="5" t="s">
        <v>92</v>
      </c>
      <c r="E28" s="5">
        <v>2.11</v>
      </c>
      <c r="F28" s="5">
        <v>0</v>
      </c>
      <c r="G28" s="5">
        <f t="shared" si="7"/>
        <v>0</v>
      </c>
    </row>
    <row r="30" spans="1:7" x14ac:dyDescent="0.3">
      <c r="F30" s="3" t="s">
        <v>93</v>
      </c>
      <c r="G30" s="3">
        <f>SUM(G3:G13,G17:G28)</f>
        <v>44.018000000000001</v>
      </c>
    </row>
  </sheetData>
  <mergeCells count="2">
    <mergeCell ref="A1:G1"/>
    <mergeCell ref="A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2017-12-04T23:05:26Z</dcterms:created>
  <dcterms:modified xsi:type="dcterms:W3CDTF">2017-12-04T23:16:38Z</dcterms:modified>
</cp:coreProperties>
</file>