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7404\Desktop\Bristol Learning\Miniproject\dsmp-2024-group-m9\"/>
    </mc:Choice>
  </mc:AlternateContent>
  <xr:revisionPtr revIDLastSave="0" documentId="13_ncr:1_{637ED243-8930-48BC-B962-FA360E317473}" xr6:coauthVersionLast="47" xr6:coauthVersionMax="47" xr10:uidLastSave="{00000000-0000-0000-0000-000000000000}"/>
  <bookViews>
    <workbookView xWindow="3072" yWindow="3072" windowWidth="23040" windowHeight="13560" xr2:uid="{00000000-000D-0000-FFFF-FFFF00000000}"/>
  </bookViews>
  <sheets>
    <sheet name="Request_925_all WORKING SAMPLE " sheetId="1" r:id="rId1"/>
    <sheet name="Tracker" sheetId="2" r:id="rId2"/>
  </sheets>
  <externalReferences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L92" i="1" l="1"/>
  <c r="R16" i="2" l="1"/>
  <c r="R8" i="2"/>
  <c r="O6" i="2"/>
  <c r="O4" i="2"/>
  <c r="C13" i="2"/>
  <c r="I13" i="2" s="1"/>
  <c r="C12" i="2"/>
  <c r="I12" i="2" s="1"/>
  <c r="C11" i="2"/>
  <c r="I11" i="2" s="1"/>
  <c r="C4" i="2"/>
  <c r="I14" i="2"/>
  <c r="G14" i="2"/>
  <c r="O14" i="2" s="1"/>
  <c r="I6" i="2"/>
  <c r="G6" i="2"/>
  <c r="I5" i="2"/>
  <c r="I4" i="2"/>
  <c r="I3" i="2"/>
  <c r="O11" i="2" l="1"/>
  <c r="G3" i="2"/>
  <c r="O3" i="2" s="1"/>
  <c r="G5" i="2"/>
  <c r="O5" i="2" s="1"/>
  <c r="O12" i="2"/>
  <c r="O1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Ruby Barrett</author>
  </authors>
  <commentList>
    <comment ref="BO155" authorId="0" shapeId="0" xr:uid="{6ED7D7CF-9954-4918-B050-79798A92E847}">
      <text>
        <r>
          <rPr>
            <b/>
            <sz val="9"/>
            <color indexed="81"/>
            <rFont val="Tahoma"/>
            <family val="2"/>
          </rPr>
          <t>Ruby Barrett:</t>
        </r>
        <r>
          <rPr>
            <sz val="9"/>
            <color indexed="81"/>
            <rFont val="Tahoma"/>
            <family val="2"/>
          </rPr>
          <t xml:space="preserve">
Yellow = I have manually added to spreadsheet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Ruby Barrett</author>
  </authors>
  <commentList>
    <comment ref="O3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Ruby Barrett:</t>
        </r>
        <r>
          <rPr>
            <sz val="9"/>
            <color indexed="81"/>
            <rFont val="Tahoma"/>
            <family val="2"/>
          </rPr>
          <t xml:space="preserve">
15 per day
</t>
        </r>
      </text>
    </comment>
    <comment ref="O4" authorId="0" shapeId="0" xr:uid="{00000000-0006-0000-0000-00000A000000}">
      <text>
        <r>
          <rPr>
            <b/>
            <sz val="9"/>
            <color indexed="81"/>
            <rFont val="Tahoma"/>
            <family val="2"/>
          </rPr>
          <t>Ruby Barrett:</t>
        </r>
        <r>
          <rPr>
            <sz val="9"/>
            <color indexed="81"/>
            <rFont val="Tahoma"/>
            <family val="2"/>
          </rPr>
          <t xml:space="preserve">
10 per day: very uncertain
</t>
        </r>
      </text>
    </comment>
    <comment ref="O5" authorId="0" shapeId="0" xr:uid="{00000000-0006-0000-0000-00000B000000}">
      <text>
        <r>
          <rPr>
            <b/>
            <sz val="9"/>
            <color indexed="81"/>
            <rFont val="Tahoma"/>
            <family val="2"/>
          </rPr>
          <t>Ruby Barrett:</t>
        </r>
        <r>
          <rPr>
            <sz val="9"/>
            <color indexed="81"/>
            <rFont val="Tahoma"/>
            <family val="2"/>
          </rPr>
          <t xml:space="preserve">
30 per day
</t>
        </r>
      </text>
    </comment>
    <comment ref="O6" authorId="0" shapeId="0" xr:uid="{00000000-0006-0000-0000-00000C000000}">
      <text>
        <r>
          <rPr>
            <b/>
            <sz val="9"/>
            <color indexed="81"/>
            <rFont val="Tahoma"/>
            <family val="2"/>
          </rPr>
          <t>Ruby Barrett:</t>
        </r>
        <r>
          <rPr>
            <sz val="9"/>
            <color indexed="81"/>
            <rFont val="Tahoma"/>
            <family val="2"/>
          </rPr>
          <t xml:space="preserve">
4 per day</t>
        </r>
      </text>
    </comment>
    <comment ref="O11" authorId="0" shapeId="0" xr:uid="{7DC6ECCF-C51D-4780-8FB4-DA37059AEF2B}">
      <text>
        <r>
          <rPr>
            <b/>
            <sz val="9"/>
            <color indexed="81"/>
            <rFont val="Tahoma"/>
            <family val="2"/>
          </rPr>
          <t>Ruby Barrett:</t>
        </r>
        <r>
          <rPr>
            <sz val="9"/>
            <color indexed="81"/>
            <rFont val="Tahoma"/>
            <family val="2"/>
          </rPr>
          <t xml:space="preserve">
15 per day
</t>
        </r>
      </text>
    </comment>
    <comment ref="O12" authorId="0" shapeId="0" xr:uid="{76EA38EF-D789-4703-9042-21FDCC8013F7}">
      <text>
        <r>
          <rPr>
            <b/>
            <sz val="9"/>
            <color indexed="81"/>
            <rFont val="Tahoma"/>
            <family val="2"/>
          </rPr>
          <t>Ruby Barrett:</t>
        </r>
        <r>
          <rPr>
            <sz val="9"/>
            <color indexed="81"/>
            <rFont val="Tahoma"/>
            <family val="2"/>
          </rPr>
          <t xml:space="preserve">
10 per day: very uncertain
</t>
        </r>
      </text>
    </comment>
    <comment ref="O13" authorId="0" shapeId="0" xr:uid="{FCA65404-F77D-4F5A-AE53-F5676403F126}">
      <text>
        <r>
          <rPr>
            <b/>
            <sz val="9"/>
            <color indexed="81"/>
            <rFont val="Tahoma"/>
            <family val="2"/>
          </rPr>
          <t>Ruby Barrett:</t>
        </r>
        <r>
          <rPr>
            <sz val="9"/>
            <color indexed="81"/>
            <rFont val="Tahoma"/>
            <family val="2"/>
          </rPr>
          <t xml:space="preserve">
30 per day
</t>
        </r>
      </text>
    </comment>
    <comment ref="O14" authorId="0" shapeId="0" xr:uid="{9F28E6B4-A415-4155-8DBE-B7257B945DB9}">
      <text>
        <r>
          <rPr>
            <b/>
            <sz val="9"/>
            <color indexed="81"/>
            <rFont val="Tahoma"/>
            <family val="2"/>
          </rPr>
          <t>Ruby Barrett:</t>
        </r>
        <r>
          <rPr>
            <sz val="9"/>
            <color indexed="81"/>
            <rFont val="Tahoma"/>
            <family val="2"/>
          </rPr>
          <t xml:space="preserve">
4 per day</t>
        </r>
      </text>
    </comment>
    <comment ref="S16" authorId="0" shapeId="0" xr:uid="{F3B76DD9-A70D-4C99-B019-8132B50CEEA8}">
      <text>
        <r>
          <rPr>
            <b/>
            <sz val="9"/>
            <color indexed="81"/>
            <rFont val="Tahoma"/>
            <family val="2"/>
          </rPr>
          <t>Ruby Barrett:</t>
        </r>
        <r>
          <rPr>
            <sz val="9"/>
            <color indexed="81"/>
            <rFont val="Tahoma"/>
            <family val="2"/>
          </rPr>
          <t xml:space="preserve">
This is likely to increase with increasing resolution on ecogroups.</t>
        </r>
      </text>
    </comment>
  </commentList>
</comments>
</file>

<file path=xl/sharedStrings.xml><?xml version="1.0" encoding="utf-8"?>
<sst xmlns="http://schemas.openxmlformats.org/spreadsheetml/2006/main" count="4815" uniqueCount="152">
  <si>
    <t>EXPEDITION</t>
  </si>
  <si>
    <t>SITE</t>
  </si>
  <si>
    <t>HOLE</t>
  </si>
  <si>
    <t>CORE</t>
  </si>
  <si>
    <t>CORE_TYPE</t>
  </si>
  <si>
    <t>SECTION</t>
  </si>
  <si>
    <t>CC</t>
  </si>
  <si>
    <t>TOP_DEPTH</t>
  </si>
  <si>
    <t>BOTTOM_DEPTH</t>
  </si>
  <si>
    <t>MBSF_TOP</t>
  </si>
  <si>
    <t>MCD_TOP</t>
  </si>
  <si>
    <t>B</t>
  </si>
  <si>
    <t>H</t>
  </si>
  <si>
    <t>no</t>
  </si>
  <si>
    <t>C</t>
  </si>
  <si>
    <t>D</t>
  </si>
  <si>
    <t>Splits</t>
  </si>
  <si>
    <t>Size.Mean.Area</t>
  </si>
  <si>
    <t>Size.Mean.DiameterMean</t>
  </si>
  <si>
    <t>Size.Mean.DiameterMin</t>
  </si>
  <si>
    <t>Size.Mean.DiameterMax</t>
  </si>
  <si>
    <t>Size.Mean.Sphericity</t>
  </si>
  <si>
    <t>Size.Mean.ShapeFactor</t>
  </si>
  <si>
    <t>Size.Median.Area</t>
  </si>
  <si>
    <t>Size.Median.DiameterMean</t>
  </si>
  <si>
    <t>Size.Median.DiameterMin</t>
  </si>
  <si>
    <t>Size.Median.DiameterMax</t>
  </si>
  <si>
    <t>Size.Median.Sphericity</t>
  </si>
  <si>
    <t>Size.Median.ShapeFactor</t>
  </si>
  <si>
    <t>Size.sd.Area</t>
  </si>
  <si>
    <t>Size.sd.DiameterMean</t>
  </si>
  <si>
    <t>Size.sd.DiameterMin</t>
  </si>
  <si>
    <t>Size.sd.DiameterMax</t>
  </si>
  <si>
    <t>Size.sd.Sphericity</t>
  </si>
  <si>
    <t>Size.sd.ShapeFactor</t>
  </si>
  <si>
    <t>Size.95.Area</t>
  </si>
  <si>
    <t>Size.95.DiameterMean</t>
  </si>
  <si>
    <t>Size.95.DiameterMin</t>
  </si>
  <si>
    <t>Size.95.DiameterMax</t>
  </si>
  <si>
    <t>Size.95.Sphericity</t>
  </si>
  <si>
    <t>Size.95.ShapeFactor</t>
  </si>
  <si>
    <t>Size.9.Area</t>
  </si>
  <si>
    <t>Size.9.DiameterMean</t>
  </si>
  <si>
    <t>Size.9.DiameterMin</t>
  </si>
  <si>
    <t>Size.9.DiameterMax</t>
  </si>
  <si>
    <t>Size.9.Sphericity</t>
  </si>
  <si>
    <t>Size.9.ShapeFactor</t>
  </si>
  <si>
    <t>Size.skewness.Area</t>
  </si>
  <si>
    <t>Size.skewness.DiameterMean</t>
  </si>
  <si>
    <t>Size.skewness.DiameterMin</t>
  </si>
  <si>
    <t>Size.skewness.DiameterMax</t>
  </si>
  <si>
    <t>Size.skewness.Sphericity</t>
  </si>
  <si>
    <t>Size.skewness.ShapeFactor</t>
  </si>
  <si>
    <t>Size.kurtosis.Area</t>
  </si>
  <si>
    <t>Size.kurtosis.DiameterMean</t>
  </si>
  <si>
    <t>Size.kurtosis.DiameterMin</t>
  </si>
  <si>
    <t>Size.kurtosis.DiameterMax</t>
  </si>
  <si>
    <t>Size.kurtosis.Sphericity</t>
  </si>
  <si>
    <t>Size.kurtosis.ShapeFactor</t>
  </si>
  <si>
    <t>Number.of.tests</t>
  </si>
  <si>
    <t>mass.of.petri.dish</t>
  </si>
  <si>
    <t>PD.w.Sample</t>
  </si>
  <si>
    <t>dry.bulk.mass</t>
  </si>
  <si>
    <t>wash.date</t>
  </si>
  <si>
    <t>washer</t>
  </si>
  <si>
    <t>dry.washed.weight.w..PD</t>
  </si>
  <si>
    <t>bulk.washed.weight</t>
  </si>
  <si>
    <t>X.Sand</t>
  </si>
  <si>
    <t>Notes</t>
  </si>
  <si>
    <t>fragments</t>
  </si>
  <si>
    <t>whole.tests</t>
  </si>
  <si>
    <t>splits</t>
  </si>
  <si>
    <t>fragmentation.index</t>
  </si>
  <si>
    <t>11/07/2019</t>
  </si>
  <si>
    <t>Fraass</t>
  </si>
  <si>
    <t/>
  </si>
  <si>
    <t>14/06/2019</t>
  </si>
  <si>
    <t>15/06/2019</t>
  </si>
  <si>
    <t>12/07/2019</t>
  </si>
  <si>
    <t>03/05/2019</t>
  </si>
  <si>
    <t>Todd</t>
  </si>
  <si>
    <t>04/04/2019</t>
  </si>
  <si>
    <t>03/04/2019</t>
  </si>
  <si>
    <t>25/02/2019</t>
  </si>
  <si>
    <t>10/04/2019</t>
  </si>
  <si>
    <t>13/03/2019</t>
  </si>
  <si>
    <t>05/03/2019</t>
  </si>
  <si>
    <t>25/03/2019</t>
  </si>
  <si>
    <t>27/03/2019</t>
  </si>
  <si>
    <t>11/04/2019</t>
  </si>
  <si>
    <t>12/04/2019</t>
  </si>
  <si>
    <t>17/04/2019</t>
  </si>
  <si>
    <t>25/04/2019</t>
  </si>
  <si>
    <t>16/04/2019</t>
  </si>
  <si>
    <t>26/04/2019</t>
  </si>
  <si>
    <t>30/04/2019</t>
  </si>
  <si>
    <t>04/02/2019</t>
  </si>
  <si>
    <t>*possible messed up label</t>
  </si>
  <si>
    <t>22/01/2019</t>
  </si>
  <si>
    <t>24/01/2019</t>
  </si>
  <si>
    <t>17/01/2019</t>
  </si>
  <si>
    <t>20/11/2018</t>
  </si>
  <si>
    <t>22/11/2018</t>
  </si>
  <si>
    <t>16/01/2019</t>
  </si>
  <si>
    <t>19/11/2018</t>
  </si>
  <si>
    <t>23/10/2018</t>
  </si>
  <si>
    <t>Washed samples:</t>
  </si>
  <si>
    <t>Fragmentation</t>
  </si>
  <si>
    <t>Completed</t>
  </si>
  <si>
    <t>Outstanding</t>
  </si>
  <si>
    <t>Total</t>
  </si>
  <si>
    <t>Size Analysis</t>
  </si>
  <si>
    <t>Comments</t>
  </si>
  <si>
    <t>Start with 50 samples (every 100 kyr)</t>
  </si>
  <si>
    <t>Ecogroups</t>
  </si>
  <si>
    <t>% completed</t>
  </si>
  <si>
    <t>Continuing current resolution</t>
  </si>
  <si>
    <t xml:space="preserve">Do every  sample </t>
  </si>
  <si>
    <t>Do every  sample</t>
  </si>
  <si>
    <t>Time to complete (day)</t>
  </si>
  <si>
    <t>weeks</t>
  </si>
  <si>
    <t>spill</t>
  </si>
  <si>
    <t>spill of &lt;150 sf</t>
  </si>
  <si>
    <t>SMALL SPILL OF WATER (WITH TINY BIT OF SAMPLE)</t>
  </si>
  <si>
    <t>Resolution</t>
  </si>
  <si>
    <t>6kyr washing and size. Initially 9kyr frag (i.e. completed) moving to 12kyr.</t>
  </si>
  <si>
    <t>every 9kyr</t>
  </si>
  <si>
    <t>this will increase</t>
  </si>
  <si>
    <t>Complted frag for 0-~3Ma has been done at 9kyr intervals. I'll continue with 12kyr</t>
  </si>
  <si>
    <t>9kyr --&gt; 12kyr</t>
  </si>
  <si>
    <t>~6kyr</t>
  </si>
  <si>
    <t>~ 9kyr</t>
  </si>
  <si>
    <t>~4 months</t>
  </si>
  <si>
    <t>~6 months</t>
  </si>
  <si>
    <t>SAMPLE INFO</t>
  </si>
  <si>
    <t>SIZE ANALYSIS</t>
  </si>
  <si>
    <t>WEIGHING</t>
  </si>
  <si>
    <t>FRAGMENTATION</t>
  </si>
  <si>
    <t>reweighed</t>
  </si>
  <si>
    <t>24/06/2021</t>
  </si>
  <si>
    <t>Jamson</t>
  </si>
  <si>
    <t>missing data</t>
  </si>
  <si>
    <t>Barrett</t>
  </si>
  <si>
    <t>29/06/21</t>
  </si>
  <si>
    <t>30/06/21</t>
  </si>
  <si>
    <t>13/07/21</t>
  </si>
  <si>
    <t>14/07/21</t>
  </si>
  <si>
    <t>15/07/21</t>
  </si>
  <si>
    <t>27/07/21</t>
  </si>
  <si>
    <t>28/07/21</t>
  </si>
  <si>
    <t>barrett</t>
  </si>
  <si>
    <t>Age (Ma)</t>
    <phoneticPr fontId="2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</si>
</sst>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8"/>
      <color theme="3"/>
      <name val="等线 Light"/>
      <family val="2"/>
      <scheme val="major"/>
    </font>
    <font>
      <b/>
      <sz val="15"/>
      <color theme="3"/>
      <name val="等线"/>
      <family val="2"/>
      <scheme val="minor"/>
    </font>
    <font>
      <b/>
      <sz val="13"/>
      <color theme="3"/>
      <name val="等线"/>
      <family val="2"/>
      <scheme val="minor"/>
    </font>
    <font>
      <b/>
      <sz val="11"/>
      <color theme="3"/>
      <name val="等线"/>
      <family val="2"/>
      <scheme val="minor"/>
    </font>
    <font>
      <sz val="11"/>
      <color rgb="FF006100"/>
      <name val="等线"/>
      <family val="2"/>
      <scheme val="minor"/>
    </font>
    <font>
      <sz val="11"/>
      <color rgb="FF9C0006"/>
      <name val="等线"/>
      <family val="2"/>
      <scheme val="minor"/>
    </font>
    <font>
      <sz val="11"/>
      <color rgb="FF9C5700"/>
      <name val="等线"/>
      <family val="2"/>
      <scheme val="minor"/>
    </font>
    <font>
      <sz val="11"/>
      <color rgb="FF3F3F76"/>
      <name val="等线"/>
      <family val="2"/>
      <scheme val="minor"/>
    </font>
    <font>
      <b/>
      <sz val="11"/>
      <color rgb="FF3F3F3F"/>
      <name val="等线"/>
      <family val="2"/>
      <scheme val="minor"/>
    </font>
    <font>
      <b/>
      <sz val="11"/>
      <color rgb="FFFA7D00"/>
      <name val="等线"/>
      <family val="2"/>
      <scheme val="minor"/>
    </font>
    <font>
      <sz val="11"/>
      <color rgb="FFFA7D00"/>
      <name val="等线"/>
      <family val="2"/>
      <scheme val="minor"/>
    </font>
    <font>
      <b/>
      <sz val="11"/>
      <color theme="0"/>
      <name val="等线"/>
      <family val="2"/>
      <scheme val="minor"/>
    </font>
    <font>
      <sz val="11"/>
      <color rgb="FFFF0000"/>
      <name val="等线"/>
      <family val="2"/>
      <scheme val="minor"/>
    </font>
    <font>
      <i/>
      <sz val="11"/>
      <color rgb="FF7F7F7F"/>
      <name val="等线"/>
      <family val="2"/>
      <scheme val="minor"/>
    </font>
    <font>
      <b/>
      <sz val="11"/>
      <color theme="1"/>
      <name val="等线"/>
      <family val="2"/>
      <scheme val="minor"/>
    </font>
    <font>
      <sz val="11"/>
      <color theme="0"/>
      <name val="等线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等线"/>
      <family val="2"/>
      <scheme val="minor"/>
    </font>
    <font>
      <sz val="11"/>
      <name val="等线"/>
      <family val="2"/>
      <scheme val="minor"/>
    </font>
    <font>
      <b/>
      <sz val="11"/>
      <name val="等线"/>
      <family val="2"/>
      <scheme val="minor"/>
    </font>
    <font>
      <sz val="14"/>
      <color theme="1"/>
      <name val="等线"/>
      <family val="2"/>
      <scheme val="minor"/>
    </font>
    <font>
      <b/>
      <sz val="14"/>
      <color theme="1"/>
      <name val="等线"/>
      <family val="2"/>
      <scheme val="minor"/>
    </font>
    <font>
      <sz val="14"/>
      <name val="等线"/>
      <family val="2"/>
      <scheme val="minor"/>
    </font>
    <font>
      <b/>
      <sz val="14"/>
      <name val="等线"/>
      <family val="2"/>
      <scheme val="minor"/>
    </font>
    <font>
      <b/>
      <sz val="16"/>
      <color theme="1"/>
      <name val="等线"/>
      <family val="2"/>
      <scheme val="minor"/>
    </font>
    <font>
      <b/>
      <sz val="16"/>
      <name val="等线"/>
      <family val="2"/>
      <scheme val="minor"/>
    </font>
    <font>
      <sz val="9"/>
      <name val="等线"/>
      <family val="3"/>
      <charset val="134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6">
    <xf numFmtId="0" fontId="0" fillId="0" borderId="0" xfId="0"/>
    <xf numFmtId="0" fontId="16" fillId="0" borderId="0" xfId="0" applyFont="1"/>
    <xf numFmtId="0" fontId="16" fillId="0" borderId="10" xfId="0" applyFont="1" applyBorder="1"/>
    <xf numFmtId="0" fontId="14" fillId="0" borderId="0" xfId="0" applyFont="1"/>
    <xf numFmtId="0" fontId="16" fillId="0" borderId="15" xfId="0" applyFont="1" applyBorder="1" applyAlignment="1">
      <alignment horizontal="center"/>
    </xf>
    <xf numFmtId="0" fontId="0" fillId="35" borderId="0" xfId="0" applyFill="1" applyAlignment="1">
      <alignment horizontal="center" wrapText="1"/>
    </xf>
    <xf numFmtId="0" fontId="0" fillId="36" borderId="0" xfId="0" applyFill="1" applyAlignment="1">
      <alignment horizontal="center" wrapText="1"/>
    </xf>
    <xf numFmtId="0" fontId="0" fillId="35" borderId="0" xfId="0" applyFill="1" applyAlignment="1">
      <alignment horizontal="center" vertical="center" wrapText="1"/>
    </xf>
    <xf numFmtId="0" fontId="0" fillId="37" borderId="0" xfId="0" applyFill="1" applyAlignment="1">
      <alignment horizontal="center" vertical="center" wrapText="1"/>
    </xf>
    <xf numFmtId="0" fontId="0" fillId="36" borderId="0" xfId="0" applyFill="1" applyAlignment="1">
      <alignment horizontal="center" vertical="center" wrapText="1"/>
    </xf>
    <xf numFmtId="0" fontId="0" fillId="34" borderId="0" xfId="0" applyFill="1" applyAlignment="1">
      <alignment horizontal="center" wrapText="1"/>
    </xf>
    <xf numFmtId="0" fontId="0" fillId="34" borderId="0" xfId="0" applyFill="1" applyAlignment="1">
      <alignment horizontal="center" vertical="center" wrapText="1"/>
    </xf>
    <xf numFmtId="0" fontId="16" fillId="0" borderId="0" xfId="0" applyFont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4" fillId="0" borderId="0" xfId="0" applyFont="1" applyAlignment="1">
      <alignment horizontal="center"/>
    </xf>
    <xf numFmtId="0" fontId="20" fillId="0" borderId="0" xfId="0" applyFont="1"/>
    <xf numFmtId="0" fontId="23" fillId="0" borderId="0" xfId="0" applyFont="1" applyAlignment="1">
      <alignment wrapText="1"/>
    </xf>
    <xf numFmtId="0" fontId="23" fillId="0" borderId="0" xfId="0" applyFont="1" applyAlignment="1">
      <alignment horizontal="center" vertical="center" wrapText="1"/>
    </xf>
    <xf numFmtId="2" fontId="16" fillId="0" borderId="0" xfId="0" applyNumberFormat="1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14" fontId="21" fillId="0" borderId="0" xfId="0" applyNumberFormat="1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3" fillId="0" borderId="16" xfId="0" applyFont="1" applyBorder="1" applyAlignment="1">
      <alignment horizontal="center" vertical="center" wrapText="1"/>
    </xf>
    <xf numFmtId="0" fontId="23" fillId="0" borderId="17" xfId="0" applyFont="1" applyBorder="1" applyAlignment="1">
      <alignment horizontal="center" vertical="center" wrapText="1"/>
    </xf>
    <xf numFmtId="0" fontId="24" fillId="0" borderId="17" xfId="0" applyFont="1" applyBorder="1" applyAlignment="1">
      <alignment horizontal="center" vertical="center" wrapText="1"/>
    </xf>
    <xf numFmtId="0" fontId="24" fillId="0" borderId="18" xfId="0" applyFont="1" applyBorder="1" applyAlignment="1">
      <alignment horizontal="center" vertical="center" wrapText="1"/>
    </xf>
    <xf numFmtId="0" fontId="23" fillId="0" borderId="12" xfId="0" applyFont="1" applyBorder="1" applyAlignment="1">
      <alignment horizontal="center" vertical="center" wrapText="1"/>
    </xf>
    <xf numFmtId="0" fontId="23" fillId="0" borderId="15" xfId="0" applyFont="1" applyBorder="1" applyAlignment="1">
      <alignment horizontal="center" vertical="center" wrapText="1"/>
    </xf>
    <xf numFmtId="0" fontId="24" fillId="0" borderId="15" xfId="0" applyFont="1" applyBorder="1" applyAlignment="1">
      <alignment horizontal="center" vertical="center" wrapText="1"/>
    </xf>
    <xf numFmtId="0" fontId="23" fillId="0" borderId="13" xfId="0" applyFont="1" applyBorder="1" applyAlignment="1">
      <alignment horizontal="center" vertical="center" wrapText="1"/>
    </xf>
    <xf numFmtId="0" fontId="25" fillId="0" borderId="12" xfId="0" applyFont="1" applyBorder="1" applyAlignment="1">
      <alignment horizontal="center" vertical="center" wrapText="1"/>
    </xf>
    <xf numFmtId="0" fontId="25" fillId="0" borderId="15" xfId="0" applyFont="1" applyBorder="1" applyAlignment="1">
      <alignment horizontal="center" vertical="center" wrapText="1"/>
    </xf>
    <xf numFmtId="0" fontId="26" fillId="0" borderId="15" xfId="0" applyFont="1" applyBorder="1" applyAlignment="1">
      <alignment horizontal="center" vertical="center" wrapText="1"/>
    </xf>
    <xf numFmtId="0" fontId="26" fillId="0" borderId="13" xfId="0" applyFont="1" applyBorder="1" applyAlignment="1">
      <alignment horizontal="center" vertical="center" wrapText="1"/>
    </xf>
    <xf numFmtId="0" fontId="0" fillId="33" borderId="0" xfId="0" applyFill="1" applyAlignment="1">
      <alignment horizontal="center" vertical="center"/>
    </xf>
    <xf numFmtId="0" fontId="25" fillId="0" borderId="13" xfId="0" applyFont="1" applyBorder="1" applyAlignment="1">
      <alignment horizontal="center" vertical="center" wrapText="1"/>
    </xf>
    <xf numFmtId="0" fontId="28" fillId="0" borderId="12" xfId="0" applyFont="1" applyBorder="1" applyAlignment="1">
      <alignment vertical="center"/>
    </xf>
    <xf numFmtId="0" fontId="28" fillId="0" borderId="15" xfId="0" applyFont="1" applyBorder="1" applyAlignment="1">
      <alignment vertical="center"/>
    </xf>
    <xf numFmtId="0" fontId="28" fillId="0" borderId="13" xfId="0" applyFont="1" applyBorder="1" applyAlignment="1">
      <alignment vertical="center"/>
    </xf>
    <xf numFmtId="0" fontId="27" fillId="0" borderId="15" xfId="0" applyFont="1" applyBorder="1" applyAlignment="1">
      <alignment vertical="center"/>
    </xf>
    <xf numFmtId="0" fontId="16" fillId="0" borderId="12" xfId="0" applyFont="1" applyBorder="1" applyAlignment="1">
      <alignment vertical="center"/>
    </xf>
    <xf numFmtId="0" fontId="16" fillId="0" borderId="15" xfId="0" applyFont="1" applyBorder="1" applyAlignment="1">
      <alignment vertical="center"/>
    </xf>
    <xf numFmtId="0" fontId="16" fillId="0" borderId="13" xfId="0" applyFont="1" applyBorder="1" applyAlignment="1">
      <alignment vertical="center"/>
    </xf>
    <xf numFmtId="0" fontId="22" fillId="0" borderId="12" xfId="0" applyFont="1" applyBorder="1" applyAlignment="1">
      <alignment vertical="center"/>
    </xf>
    <xf numFmtId="0" fontId="22" fillId="0" borderId="15" xfId="0" applyFont="1" applyBorder="1" applyAlignment="1">
      <alignment vertical="center"/>
    </xf>
    <xf numFmtId="0" fontId="22" fillId="0" borderId="13" xfId="0" applyFont="1" applyBorder="1" applyAlignment="1">
      <alignment vertical="center"/>
    </xf>
    <xf numFmtId="0" fontId="0" fillId="36" borderId="0" xfId="0" applyFill="1" applyAlignment="1">
      <alignment horizontal="center" wrapText="1"/>
    </xf>
    <xf numFmtId="0" fontId="14" fillId="0" borderId="0" xfId="0" applyFont="1" applyAlignment="1">
      <alignment horizontal="center"/>
    </xf>
    <xf numFmtId="0" fontId="16" fillId="35" borderId="12" xfId="0" applyFont="1" applyFill="1" applyBorder="1" applyAlignment="1">
      <alignment horizontal="left" vertical="center"/>
    </xf>
    <xf numFmtId="0" fontId="16" fillId="35" borderId="13" xfId="0" applyFont="1" applyFill="1" applyBorder="1" applyAlignment="1">
      <alignment horizontal="left" vertical="center"/>
    </xf>
    <xf numFmtId="0" fontId="0" fillId="37" borderId="0" xfId="0" applyFill="1" applyAlignment="1">
      <alignment horizontal="center" wrapText="1"/>
    </xf>
    <xf numFmtId="0" fontId="16" fillId="37" borderId="12" xfId="0" applyFont="1" applyFill="1" applyBorder="1" applyAlignment="1">
      <alignment horizontal="left" vertical="center" wrapText="1"/>
    </xf>
    <xf numFmtId="0" fontId="16" fillId="37" borderId="13" xfId="0" applyFont="1" applyFill="1" applyBorder="1" applyAlignment="1">
      <alignment horizontal="left" vertical="center" wrapText="1"/>
    </xf>
    <xf numFmtId="0" fontId="0" fillId="37" borderId="11" xfId="0" applyFill="1" applyBorder="1" applyAlignment="1">
      <alignment horizontal="center" vertical="center"/>
    </xf>
    <xf numFmtId="0" fontId="0" fillId="37" borderId="0" xfId="0" applyFill="1" applyAlignment="1">
      <alignment horizontal="center" vertical="center"/>
    </xf>
    <xf numFmtId="0" fontId="16" fillId="37" borderId="0" xfId="0" applyFont="1" applyFill="1" applyAlignment="1">
      <alignment horizontal="center" vertical="center"/>
    </xf>
    <xf numFmtId="0" fontId="0" fillId="37" borderId="0" xfId="0" applyFill="1" applyAlignment="1">
      <alignment horizontal="center"/>
    </xf>
    <xf numFmtId="0" fontId="16" fillId="36" borderId="12" xfId="0" applyFont="1" applyFill="1" applyBorder="1" applyAlignment="1">
      <alignment horizontal="left" vertical="center"/>
    </xf>
    <xf numFmtId="0" fontId="16" fillId="36" borderId="13" xfId="0" applyFont="1" applyFill="1" applyBorder="1" applyAlignment="1">
      <alignment horizontal="left" vertical="center"/>
    </xf>
    <xf numFmtId="0" fontId="0" fillId="36" borderId="11" xfId="0" applyFill="1" applyBorder="1" applyAlignment="1">
      <alignment horizontal="center" vertical="center"/>
    </xf>
    <xf numFmtId="0" fontId="0" fillId="36" borderId="0" xfId="0" applyFill="1" applyAlignment="1">
      <alignment horizontal="center" vertical="center"/>
    </xf>
    <xf numFmtId="0" fontId="16" fillId="36" borderId="0" xfId="0" applyFont="1" applyFill="1" applyAlignment="1">
      <alignment horizontal="center" vertical="center"/>
    </xf>
    <xf numFmtId="0" fontId="0" fillId="36" borderId="0" xfId="0" applyFill="1" applyAlignment="1">
      <alignment horizontal="center"/>
    </xf>
    <xf numFmtId="1" fontId="0" fillId="35" borderId="11" xfId="0" applyNumberFormat="1" applyFill="1" applyBorder="1" applyAlignment="1">
      <alignment horizontal="center" vertical="center"/>
    </xf>
    <xf numFmtId="1" fontId="0" fillId="35" borderId="0" xfId="0" applyNumberFormat="1" applyFill="1" applyAlignment="1">
      <alignment horizontal="center" vertical="center"/>
    </xf>
    <xf numFmtId="0" fontId="0" fillId="35" borderId="0" xfId="0" applyFill="1" applyAlignment="1">
      <alignment horizontal="center" vertical="center"/>
    </xf>
    <xf numFmtId="1" fontId="16" fillId="35" borderId="0" xfId="0" applyNumberFormat="1" applyFont="1" applyFill="1" applyAlignment="1">
      <alignment horizontal="center" vertical="center"/>
    </xf>
    <xf numFmtId="0" fontId="16" fillId="35" borderId="0" xfId="0" applyFont="1" applyFill="1" applyAlignment="1">
      <alignment horizontal="center" vertical="center"/>
    </xf>
    <xf numFmtId="0" fontId="0" fillId="35" borderId="0" xfId="0" applyFill="1" applyAlignment="1">
      <alignment horizontal="center"/>
    </xf>
    <xf numFmtId="0" fontId="16" fillId="0" borderId="12" xfId="0" applyFont="1" applyBorder="1" applyAlignment="1">
      <alignment horizontal="center"/>
    </xf>
    <xf numFmtId="0" fontId="16" fillId="0" borderId="15" xfId="0" applyFont="1" applyBorder="1" applyAlignment="1">
      <alignment horizontal="center"/>
    </xf>
    <xf numFmtId="0" fontId="16" fillId="0" borderId="13" xfId="0" applyFont="1" applyBorder="1" applyAlignment="1">
      <alignment horizontal="center"/>
    </xf>
    <xf numFmtId="0" fontId="0" fillId="34" borderId="11" xfId="0" applyFill="1" applyBorder="1" applyAlignment="1">
      <alignment horizontal="center" vertical="center"/>
    </xf>
    <xf numFmtId="0" fontId="0" fillId="34" borderId="0" xfId="0" applyFill="1" applyAlignment="1">
      <alignment horizontal="center" vertical="center"/>
    </xf>
    <xf numFmtId="0" fontId="16" fillId="34" borderId="0" xfId="0" applyFont="1" applyFill="1" applyAlignment="1">
      <alignment horizontal="center" vertical="center"/>
    </xf>
    <xf numFmtId="0" fontId="0" fillId="34" borderId="0" xfId="0" applyFill="1" applyAlignment="1">
      <alignment horizontal="center"/>
    </xf>
    <xf numFmtId="0" fontId="0" fillId="35" borderId="0" xfId="0" applyFill="1" applyAlignment="1">
      <alignment horizontal="center" wrapText="1"/>
    </xf>
    <xf numFmtId="0" fontId="20" fillId="0" borderId="0" xfId="0" applyFont="1" applyAlignment="1">
      <alignment horizontal="left"/>
    </xf>
    <xf numFmtId="0" fontId="0" fillId="34" borderId="14" xfId="0" applyFill="1" applyBorder="1" applyAlignment="1">
      <alignment horizontal="center" wrapText="1"/>
    </xf>
    <xf numFmtId="0" fontId="16" fillId="34" borderId="12" xfId="0" applyFont="1" applyFill="1" applyBorder="1" applyAlignment="1">
      <alignment horizontal="left" vertical="center" wrapText="1"/>
    </xf>
    <xf numFmtId="0" fontId="16" fillId="34" borderId="13" xfId="0" applyFont="1" applyFill="1" applyBorder="1" applyAlignment="1">
      <alignment horizontal="left" vertical="center" wrapText="1"/>
    </xf>
    <xf numFmtId="0" fontId="0" fillId="35" borderId="0" xfId="0" applyFill="1" applyAlignment="1">
      <alignment horizontal="center" vertical="center" wrapText="1"/>
    </xf>
    <xf numFmtId="0" fontId="0" fillId="34" borderId="14" xfId="0" applyFill="1" applyBorder="1" applyAlignment="1">
      <alignment horizontal="center" vertical="center" wrapText="1"/>
    </xf>
    <xf numFmtId="0" fontId="0" fillId="37" borderId="0" xfId="0" applyFill="1" applyAlignment="1">
      <alignment horizontal="center" vertical="center" wrapText="1"/>
    </xf>
    <xf numFmtId="0" fontId="0" fillId="36" borderId="0" xfId="0" applyFill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0" fontId="16" fillId="0" borderId="0" xfId="0" applyFont="1" applyFill="1" applyAlignment="1">
      <alignment vertical="center" wrapText="1"/>
    </xf>
    <xf numFmtId="0" fontId="0" fillId="0" borderId="0" xfId="0" applyFill="1" applyAlignment="1">
      <alignment vertical="center"/>
    </xf>
    <xf numFmtId="0" fontId="21" fillId="0" borderId="0" xfId="0" applyFont="1" applyFill="1" applyAlignment="1">
      <alignment horizontal="center" vertical="center"/>
    </xf>
    <xf numFmtId="0" fontId="21" fillId="0" borderId="0" xfId="0" applyFont="1" applyFill="1" applyAlignment="1">
      <alignment vertical="center"/>
    </xf>
    <xf numFmtId="0" fontId="22" fillId="0" borderId="0" xfId="0" applyFont="1" applyFill="1" applyAlignment="1">
      <alignment vertical="center"/>
    </xf>
    <xf numFmtId="0" fontId="22" fillId="0" borderId="0" xfId="0" applyFont="1" applyFill="1" applyAlignment="1">
      <alignment horizontal="center" vertical="center"/>
    </xf>
    <xf numFmtId="0" fontId="0" fillId="0" borderId="0" xfId="0" applyFill="1"/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dsfcifs.acrc.bris.ac.uk\AutomatedMicroscope\PISTON\925_washing_mastersheet_sep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ashing_and_sieving"/>
      <sheetName val="graph"/>
    </sheetNames>
    <sheetDataSet>
      <sheetData sheetId="0">
        <row r="92">
          <cell r="AB92">
            <v>1.02</v>
          </cell>
          <cell r="AC92">
            <v>0.53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Z1177"/>
  <sheetViews>
    <sheetView tabSelected="1" topLeftCell="A1139" zoomScale="70" zoomScaleNormal="70" workbookViewId="0">
      <selection activeCell="J1171" sqref="J1171"/>
    </sheetView>
  </sheetViews>
  <sheetFormatPr defaultRowHeight="13.8" x14ac:dyDescent="0.25"/>
  <cols>
    <col min="1" max="1" width="8.88671875" style="13"/>
    <col min="2" max="2" width="13.88671875" style="13" customWidth="1"/>
    <col min="3" max="3" width="10.77734375" style="13" bestFit="1" customWidth="1"/>
    <col min="4" max="4" width="6.88671875" style="13" bestFit="1" customWidth="1"/>
    <col min="5" max="5" width="7.109375" style="13" bestFit="1" customWidth="1"/>
    <col min="6" max="6" width="8.88671875" style="13"/>
    <col min="7" max="7" width="10.44140625" style="13" customWidth="1"/>
    <col min="8" max="8" width="14.88671875" style="13" customWidth="1"/>
    <col min="9" max="9" width="13.88671875" style="14" customWidth="1"/>
    <col min="10" max="10" width="11.44140625" style="14" customWidth="1"/>
    <col min="11" max="11" width="8.88671875" style="13"/>
    <col min="12" max="12" width="8" style="14" customWidth="1"/>
    <col min="13" max="13" width="8.88671875" style="14" customWidth="1"/>
    <col min="14" max="35" width="8.88671875" style="13" customWidth="1"/>
    <col min="36" max="36" width="8.88671875" style="14" customWidth="1"/>
    <col min="37" max="56" width="8.88671875" style="13" customWidth="1"/>
    <col min="57" max="60" width="8.88671875" style="21" customWidth="1"/>
    <col min="61" max="61" width="12.6640625" style="21" customWidth="1"/>
    <col min="62" max="63" width="8.88671875" style="21" customWidth="1"/>
    <col min="64" max="64" width="8.109375" style="21" customWidth="1"/>
    <col min="65" max="65" width="8.88671875" style="23" customWidth="1"/>
    <col min="66" max="66" width="8.88671875" style="13" customWidth="1"/>
    <col min="67" max="67" width="13.109375" style="21" customWidth="1"/>
    <col min="68" max="68" width="8.33203125" style="21" customWidth="1"/>
    <col min="69" max="69" width="8.88671875" style="21"/>
    <col min="70" max="70" width="24.109375" style="23" bestFit="1" customWidth="1"/>
  </cols>
  <sheetData>
    <row r="1" spans="1:70" ht="21" thickBot="1" x14ac:dyDescent="0.3">
      <c r="B1" s="38" t="s">
        <v>134</v>
      </c>
      <c r="C1" s="39"/>
      <c r="D1" s="39"/>
      <c r="E1" s="39"/>
      <c r="F1" s="39"/>
      <c r="G1" s="39"/>
      <c r="H1" s="39"/>
      <c r="I1" s="39"/>
      <c r="J1" s="39"/>
      <c r="K1" s="39"/>
      <c r="L1" s="39"/>
      <c r="M1" s="40"/>
      <c r="N1" s="41" t="s">
        <v>135</v>
      </c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  <c r="AA1" s="41"/>
      <c r="AB1" s="41"/>
      <c r="AC1" s="41"/>
      <c r="AD1" s="41"/>
      <c r="AE1" s="41"/>
      <c r="AF1" s="41"/>
      <c r="AG1" s="41"/>
      <c r="AH1" s="41"/>
      <c r="AI1" s="41"/>
      <c r="AJ1" s="41"/>
      <c r="AK1" s="41"/>
      <c r="AL1" s="41"/>
      <c r="AM1" s="41"/>
      <c r="AN1" s="41"/>
      <c r="AO1" s="41"/>
      <c r="AP1" s="41"/>
      <c r="AQ1" s="41"/>
      <c r="AR1" s="41"/>
      <c r="AS1" s="41"/>
      <c r="AT1" s="41"/>
      <c r="AU1" s="41"/>
      <c r="AV1" s="41"/>
      <c r="AW1" s="41"/>
      <c r="AX1" s="41"/>
      <c r="AY1" s="41"/>
      <c r="AZ1" s="41"/>
      <c r="BA1" s="41"/>
      <c r="BB1" s="41"/>
      <c r="BC1" s="41"/>
      <c r="BD1" s="41"/>
      <c r="BE1" s="41"/>
      <c r="BF1" s="45" t="s">
        <v>136</v>
      </c>
      <c r="BG1" s="46"/>
      <c r="BH1" s="46"/>
      <c r="BI1" s="46"/>
      <c r="BJ1" s="46"/>
      <c r="BK1" s="46"/>
      <c r="BL1" s="46"/>
      <c r="BM1" s="46"/>
      <c r="BN1" s="47"/>
      <c r="BO1" s="42" t="s">
        <v>137</v>
      </c>
      <c r="BP1" s="43"/>
      <c r="BQ1" s="43"/>
      <c r="BR1" s="44"/>
    </row>
    <row r="2" spans="1:70" s="18" customFormat="1" ht="87.6" thickBot="1" x14ac:dyDescent="0.35">
      <c r="A2" s="19"/>
      <c r="B2" s="24" t="s">
        <v>0</v>
      </c>
      <c r="C2" s="25" t="s">
        <v>1</v>
      </c>
      <c r="D2" s="25" t="s">
        <v>2</v>
      </c>
      <c r="E2" s="25" t="s">
        <v>3</v>
      </c>
      <c r="F2" s="25" t="s">
        <v>4</v>
      </c>
      <c r="G2" s="25" t="s">
        <v>5</v>
      </c>
      <c r="H2" s="25" t="s">
        <v>6</v>
      </c>
      <c r="I2" s="26" t="s">
        <v>7</v>
      </c>
      <c r="J2" s="26" t="s">
        <v>8</v>
      </c>
      <c r="K2" s="25" t="s">
        <v>9</v>
      </c>
      <c r="L2" s="26" t="s">
        <v>10</v>
      </c>
      <c r="M2" s="27" t="s">
        <v>151</v>
      </c>
      <c r="N2" s="28" t="s">
        <v>16</v>
      </c>
      <c r="O2" s="29" t="s">
        <v>17</v>
      </c>
      <c r="P2" s="29" t="s">
        <v>18</v>
      </c>
      <c r="Q2" s="29" t="s">
        <v>19</v>
      </c>
      <c r="R2" s="29" t="s">
        <v>20</v>
      </c>
      <c r="S2" s="29" t="s">
        <v>21</v>
      </c>
      <c r="T2" s="29" t="s">
        <v>22</v>
      </c>
      <c r="U2" s="29" t="s">
        <v>23</v>
      </c>
      <c r="V2" s="29" t="s">
        <v>24</v>
      </c>
      <c r="W2" s="29" t="s">
        <v>25</v>
      </c>
      <c r="X2" s="29" t="s">
        <v>26</v>
      </c>
      <c r="Y2" s="29" t="s">
        <v>27</v>
      </c>
      <c r="Z2" s="29" t="s">
        <v>28</v>
      </c>
      <c r="AA2" s="29" t="s">
        <v>29</v>
      </c>
      <c r="AB2" s="29" t="s">
        <v>30</v>
      </c>
      <c r="AC2" s="29" t="s">
        <v>31</v>
      </c>
      <c r="AD2" s="29" t="s">
        <v>32</v>
      </c>
      <c r="AE2" s="29" t="s">
        <v>33</v>
      </c>
      <c r="AF2" s="29" t="s">
        <v>34</v>
      </c>
      <c r="AG2" s="29" t="s">
        <v>35</v>
      </c>
      <c r="AH2" s="29" t="s">
        <v>36</v>
      </c>
      <c r="AI2" s="29" t="s">
        <v>37</v>
      </c>
      <c r="AJ2" s="30" t="s">
        <v>38</v>
      </c>
      <c r="AK2" s="29" t="s">
        <v>39</v>
      </c>
      <c r="AL2" s="29" t="s">
        <v>40</v>
      </c>
      <c r="AM2" s="29" t="s">
        <v>41</v>
      </c>
      <c r="AN2" s="29" t="s">
        <v>42</v>
      </c>
      <c r="AO2" s="29" t="s">
        <v>43</v>
      </c>
      <c r="AP2" s="29" t="s">
        <v>44</v>
      </c>
      <c r="AQ2" s="29" t="s">
        <v>45</v>
      </c>
      <c r="AR2" s="29" t="s">
        <v>46</v>
      </c>
      <c r="AS2" s="29" t="s">
        <v>47</v>
      </c>
      <c r="AT2" s="29" t="s">
        <v>48</v>
      </c>
      <c r="AU2" s="29" t="s">
        <v>49</v>
      </c>
      <c r="AV2" s="29" t="s">
        <v>50</v>
      </c>
      <c r="AW2" s="29" t="s">
        <v>51</v>
      </c>
      <c r="AX2" s="29" t="s">
        <v>52</v>
      </c>
      <c r="AY2" s="29" t="s">
        <v>53</v>
      </c>
      <c r="AZ2" s="29" t="s">
        <v>54</v>
      </c>
      <c r="BA2" s="29" t="s">
        <v>55</v>
      </c>
      <c r="BB2" s="29" t="s">
        <v>56</v>
      </c>
      <c r="BC2" s="29" t="s">
        <v>57</v>
      </c>
      <c r="BD2" s="29" t="s">
        <v>58</v>
      </c>
      <c r="BE2" s="37" t="s">
        <v>59</v>
      </c>
      <c r="BF2" s="32" t="s">
        <v>60</v>
      </c>
      <c r="BG2" s="33" t="s">
        <v>61</v>
      </c>
      <c r="BH2" s="33" t="s">
        <v>62</v>
      </c>
      <c r="BI2" s="33" t="s">
        <v>63</v>
      </c>
      <c r="BJ2" s="33" t="s">
        <v>64</v>
      </c>
      <c r="BK2" s="33" t="s">
        <v>65</v>
      </c>
      <c r="BL2" s="33" t="s">
        <v>66</v>
      </c>
      <c r="BM2" s="34" t="s">
        <v>67</v>
      </c>
      <c r="BN2" s="31" t="s">
        <v>68</v>
      </c>
      <c r="BO2" s="32" t="s">
        <v>69</v>
      </c>
      <c r="BP2" s="33" t="s">
        <v>70</v>
      </c>
      <c r="BQ2" s="33" t="s">
        <v>71</v>
      </c>
      <c r="BR2" s="35" t="s">
        <v>72</v>
      </c>
    </row>
    <row r="3" spans="1:70" x14ac:dyDescent="0.25">
      <c r="A3" s="13">
        <v>29</v>
      </c>
      <c r="B3" s="13">
        <v>154</v>
      </c>
      <c r="C3" s="13">
        <v>925</v>
      </c>
      <c r="D3" s="13" t="s">
        <v>14</v>
      </c>
      <c r="E3" s="13">
        <v>1</v>
      </c>
      <c r="F3" s="13" t="s">
        <v>12</v>
      </c>
      <c r="G3" s="13">
        <v>1</v>
      </c>
      <c r="H3" s="13" t="s">
        <v>13</v>
      </c>
      <c r="I3" s="14">
        <v>43</v>
      </c>
      <c r="J3" s="14">
        <v>44</v>
      </c>
      <c r="K3" s="13">
        <v>0.43</v>
      </c>
      <c r="L3" s="14">
        <v>0.43</v>
      </c>
      <c r="M3" s="20">
        <v>1.0530612244897999E-2</v>
      </c>
      <c r="BO3" s="21">
        <v>56</v>
      </c>
      <c r="BP3" s="21">
        <v>398</v>
      </c>
      <c r="BQ3" s="21">
        <v>8</v>
      </c>
    </row>
    <row r="4" spans="1:70" x14ac:dyDescent="0.25">
      <c r="A4" s="13">
        <v>30</v>
      </c>
      <c r="B4" s="13">
        <v>154</v>
      </c>
      <c r="C4" s="13">
        <v>925</v>
      </c>
      <c r="D4" s="13" t="s">
        <v>14</v>
      </c>
      <c r="E4" s="13">
        <v>1</v>
      </c>
      <c r="F4" s="13" t="s">
        <v>12</v>
      </c>
      <c r="G4" s="13">
        <v>1</v>
      </c>
      <c r="H4" s="13" t="s">
        <v>13</v>
      </c>
      <c r="I4" s="14">
        <v>62</v>
      </c>
      <c r="J4" s="14">
        <v>63</v>
      </c>
      <c r="K4" s="13">
        <v>0.62</v>
      </c>
      <c r="L4" s="14">
        <v>0.62</v>
      </c>
      <c r="M4" s="20">
        <v>1.5183673469387799E-2</v>
      </c>
      <c r="N4" s="13">
        <v>5</v>
      </c>
      <c r="O4" s="13">
        <v>53337.161431540801</v>
      </c>
      <c r="P4" s="13">
        <v>244.228404618789</v>
      </c>
      <c r="Q4" s="13">
        <v>204.210149334351</v>
      </c>
      <c r="R4" s="13">
        <v>277.35013078144902</v>
      </c>
      <c r="S4" s="13">
        <v>0.67434924236326599</v>
      </c>
      <c r="T4" s="13">
        <v>0.75187000067981202</v>
      </c>
      <c r="U4" s="13">
        <v>37641.326681414503</v>
      </c>
      <c r="V4" s="13">
        <v>218.94393531044</v>
      </c>
      <c r="W4" s="13">
        <v>182.183192905315</v>
      </c>
      <c r="X4" s="13">
        <v>247.563285976061</v>
      </c>
      <c r="Y4" s="13">
        <v>0.663017310151791</v>
      </c>
      <c r="Z4" s="13">
        <v>0.75657365204550697</v>
      </c>
      <c r="AA4" s="13">
        <v>50558.926654179297</v>
      </c>
      <c r="AB4" s="13">
        <v>89.347311617095201</v>
      </c>
      <c r="AC4" s="13">
        <v>76.859669256870106</v>
      </c>
      <c r="AD4" s="13">
        <v>103.067415607321</v>
      </c>
      <c r="AE4" s="13">
        <v>0.119728498423108</v>
      </c>
      <c r="AF4" s="13">
        <v>5.3565210516822698E-2</v>
      </c>
      <c r="AG4" s="13">
        <v>149485.11893133499</v>
      </c>
      <c r="AH4" s="13">
        <v>436.13619439831302</v>
      </c>
      <c r="AI4" s="13">
        <v>357.90434424702102</v>
      </c>
      <c r="AJ4" s="14">
        <v>498.252046582925</v>
      </c>
      <c r="AK4" s="13">
        <v>0.89794886314893696</v>
      </c>
      <c r="AL4" s="13">
        <v>0.83261926429530297</v>
      </c>
      <c r="AM4" s="13">
        <v>98860.665523945994</v>
      </c>
      <c r="AN4" s="13">
        <v>352.40062628333197</v>
      </c>
      <c r="AO4" s="13">
        <v>292.87468238987299</v>
      </c>
      <c r="AP4" s="13">
        <v>405.57001138678402</v>
      </c>
      <c r="AQ4" s="13">
        <v>0.85266170201063596</v>
      </c>
      <c r="AR4" s="13">
        <v>0.81941656024044796</v>
      </c>
      <c r="AS4" s="13">
        <v>5.0156974830926</v>
      </c>
      <c r="AT4" s="13">
        <v>2.2089545331945599</v>
      </c>
      <c r="AU4" s="13">
        <v>2.2437200926273002</v>
      </c>
      <c r="AV4" s="13">
        <v>2.1107688549757602</v>
      </c>
      <c r="AW4" s="13">
        <v>0.390661752992914</v>
      </c>
      <c r="AX4" s="13">
        <v>-7.5247988990865503E-2</v>
      </c>
      <c r="AY4" s="13">
        <v>51.590888166783699</v>
      </c>
      <c r="AZ4" s="13">
        <v>10.7615691695037</v>
      </c>
      <c r="BA4" s="13">
        <v>10.359023672919999</v>
      </c>
      <c r="BB4" s="13">
        <v>10.0812059358644</v>
      </c>
      <c r="BC4" s="13">
        <v>2.5621441233501199</v>
      </c>
      <c r="BD4" s="13">
        <v>2.1299488050310802</v>
      </c>
      <c r="BE4" s="21">
        <v>1127</v>
      </c>
      <c r="BF4" s="21">
        <v>46.89</v>
      </c>
      <c r="BG4" s="21">
        <v>53.5</v>
      </c>
      <c r="BH4" s="21">
        <v>6.61</v>
      </c>
      <c r="BI4" s="21" t="s">
        <v>73</v>
      </c>
      <c r="BJ4" s="21" t="s">
        <v>74</v>
      </c>
      <c r="BL4" s="21">
        <v>0.67999999999999994</v>
      </c>
      <c r="BN4" s="13" t="s">
        <v>138</v>
      </c>
    </row>
    <row r="5" spans="1:70" x14ac:dyDescent="0.25">
      <c r="A5" s="13">
        <v>31</v>
      </c>
      <c r="B5" s="13">
        <v>154</v>
      </c>
      <c r="C5" s="13">
        <v>925</v>
      </c>
      <c r="D5" s="13" t="s">
        <v>14</v>
      </c>
      <c r="E5" s="13">
        <v>1</v>
      </c>
      <c r="F5" s="13" t="s">
        <v>12</v>
      </c>
      <c r="G5" s="13">
        <v>1</v>
      </c>
      <c r="H5" s="13" t="s">
        <v>13</v>
      </c>
      <c r="I5" s="14">
        <v>68</v>
      </c>
      <c r="J5" s="14">
        <v>70</v>
      </c>
      <c r="K5" s="13">
        <v>0.68</v>
      </c>
      <c r="L5" s="14">
        <v>0.68</v>
      </c>
      <c r="M5" s="20">
        <v>1.6653061224489799E-2</v>
      </c>
      <c r="N5" s="13">
        <v>4</v>
      </c>
      <c r="O5" s="13">
        <v>54735.015907365298</v>
      </c>
      <c r="P5" s="13">
        <v>248.46722050538699</v>
      </c>
      <c r="Q5" s="13">
        <v>208.24465693755701</v>
      </c>
      <c r="R5" s="13">
        <v>281.88329420915198</v>
      </c>
      <c r="S5" s="13">
        <v>0.68217754106353101</v>
      </c>
      <c r="T5" s="13">
        <v>0.76354650699860005</v>
      </c>
      <c r="U5" s="13">
        <v>38415.374295704198</v>
      </c>
      <c r="V5" s="13">
        <v>220.231785777196</v>
      </c>
      <c r="W5" s="13">
        <v>184.14449864036499</v>
      </c>
      <c r="X5" s="13">
        <v>250.45417191959299</v>
      </c>
      <c r="Y5" s="13">
        <v>0.67166587379491705</v>
      </c>
      <c r="Z5" s="13">
        <v>0.76790718391357604</v>
      </c>
      <c r="AA5" s="13">
        <v>46333.149104315002</v>
      </c>
      <c r="AB5" s="13">
        <v>87.4305677349478</v>
      </c>
      <c r="AC5" s="13">
        <v>74.905304505884899</v>
      </c>
      <c r="AD5" s="13">
        <v>102.071390437955</v>
      </c>
      <c r="AE5" s="13">
        <v>0.122168238241953</v>
      </c>
      <c r="AF5" s="13">
        <v>5.6491295572075002E-2</v>
      </c>
      <c r="AG5" s="13">
        <v>142179.06614050199</v>
      </c>
      <c r="AH5" s="13">
        <v>423.27169890989899</v>
      </c>
      <c r="AI5" s="13">
        <v>352.78248022372298</v>
      </c>
      <c r="AJ5" s="14">
        <v>488.04577001690399</v>
      </c>
      <c r="AK5" s="13">
        <v>0.90523473362813101</v>
      </c>
      <c r="AL5" s="13">
        <v>0.85008440802597496</v>
      </c>
      <c r="AM5" s="13">
        <v>101752.47262227599</v>
      </c>
      <c r="AN5" s="13">
        <v>361.40208999532399</v>
      </c>
      <c r="AO5" s="13">
        <v>300.019879822505</v>
      </c>
      <c r="AP5" s="13">
        <v>414.502342988213</v>
      </c>
      <c r="AQ5" s="13">
        <v>0.86538685392569203</v>
      </c>
      <c r="AR5" s="13">
        <v>0.83227163685718397</v>
      </c>
      <c r="AS5" s="13">
        <v>3.0271014633628401</v>
      </c>
      <c r="AT5" s="13">
        <v>1.8329449175097901</v>
      </c>
      <c r="AU5" s="13">
        <v>1.9551769710303699</v>
      </c>
      <c r="AV5" s="13">
        <v>1.80093866691224</v>
      </c>
      <c r="AW5" s="13">
        <v>0.29071265176053601</v>
      </c>
      <c r="AX5" s="13">
        <v>-0.12544218193006601</v>
      </c>
      <c r="AY5" s="13">
        <v>14.924596521169899</v>
      </c>
      <c r="AZ5" s="13">
        <v>7.0865234868190399</v>
      </c>
      <c r="BA5" s="13">
        <v>8.1101809164957608</v>
      </c>
      <c r="BB5" s="13">
        <v>6.98507205411281</v>
      </c>
      <c r="BC5" s="13">
        <v>2.45304552909134</v>
      </c>
      <c r="BD5" s="13">
        <v>2.2170153589162398</v>
      </c>
      <c r="BE5" s="21">
        <v>1126</v>
      </c>
      <c r="BF5" s="21">
        <v>47.1</v>
      </c>
      <c r="BG5" s="21">
        <v>57.94</v>
      </c>
      <c r="BH5" s="21">
        <v>10.84</v>
      </c>
      <c r="BI5" s="21" t="s">
        <v>77</v>
      </c>
      <c r="BJ5" s="21" t="s">
        <v>74</v>
      </c>
      <c r="BL5" s="21">
        <v>1.05</v>
      </c>
      <c r="BN5" s="13" t="s">
        <v>138</v>
      </c>
    </row>
    <row r="6" spans="1:70" x14ac:dyDescent="0.25">
      <c r="A6" s="13">
        <v>32</v>
      </c>
      <c r="B6" s="13">
        <v>154</v>
      </c>
      <c r="C6" s="13">
        <v>925</v>
      </c>
      <c r="D6" s="13" t="s">
        <v>14</v>
      </c>
      <c r="E6" s="13">
        <v>1</v>
      </c>
      <c r="F6" s="13" t="s">
        <v>12</v>
      </c>
      <c r="G6" s="13">
        <v>1</v>
      </c>
      <c r="H6" s="13" t="s">
        <v>13</v>
      </c>
      <c r="I6" s="14">
        <v>88</v>
      </c>
      <c r="J6" s="14">
        <v>89</v>
      </c>
      <c r="K6" s="13">
        <v>0.88</v>
      </c>
      <c r="L6" s="14">
        <v>0.88</v>
      </c>
      <c r="M6" s="20">
        <v>2.1551020408163299E-2</v>
      </c>
      <c r="BO6" s="21">
        <v>25</v>
      </c>
      <c r="BP6" s="21">
        <v>150</v>
      </c>
      <c r="BQ6" s="21">
        <v>9</v>
      </c>
    </row>
    <row r="7" spans="1:70" x14ac:dyDescent="0.25">
      <c r="A7" s="13">
        <v>33</v>
      </c>
      <c r="B7" s="13">
        <v>154</v>
      </c>
      <c r="C7" s="13">
        <v>925</v>
      </c>
      <c r="D7" s="13" t="s">
        <v>14</v>
      </c>
      <c r="E7" s="13">
        <v>1</v>
      </c>
      <c r="F7" s="13" t="s">
        <v>12</v>
      </c>
      <c r="G7" s="13">
        <v>1</v>
      </c>
      <c r="H7" s="13" t="s">
        <v>13</v>
      </c>
      <c r="I7" s="14">
        <v>103</v>
      </c>
      <c r="J7" s="14">
        <v>104</v>
      </c>
      <c r="K7" s="13">
        <v>1.03</v>
      </c>
      <c r="L7" s="14">
        <v>1.03</v>
      </c>
      <c r="M7" s="20">
        <v>2.51052631578947E-2</v>
      </c>
    </row>
    <row r="8" spans="1:70" x14ac:dyDescent="0.25">
      <c r="A8" s="13">
        <v>34</v>
      </c>
      <c r="B8" s="13">
        <v>154</v>
      </c>
      <c r="C8" s="13">
        <v>925</v>
      </c>
      <c r="D8" s="13" t="s">
        <v>14</v>
      </c>
      <c r="E8" s="13">
        <v>1</v>
      </c>
      <c r="F8" s="13" t="s">
        <v>12</v>
      </c>
      <c r="G8" s="13">
        <v>1</v>
      </c>
      <c r="H8" s="13" t="s">
        <v>13</v>
      </c>
      <c r="I8" s="14">
        <v>108</v>
      </c>
      <c r="J8" s="14">
        <v>109</v>
      </c>
      <c r="K8" s="13">
        <v>1.08</v>
      </c>
      <c r="L8" s="14">
        <v>1.08</v>
      </c>
      <c r="M8" s="20">
        <v>2.62105263157895E-2</v>
      </c>
      <c r="N8" s="13">
        <v>4</v>
      </c>
      <c r="O8" s="13">
        <v>57037.671947815499</v>
      </c>
      <c r="P8" s="13">
        <v>250.867940039274</v>
      </c>
      <c r="Q8" s="13">
        <v>208.795422641317</v>
      </c>
      <c r="R8" s="13">
        <v>285.75507758587901</v>
      </c>
      <c r="S8" s="13">
        <v>0.66586018443793804</v>
      </c>
      <c r="T8" s="13">
        <v>0.767609557069176</v>
      </c>
      <c r="U8" s="13">
        <v>39445.988254056203</v>
      </c>
      <c r="V8" s="13">
        <v>223.562537534852</v>
      </c>
      <c r="W8" s="13">
        <v>185.937125182887</v>
      </c>
      <c r="X8" s="13">
        <v>254.39652062932501</v>
      </c>
      <c r="Y8" s="13">
        <v>0.65673390674382603</v>
      </c>
      <c r="Z8" s="13">
        <v>0.776216044361146</v>
      </c>
      <c r="AA8" s="13">
        <v>56467.768353420899</v>
      </c>
      <c r="AB8" s="13">
        <v>95.389267014039007</v>
      </c>
      <c r="AC8" s="13">
        <v>82.490827079598404</v>
      </c>
      <c r="AD8" s="13">
        <v>111.63238401775099</v>
      </c>
      <c r="AE8" s="13">
        <v>0.116150200578912</v>
      </c>
      <c r="AF8" s="13">
        <v>5.1917003112742603E-2</v>
      </c>
      <c r="AG8" s="13">
        <v>156852.05187160501</v>
      </c>
      <c r="AH8" s="13">
        <v>443.649139924005</v>
      </c>
      <c r="AI8" s="13">
        <v>374.83857627696398</v>
      </c>
      <c r="AJ8" s="14">
        <v>510.092334522724</v>
      </c>
      <c r="AK8" s="13">
        <v>0.88990538613119197</v>
      </c>
      <c r="AL8" s="13">
        <v>0.84278761619500397</v>
      </c>
      <c r="AM8" s="13">
        <v>104289.435421021</v>
      </c>
      <c r="AN8" s="13">
        <v>364.21553127754299</v>
      </c>
      <c r="AO8" s="13">
        <v>304.42973714628101</v>
      </c>
      <c r="AP8" s="13">
        <v>419.30921870148597</v>
      </c>
      <c r="AQ8" s="13">
        <v>0.83336717760729595</v>
      </c>
      <c r="AR8" s="13">
        <v>0.829244179345062</v>
      </c>
      <c r="AS8" s="13">
        <v>4.92108270177006</v>
      </c>
      <c r="AT8" s="13">
        <v>2.28328783292993</v>
      </c>
      <c r="AU8" s="13">
        <v>2.5109832470122102</v>
      </c>
      <c r="AV8" s="13">
        <v>2.2434780492428801</v>
      </c>
      <c r="AW8" s="13">
        <v>0.44554465384428199</v>
      </c>
      <c r="AX8" s="13">
        <v>-0.35479485328296301</v>
      </c>
      <c r="AY8" s="13">
        <v>47.346119180568202</v>
      </c>
      <c r="AZ8" s="13">
        <v>11.0194241891695</v>
      </c>
      <c r="BA8" s="13">
        <v>13.5386501758035</v>
      </c>
      <c r="BB8" s="13">
        <v>10.4468590830976</v>
      </c>
      <c r="BC8" s="13">
        <v>2.7641434708419101</v>
      </c>
      <c r="BD8" s="13">
        <v>2.3971031027781802</v>
      </c>
      <c r="BE8" s="21">
        <v>1360</v>
      </c>
      <c r="BF8" s="21">
        <v>47.11</v>
      </c>
      <c r="BG8" s="21">
        <v>53.21</v>
      </c>
      <c r="BH8" s="21">
        <v>6.1</v>
      </c>
      <c r="BI8" s="21" t="s">
        <v>78</v>
      </c>
      <c r="BJ8" s="21" t="s">
        <v>74</v>
      </c>
      <c r="BL8" s="21">
        <v>0.72</v>
      </c>
      <c r="BN8" s="13" t="s">
        <v>138</v>
      </c>
    </row>
    <row r="9" spans="1:70" x14ac:dyDescent="0.25">
      <c r="A9" s="13">
        <v>35</v>
      </c>
      <c r="B9" s="13">
        <v>154</v>
      </c>
      <c r="C9" s="13">
        <v>925</v>
      </c>
      <c r="D9" s="13" t="s">
        <v>14</v>
      </c>
      <c r="E9" s="13">
        <v>1</v>
      </c>
      <c r="F9" s="13" t="s">
        <v>12</v>
      </c>
      <c r="G9" s="13">
        <v>1</v>
      </c>
      <c r="H9" s="13" t="s">
        <v>13</v>
      </c>
      <c r="I9" s="14">
        <v>133</v>
      </c>
      <c r="J9" s="14">
        <v>135</v>
      </c>
      <c r="K9" s="13">
        <v>1.33</v>
      </c>
      <c r="L9" s="14">
        <v>1.33</v>
      </c>
      <c r="M9" s="20">
        <v>3.1736842105263202E-2</v>
      </c>
      <c r="N9" s="13">
        <v>5</v>
      </c>
      <c r="O9" s="13">
        <v>66447.693700564007</v>
      </c>
      <c r="P9" s="13">
        <v>270.79773538742597</v>
      </c>
      <c r="Q9" s="13">
        <v>225.03100098032601</v>
      </c>
      <c r="R9" s="13">
        <v>308.50548646571798</v>
      </c>
      <c r="S9" s="13">
        <v>0.66426003762772401</v>
      </c>
      <c r="T9" s="13">
        <v>0.76865186218390302</v>
      </c>
      <c r="U9" s="13">
        <v>44790.395658337497</v>
      </c>
      <c r="V9" s="13">
        <v>237.12222348156399</v>
      </c>
      <c r="W9" s="13">
        <v>194.64030229931399</v>
      </c>
      <c r="X9" s="13">
        <v>271.20302132313202</v>
      </c>
      <c r="Y9" s="13">
        <v>0.65612816962168097</v>
      </c>
      <c r="Z9" s="13">
        <v>0.77407367423972295</v>
      </c>
      <c r="AA9" s="13">
        <v>58404.384664421697</v>
      </c>
      <c r="AB9" s="13">
        <v>102.168004221372</v>
      </c>
      <c r="AC9" s="13">
        <v>88.286111864648802</v>
      </c>
      <c r="AD9" s="13">
        <v>119.83462705620001</v>
      </c>
      <c r="AE9" s="13">
        <v>0.112156668543962</v>
      </c>
      <c r="AF9" s="13">
        <v>4.69570750681685E-2</v>
      </c>
      <c r="AG9" s="13">
        <v>196582.87225339201</v>
      </c>
      <c r="AH9" s="13">
        <v>497.61287906753398</v>
      </c>
      <c r="AI9" s="13">
        <v>431.380979968151</v>
      </c>
      <c r="AJ9" s="14">
        <v>557.85542836004299</v>
      </c>
      <c r="AK9" s="13">
        <v>0.87872278717046504</v>
      </c>
      <c r="AL9" s="13">
        <v>0.83609545349880199</v>
      </c>
      <c r="AM9" s="13">
        <v>137709.158597084</v>
      </c>
      <c r="AN9" s="13">
        <v>414.846662600787</v>
      </c>
      <c r="AO9" s="13">
        <v>350.12070025715201</v>
      </c>
      <c r="AP9" s="13">
        <v>478.02475982870698</v>
      </c>
      <c r="AQ9" s="13">
        <v>0.824414303903799</v>
      </c>
      <c r="AR9" s="13">
        <v>0.82508154991986404</v>
      </c>
      <c r="AS9" s="13">
        <v>2.5840505494030999</v>
      </c>
      <c r="AT9" s="13">
        <v>1.6292930214157899</v>
      </c>
      <c r="AU9" s="13">
        <v>1.6432918688009399</v>
      </c>
      <c r="AV9" s="13">
        <v>1.70217380615083</v>
      </c>
      <c r="AW9" s="13">
        <v>0.46500495544571402</v>
      </c>
      <c r="AX9" s="13">
        <v>-0.44364144665562</v>
      </c>
      <c r="AY9" s="13">
        <v>11.1537895636113</v>
      </c>
      <c r="AZ9" s="13">
        <v>5.6588811374642098</v>
      </c>
      <c r="BA9" s="13">
        <v>5.6454565410325497</v>
      </c>
      <c r="BB9" s="13">
        <v>6.2598537041186804</v>
      </c>
      <c r="BC9" s="13">
        <v>2.8886018645181002</v>
      </c>
      <c r="BD9" s="13">
        <v>2.67726590336241</v>
      </c>
      <c r="BE9" s="21">
        <v>1139</v>
      </c>
      <c r="BF9" s="21">
        <v>46.78</v>
      </c>
      <c r="BG9" s="21">
        <v>59.12</v>
      </c>
      <c r="BH9" s="21">
        <v>12.34</v>
      </c>
      <c r="BI9" s="21" t="s">
        <v>77</v>
      </c>
      <c r="BJ9" s="21" t="s">
        <v>74</v>
      </c>
      <c r="BK9" s="21">
        <v>48.6</v>
      </c>
      <c r="BL9" s="21">
        <v>1.82</v>
      </c>
      <c r="BM9" s="23">
        <v>0.1285</v>
      </c>
      <c r="BN9" s="13" t="s">
        <v>75</v>
      </c>
      <c r="BO9" s="21">
        <v>69</v>
      </c>
      <c r="BP9" s="21">
        <v>439</v>
      </c>
      <c r="BQ9" s="21">
        <v>8</v>
      </c>
      <c r="BR9" s="23">
        <v>0.86417322834645705</v>
      </c>
    </row>
    <row r="10" spans="1:70" x14ac:dyDescent="0.25">
      <c r="A10" s="13">
        <v>36</v>
      </c>
      <c r="B10" s="13">
        <v>154</v>
      </c>
      <c r="C10" s="13">
        <v>925</v>
      </c>
      <c r="D10" s="13" t="s">
        <v>14</v>
      </c>
      <c r="E10" s="13">
        <v>1</v>
      </c>
      <c r="F10" s="13" t="s">
        <v>12</v>
      </c>
      <c r="G10" s="13">
        <v>1</v>
      </c>
      <c r="H10" s="13" t="s">
        <v>13</v>
      </c>
      <c r="I10" s="14">
        <v>138</v>
      </c>
      <c r="J10" s="14">
        <v>140</v>
      </c>
      <c r="K10" s="13">
        <v>1.38</v>
      </c>
      <c r="L10" s="14">
        <v>1.38</v>
      </c>
      <c r="M10" s="20">
        <v>3.2842105263157902E-2</v>
      </c>
    </row>
    <row r="11" spans="1:70" x14ac:dyDescent="0.25">
      <c r="A11" s="13">
        <v>37</v>
      </c>
      <c r="B11" s="13">
        <v>154</v>
      </c>
      <c r="C11" s="13">
        <v>925</v>
      </c>
      <c r="D11" s="13" t="s">
        <v>14</v>
      </c>
      <c r="E11" s="13">
        <v>1</v>
      </c>
      <c r="F11" s="13" t="s">
        <v>12</v>
      </c>
      <c r="G11" s="13">
        <v>2</v>
      </c>
      <c r="H11" s="13" t="s">
        <v>13</v>
      </c>
      <c r="I11" s="14">
        <v>6</v>
      </c>
      <c r="J11" s="14">
        <v>8</v>
      </c>
      <c r="K11" s="13">
        <v>1.56</v>
      </c>
      <c r="L11" s="14">
        <v>1.56</v>
      </c>
      <c r="M11" s="20">
        <v>3.68210526315789E-2</v>
      </c>
    </row>
    <row r="12" spans="1:70" x14ac:dyDescent="0.25">
      <c r="A12" s="13">
        <v>38</v>
      </c>
      <c r="B12" s="13">
        <v>154</v>
      </c>
      <c r="C12" s="13">
        <v>925</v>
      </c>
      <c r="D12" s="13" t="s">
        <v>14</v>
      </c>
      <c r="E12" s="13">
        <v>1</v>
      </c>
      <c r="F12" s="13" t="s">
        <v>12</v>
      </c>
      <c r="G12" s="13">
        <v>2</v>
      </c>
      <c r="H12" s="13" t="s">
        <v>13</v>
      </c>
      <c r="I12" s="14">
        <v>19</v>
      </c>
      <c r="J12" s="14">
        <v>21</v>
      </c>
      <c r="K12" s="13">
        <v>1.69</v>
      </c>
      <c r="L12" s="14">
        <v>1.69</v>
      </c>
      <c r="M12" s="20">
        <v>3.9694736842105303E-2</v>
      </c>
      <c r="N12" s="13">
        <v>5</v>
      </c>
      <c r="O12" s="13">
        <v>65103.976157697602</v>
      </c>
      <c r="P12" s="13">
        <v>261.95412004903699</v>
      </c>
      <c r="Q12" s="13">
        <v>218.87424869474299</v>
      </c>
      <c r="R12" s="13">
        <v>301.301266602525</v>
      </c>
      <c r="S12" s="13">
        <v>0.65753060496198001</v>
      </c>
      <c r="T12" s="13">
        <v>0.78103418478855502</v>
      </c>
      <c r="U12" s="13">
        <v>41622.617133707099</v>
      </c>
      <c r="V12" s="13">
        <v>229.10305625852899</v>
      </c>
      <c r="W12" s="13">
        <v>190.34285095975</v>
      </c>
      <c r="X12" s="13">
        <v>262.91566892958502</v>
      </c>
      <c r="Y12" s="13">
        <v>0.65063185956570302</v>
      </c>
      <c r="Z12" s="13">
        <v>0.78864308773064395</v>
      </c>
      <c r="AA12" s="13">
        <v>67073.675246397906</v>
      </c>
      <c r="AB12" s="13">
        <v>114.71181402398</v>
      </c>
      <c r="AC12" s="13">
        <v>96.675327794604001</v>
      </c>
      <c r="AD12" s="13">
        <v>134.45649124737099</v>
      </c>
      <c r="AE12" s="13">
        <v>0.12365220689293401</v>
      </c>
      <c r="AF12" s="13">
        <v>5.3058852207819598E-2</v>
      </c>
      <c r="AG12" s="13">
        <v>198756.914926481</v>
      </c>
      <c r="AH12" s="13">
        <v>498.12341159913399</v>
      </c>
      <c r="AI12" s="13">
        <v>427.16704712378601</v>
      </c>
      <c r="AJ12" s="14">
        <v>577.89249404479199</v>
      </c>
      <c r="AK12" s="13">
        <v>0.87232564616558295</v>
      </c>
      <c r="AL12" s="13">
        <v>0.85793387153235601</v>
      </c>
      <c r="AM12" s="13">
        <v>147912.25547069099</v>
      </c>
      <c r="AN12" s="13">
        <v>429.28640800722098</v>
      </c>
      <c r="AO12" s="13">
        <v>356.323533628213</v>
      </c>
      <c r="AP12" s="13">
        <v>493.80831313340599</v>
      </c>
      <c r="AQ12" s="13">
        <v>0.82783935070003201</v>
      </c>
      <c r="AR12" s="13">
        <v>0.84336058891668997</v>
      </c>
      <c r="AS12" s="13">
        <v>2.96092916838675</v>
      </c>
      <c r="AT12" s="13">
        <v>1.6402597211699601</v>
      </c>
      <c r="AU12" s="13">
        <v>1.6125559092097601</v>
      </c>
      <c r="AV12" s="13">
        <v>1.73544290990746</v>
      </c>
      <c r="AW12" s="13">
        <v>0.232574582788933</v>
      </c>
      <c r="AX12" s="13">
        <v>-0.46862412091297001</v>
      </c>
      <c r="AY12" s="13">
        <v>14.616454067050899</v>
      </c>
      <c r="AZ12" s="13">
        <v>6.0705758165232702</v>
      </c>
      <c r="BA12" s="13">
        <v>5.9567416994919302</v>
      </c>
      <c r="BB12" s="13">
        <v>6.7310403493621296</v>
      </c>
      <c r="BC12" s="13">
        <v>2.5219664940117501</v>
      </c>
      <c r="BD12" s="13">
        <v>2.6220220356067698</v>
      </c>
      <c r="BE12" s="21">
        <v>1259</v>
      </c>
      <c r="BF12" s="21">
        <v>47.34</v>
      </c>
      <c r="BG12" s="21">
        <v>58.66</v>
      </c>
      <c r="BH12" s="21">
        <v>11.32</v>
      </c>
      <c r="BI12" s="21" t="s">
        <v>77</v>
      </c>
      <c r="BJ12" s="21" t="s">
        <v>74</v>
      </c>
      <c r="BK12" s="21">
        <v>49.01</v>
      </c>
      <c r="BL12" s="21">
        <v>1.67</v>
      </c>
      <c r="BM12" s="23">
        <v>0.12859999999999999</v>
      </c>
      <c r="BN12" s="13" t="s">
        <v>75</v>
      </c>
      <c r="BO12" s="21">
        <v>131</v>
      </c>
      <c r="BP12" s="21">
        <v>690</v>
      </c>
      <c r="BQ12" s="21">
        <v>8</v>
      </c>
      <c r="BR12" s="23">
        <v>0.84043848964677204</v>
      </c>
    </row>
    <row r="13" spans="1:70" x14ac:dyDescent="0.25">
      <c r="A13" s="13">
        <v>39</v>
      </c>
      <c r="B13" s="13">
        <v>154</v>
      </c>
      <c r="C13" s="13">
        <v>925</v>
      </c>
      <c r="D13" s="13" t="s">
        <v>14</v>
      </c>
      <c r="E13" s="13">
        <v>1</v>
      </c>
      <c r="F13" s="13" t="s">
        <v>12</v>
      </c>
      <c r="G13" s="13">
        <v>2</v>
      </c>
      <c r="H13" s="13" t="s">
        <v>13</v>
      </c>
      <c r="I13" s="14">
        <v>29</v>
      </c>
      <c r="J13" s="14">
        <v>31</v>
      </c>
      <c r="K13" s="13">
        <v>1.79</v>
      </c>
      <c r="L13" s="14">
        <v>1.79</v>
      </c>
      <c r="M13" s="20">
        <v>4.1905263157894702E-2</v>
      </c>
      <c r="N13" s="13">
        <v>5</v>
      </c>
      <c r="O13" s="13">
        <v>66051.688062986796</v>
      </c>
      <c r="P13" s="13">
        <v>268.92244586972203</v>
      </c>
      <c r="Q13" s="13">
        <v>222.821780398599</v>
      </c>
      <c r="R13" s="13">
        <v>306.43850678414202</v>
      </c>
      <c r="S13" s="13">
        <v>0.66409204352648998</v>
      </c>
      <c r="T13" s="13">
        <v>0.75751780653465495</v>
      </c>
      <c r="U13" s="13">
        <v>45029.5676739888</v>
      </c>
      <c r="V13" s="13">
        <v>237.99968735642901</v>
      </c>
      <c r="W13" s="13">
        <v>198.897801968171</v>
      </c>
      <c r="X13" s="13">
        <v>270.54825710166398</v>
      </c>
      <c r="Y13" s="13">
        <v>0.65658072731585704</v>
      </c>
      <c r="Z13" s="13">
        <v>0.76271333979643896</v>
      </c>
      <c r="AA13" s="13">
        <v>59876.745757267403</v>
      </c>
      <c r="AB13" s="13">
        <v>105.605435726295</v>
      </c>
      <c r="AC13" s="13">
        <v>88.121714834375695</v>
      </c>
      <c r="AD13" s="13">
        <v>124.337792477728</v>
      </c>
      <c r="AE13" s="13">
        <v>0.113593008248942</v>
      </c>
      <c r="AF13" s="13">
        <v>4.7345471038073801E-2</v>
      </c>
      <c r="AG13" s="13">
        <v>195163.060196843</v>
      </c>
      <c r="AH13" s="13">
        <v>496.403482771298</v>
      </c>
      <c r="AI13" s="13">
        <v>418.56339906007702</v>
      </c>
      <c r="AJ13" s="14">
        <v>553.88290750363501</v>
      </c>
      <c r="AK13" s="13">
        <v>0.87587237219186598</v>
      </c>
      <c r="AL13" s="13">
        <v>0.82823437413620804</v>
      </c>
      <c r="AM13" s="13">
        <v>133529.30147991999</v>
      </c>
      <c r="AN13" s="13">
        <v>409.830318329536</v>
      </c>
      <c r="AO13" s="13">
        <v>341.97963034769901</v>
      </c>
      <c r="AP13" s="13">
        <v>470.38003025792398</v>
      </c>
      <c r="AQ13" s="13">
        <v>0.82092226025809001</v>
      </c>
      <c r="AR13" s="13">
        <v>0.816590967294895</v>
      </c>
      <c r="AS13" s="13">
        <v>2.6195113493017801</v>
      </c>
      <c r="AT13" s="13">
        <v>1.55196545887064</v>
      </c>
      <c r="AU13" s="13">
        <v>1.5721562501590201</v>
      </c>
      <c r="AV13" s="13">
        <v>1.63133155607911</v>
      </c>
      <c r="AW13" s="13">
        <v>0.32664752160647897</v>
      </c>
      <c r="AX13" s="13">
        <v>-0.2191137296257</v>
      </c>
      <c r="AY13" s="13">
        <v>11.478507011613001</v>
      </c>
      <c r="AZ13" s="13">
        <v>5.5821397232948096</v>
      </c>
      <c r="BA13" s="13">
        <v>5.6755214966767698</v>
      </c>
      <c r="BB13" s="13">
        <v>6.1128582930742503</v>
      </c>
      <c r="BC13" s="13">
        <v>2.69197070961207</v>
      </c>
      <c r="BD13" s="13">
        <v>2.2473187976625999</v>
      </c>
      <c r="BE13" s="21">
        <v>688</v>
      </c>
      <c r="BF13" s="21">
        <v>45.55</v>
      </c>
      <c r="BG13" s="21">
        <v>58.4</v>
      </c>
      <c r="BH13" s="21">
        <v>12.85</v>
      </c>
      <c r="BI13" s="21" t="s">
        <v>73</v>
      </c>
      <c r="BJ13" s="21" t="s">
        <v>74</v>
      </c>
      <c r="BL13" s="21">
        <v>1.76</v>
      </c>
      <c r="BN13" s="13" t="s">
        <v>138</v>
      </c>
    </row>
    <row r="14" spans="1:70" x14ac:dyDescent="0.25">
      <c r="A14" s="13">
        <v>40</v>
      </c>
      <c r="B14" s="13">
        <v>154</v>
      </c>
      <c r="C14" s="13">
        <v>925</v>
      </c>
      <c r="D14" s="13" t="s">
        <v>14</v>
      </c>
      <c r="E14" s="13">
        <v>1</v>
      </c>
      <c r="F14" s="13" t="s">
        <v>12</v>
      </c>
      <c r="G14" s="13">
        <v>2</v>
      </c>
      <c r="H14" s="13" t="s">
        <v>13</v>
      </c>
      <c r="I14" s="14">
        <v>39</v>
      </c>
      <c r="J14" s="14">
        <v>40</v>
      </c>
      <c r="K14" s="13">
        <v>1.89</v>
      </c>
      <c r="L14" s="14">
        <v>1.89</v>
      </c>
      <c r="M14" s="20">
        <v>4.4115789473684199E-2</v>
      </c>
    </row>
    <row r="15" spans="1:70" x14ac:dyDescent="0.25">
      <c r="A15" s="13">
        <v>41</v>
      </c>
      <c r="B15" s="13">
        <v>154</v>
      </c>
      <c r="C15" s="13">
        <v>925</v>
      </c>
      <c r="D15" s="13" t="s">
        <v>14</v>
      </c>
      <c r="E15" s="13">
        <v>1</v>
      </c>
      <c r="F15" s="13" t="s">
        <v>12</v>
      </c>
      <c r="G15" s="13">
        <v>2</v>
      </c>
      <c r="H15" s="13" t="s">
        <v>13</v>
      </c>
      <c r="I15" s="14">
        <v>53</v>
      </c>
      <c r="J15" s="14">
        <v>55</v>
      </c>
      <c r="K15" s="13">
        <v>2.0299999999999998</v>
      </c>
      <c r="L15" s="14">
        <v>2.0299999999999998</v>
      </c>
      <c r="M15" s="20">
        <v>4.7300884955752201E-2</v>
      </c>
      <c r="N15" s="13">
        <v>5</v>
      </c>
      <c r="O15" s="13">
        <v>64129.227354109898</v>
      </c>
      <c r="P15" s="13">
        <v>261.92872998121601</v>
      </c>
      <c r="Q15" s="13">
        <v>218.761407583829</v>
      </c>
      <c r="R15" s="13">
        <v>299.03953589929699</v>
      </c>
      <c r="S15" s="13">
        <v>0.66302630226307901</v>
      </c>
      <c r="T15" s="13">
        <v>0.782370126192098</v>
      </c>
      <c r="U15" s="13">
        <v>40507.042287127602</v>
      </c>
      <c r="V15" s="13">
        <v>225.57683760327399</v>
      </c>
      <c r="W15" s="13">
        <v>189.826651798445</v>
      </c>
      <c r="X15" s="13">
        <v>256.29227415941898</v>
      </c>
      <c r="Y15" s="13">
        <v>0.65357576856083999</v>
      </c>
      <c r="Z15" s="13">
        <v>0.79103653799301299</v>
      </c>
      <c r="AA15" s="13">
        <v>60730.729389019099</v>
      </c>
      <c r="AB15" s="13">
        <v>109.76098293163101</v>
      </c>
      <c r="AC15" s="13">
        <v>94.482259898061898</v>
      </c>
      <c r="AD15" s="13">
        <v>127.14566619475301</v>
      </c>
      <c r="AE15" s="13">
        <v>0.119386709352686</v>
      </c>
      <c r="AF15" s="13">
        <v>4.8915573778796698E-2</v>
      </c>
      <c r="AG15" s="13">
        <v>201000.16195336601</v>
      </c>
      <c r="AH15" s="13">
        <v>503.18928074077098</v>
      </c>
      <c r="AI15" s="13">
        <v>424.92699781338001</v>
      </c>
      <c r="AJ15" s="14">
        <v>574.39016249201495</v>
      </c>
      <c r="AK15" s="13">
        <v>0.88659933153302595</v>
      </c>
      <c r="AL15" s="13">
        <v>0.84875038771347899</v>
      </c>
      <c r="AM15" s="13">
        <v>138461.46330085999</v>
      </c>
      <c r="AN15" s="13">
        <v>416.79261534883301</v>
      </c>
      <c r="AO15" s="13">
        <v>354.43118616779498</v>
      </c>
      <c r="AP15" s="13">
        <v>483.61003791601701</v>
      </c>
      <c r="AQ15" s="13">
        <v>0.83992910534405696</v>
      </c>
      <c r="AR15" s="13">
        <v>0.83829029052593096</v>
      </c>
      <c r="AS15" s="13">
        <v>2.40435686603622</v>
      </c>
      <c r="AT15" s="13">
        <v>1.42744726423276</v>
      </c>
      <c r="AU15" s="13">
        <v>1.4826981736227001</v>
      </c>
      <c r="AV15" s="13">
        <v>1.4864983967074601</v>
      </c>
      <c r="AW15" s="13">
        <v>0.36640804397757298</v>
      </c>
      <c r="AX15" s="13">
        <v>-0.68567568744219598</v>
      </c>
      <c r="AY15" s="13">
        <v>10.351576119000001</v>
      </c>
      <c r="AZ15" s="13">
        <v>4.83686075365463</v>
      </c>
      <c r="BA15" s="13">
        <v>5.1325558678560297</v>
      </c>
      <c r="BB15" s="13">
        <v>5.1408574968033696</v>
      </c>
      <c r="BC15" s="13">
        <v>2.7087584390764099</v>
      </c>
      <c r="BD15" s="13">
        <v>3.10249071908444</v>
      </c>
      <c r="BE15" s="21">
        <v>1962</v>
      </c>
      <c r="BF15" s="21">
        <v>46.92</v>
      </c>
      <c r="BG15" s="21">
        <v>64.25</v>
      </c>
      <c r="BH15" s="21">
        <v>17.329999999999998</v>
      </c>
      <c r="BI15" s="21" t="s">
        <v>77</v>
      </c>
      <c r="BJ15" s="21" t="s">
        <v>74</v>
      </c>
      <c r="BK15" s="21">
        <v>48.94</v>
      </c>
      <c r="BL15" s="21">
        <v>2.02</v>
      </c>
      <c r="BM15" s="23">
        <v>0.10440000000000001</v>
      </c>
      <c r="BN15" s="13" t="s">
        <v>75</v>
      </c>
      <c r="BO15" s="21">
        <v>76</v>
      </c>
      <c r="BP15" s="21">
        <v>466</v>
      </c>
      <c r="BQ15" s="21">
        <v>9</v>
      </c>
      <c r="BR15" s="23">
        <v>0.85977859778597798</v>
      </c>
    </row>
    <row r="16" spans="1:70" x14ac:dyDescent="0.25">
      <c r="A16" s="13">
        <v>42</v>
      </c>
      <c r="B16" s="13">
        <v>154</v>
      </c>
      <c r="C16" s="13">
        <v>925</v>
      </c>
      <c r="D16" s="13" t="s">
        <v>14</v>
      </c>
      <c r="E16" s="13">
        <v>1</v>
      </c>
      <c r="F16" s="13" t="s">
        <v>12</v>
      </c>
      <c r="G16" s="13">
        <v>2</v>
      </c>
      <c r="H16" s="13" t="s">
        <v>13</v>
      </c>
      <c r="I16" s="14">
        <v>69</v>
      </c>
      <c r="J16" s="14">
        <v>71</v>
      </c>
      <c r="K16" s="13">
        <v>2.19</v>
      </c>
      <c r="L16" s="14">
        <v>2.19</v>
      </c>
      <c r="M16" s="20">
        <v>5.09823008849557E-2</v>
      </c>
    </row>
    <row r="17" spans="1:70" x14ac:dyDescent="0.25">
      <c r="A17" s="13">
        <v>43</v>
      </c>
      <c r="B17" s="13">
        <v>154</v>
      </c>
      <c r="C17" s="13">
        <v>925</v>
      </c>
      <c r="D17" s="13" t="s">
        <v>14</v>
      </c>
      <c r="E17" s="13">
        <v>1</v>
      </c>
      <c r="F17" s="13" t="s">
        <v>12</v>
      </c>
      <c r="G17" s="13">
        <v>2</v>
      </c>
      <c r="H17" s="13" t="s">
        <v>13</v>
      </c>
      <c r="I17" s="14">
        <v>83</v>
      </c>
      <c r="J17" s="14">
        <v>85</v>
      </c>
      <c r="K17" s="13">
        <v>2.33</v>
      </c>
      <c r="L17" s="14">
        <v>2.33</v>
      </c>
      <c r="M17" s="20">
        <v>5.4203539823008899E-2</v>
      </c>
    </row>
    <row r="18" spans="1:70" x14ac:dyDescent="0.25">
      <c r="A18" s="13">
        <v>44</v>
      </c>
      <c r="B18" s="13">
        <v>154</v>
      </c>
      <c r="C18" s="13">
        <v>925</v>
      </c>
      <c r="D18" s="13" t="s">
        <v>14</v>
      </c>
      <c r="E18" s="13">
        <v>1</v>
      </c>
      <c r="F18" s="13" t="s">
        <v>12</v>
      </c>
      <c r="G18" s="13">
        <v>2</v>
      </c>
      <c r="H18" s="13" t="s">
        <v>13</v>
      </c>
      <c r="I18" s="14">
        <v>98</v>
      </c>
      <c r="J18" s="14">
        <v>100</v>
      </c>
      <c r="K18" s="13">
        <v>2.48</v>
      </c>
      <c r="L18" s="14">
        <v>2.48</v>
      </c>
      <c r="M18" s="20">
        <v>5.7654867256637203E-2</v>
      </c>
      <c r="N18" s="13">
        <v>6</v>
      </c>
      <c r="O18" s="13">
        <v>65480.091295452898</v>
      </c>
      <c r="P18" s="13">
        <v>267.351895661485</v>
      </c>
      <c r="Q18" s="13">
        <v>222.102846525546</v>
      </c>
      <c r="R18" s="13">
        <v>305.77761063493898</v>
      </c>
      <c r="S18" s="13">
        <v>0.65180620330147898</v>
      </c>
      <c r="T18" s="13">
        <v>0.793828733918995</v>
      </c>
      <c r="U18" s="13">
        <v>46309.977342285303</v>
      </c>
      <c r="V18" s="13">
        <v>241.484924467252</v>
      </c>
      <c r="W18" s="13">
        <v>202.62263427279899</v>
      </c>
      <c r="X18" s="13">
        <v>273.76046228212903</v>
      </c>
      <c r="Y18" s="13">
        <v>0.64022668041519504</v>
      </c>
      <c r="Z18" s="13">
        <v>0.80221345475271999</v>
      </c>
      <c r="AA18" s="13">
        <v>59574.966276974199</v>
      </c>
      <c r="AB18" s="13">
        <v>104.207709900008</v>
      </c>
      <c r="AC18" s="13">
        <v>86.480122372145502</v>
      </c>
      <c r="AD18" s="13">
        <v>120.92791465684201</v>
      </c>
      <c r="AE18" s="13">
        <v>0.122083163626502</v>
      </c>
      <c r="AF18" s="13">
        <v>4.9027697511180003E-2</v>
      </c>
      <c r="AG18" s="13">
        <v>180254.32746083901</v>
      </c>
      <c r="AH18" s="13">
        <v>474.91209017816698</v>
      </c>
      <c r="AI18" s="13">
        <v>396.60854569573701</v>
      </c>
      <c r="AJ18" s="14">
        <v>547.39899611464398</v>
      </c>
      <c r="AK18" s="13">
        <v>0.88385309759392605</v>
      </c>
      <c r="AL18" s="13">
        <v>0.86262529260787701</v>
      </c>
      <c r="AM18" s="13">
        <v>131276.05069997199</v>
      </c>
      <c r="AN18" s="13">
        <v>409.72469388439902</v>
      </c>
      <c r="AO18" s="13">
        <v>342.67832625710298</v>
      </c>
      <c r="AP18" s="13">
        <v>464.85869967638399</v>
      </c>
      <c r="AQ18" s="13">
        <v>0.82569919269999104</v>
      </c>
      <c r="AR18" s="13">
        <v>0.84787615885953405</v>
      </c>
      <c r="AS18" s="13">
        <v>2.89608270144765</v>
      </c>
      <c r="AT18" s="13">
        <v>1.5762389401905801</v>
      </c>
      <c r="AU18" s="13">
        <v>1.5873438814282399</v>
      </c>
      <c r="AV18" s="13">
        <v>1.60057225560996</v>
      </c>
      <c r="AW18" s="13">
        <v>0.41109433201807899</v>
      </c>
      <c r="AX18" s="13">
        <v>-0.64168611273297704</v>
      </c>
      <c r="AY18" s="13">
        <v>14.251043455412301</v>
      </c>
      <c r="AZ18" s="13">
        <v>6.12513004250353</v>
      </c>
      <c r="BA18" s="13">
        <v>6.1673652147575</v>
      </c>
      <c r="BB18" s="13">
        <v>6.34109231932303</v>
      </c>
      <c r="BC18" s="13">
        <v>2.7787427513301299</v>
      </c>
      <c r="BD18" s="13">
        <v>3.2307148974420601</v>
      </c>
      <c r="BE18" s="21">
        <v>1090</v>
      </c>
      <c r="BF18" s="21">
        <v>46.93</v>
      </c>
      <c r="BG18" s="21">
        <v>63.94</v>
      </c>
      <c r="BH18" s="21">
        <v>17.010000000000002</v>
      </c>
      <c r="BI18" s="21" t="s">
        <v>78</v>
      </c>
      <c r="BJ18" s="21" t="s">
        <v>74</v>
      </c>
      <c r="BL18" s="21">
        <v>2.21</v>
      </c>
      <c r="BN18" s="13" t="s">
        <v>138</v>
      </c>
      <c r="BO18" s="21">
        <v>131</v>
      </c>
      <c r="BP18" s="21">
        <v>556</v>
      </c>
      <c r="BQ18" s="21">
        <v>9</v>
      </c>
      <c r="BR18" s="23">
        <v>0.80931586608442496</v>
      </c>
    </row>
    <row r="19" spans="1:70" x14ac:dyDescent="0.25">
      <c r="A19" s="13">
        <v>45</v>
      </c>
      <c r="B19" s="13">
        <v>154</v>
      </c>
      <c r="C19" s="13">
        <v>925</v>
      </c>
      <c r="D19" s="13" t="s">
        <v>14</v>
      </c>
      <c r="E19" s="13">
        <v>1</v>
      </c>
      <c r="F19" s="13" t="s">
        <v>12</v>
      </c>
      <c r="G19" s="13">
        <v>2</v>
      </c>
      <c r="H19" s="13" t="s">
        <v>13</v>
      </c>
      <c r="I19" s="14">
        <v>110</v>
      </c>
      <c r="J19" s="14">
        <v>112</v>
      </c>
      <c r="K19" s="13">
        <v>2.6</v>
      </c>
      <c r="L19" s="14">
        <v>2.6</v>
      </c>
      <c r="M19" s="20">
        <v>6.0415929203539803E-2</v>
      </c>
      <c r="N19" s="13">
        <v>5</v>
      </c>
      <c r="O19" s="13">
        <v>57528.220200675198</v>
      </c>
      <c r="P19" s="13">
        <v>253.79406663721701</v>
      </c>
      <c r="Q19" s="13">
        <v>217.100600416676</v>
      </c>
      <c r="R19" s="13">
        <v>286.41715444571099</v>
      </c>
      <c r="S19" s="13">
        <v>0.69993405051355595</v>
      </c>
      <c r="T19" s="13">
        <v>0.78611359089036803</v>
      </c>
      <c r="U19" s="13">
        <v>40737.517138573297</v>
      </c>
      <c r="V19" s="13">
        <v>227.46012192298701</v>
      </c>
      <c r="W19" s="13">
        <v>194.32142872826</v>
      </c>
      <c r="X19" s="13">
        <v>255.69655358459099</v>
      </c>
      <c r="Y19" s="13">
        <v>0.68890061099728495</v>
      </c>
      <c r="Z19" s="13">
        <v>0.79382763447001303</v>
      </c>
      <c r="AA19" s="13">
        <v>50648.3058694383</v>
      </c>
      <c r="AB19" s="13">
        <v>92.777041273030903</v>
      </c>
      <c r="AC19" s="13">
        <v>80.053765829897003</v>
      </c>
      <c r="AD19" s="13">
        <v>107.48417011781</v>
      </c>
      <c r="AE19" s="13">
        <v>0.135371653753947</v>
      </c>
      <c r="AF19" s="13">
        <v>5.4568116680201902E-2</v>
      </c>
      <c r="AG19" s="13">
        <v>160291.345456671</v>
      </c>
      <c r="AH19" s="13">
        <v>450.13846006565501</v>
      </c>
      <c r="AI19" s="13">
        <v>386.40927384741701</v>
      </c>
      <c r="AJ19" s="14">
        <v>511.89929553476901</v>
      </c>
      <c r="AK19" s="13">
        <v>0.93723323730947095</v>
      </c>
      <c r="AL19" s="13">
        <v>0.86808482724221903</v>
      </c>
      <c r="AM19" s="13">
        <v>112837.008402188</v>
      </c>
      <c r="AN19" s="13">
        <v>378.66975352951198</v>
      </c>
      <c r="AO19" s="13">
        <v>319.12969569766</v>
      </c>
      <c r="AP19" s="13">
        <v>431.10254011263697</v>
      </c>
      <c r="AQ19" s="13">
        <v>0.900772280949382</v>
      </c>
      <c r="AR19" s="13">
        <v>0.85382567613829796</v>
      </c>
      <c r="AS19" s="13">
        <v>3.5200626105792301</v>
      </c>
      <c r="AT19" s="13">
        <v>1.7553864342016401</v>
      </c>
      <c r="AU19" s="13">
        <v>1.9848784135283599</v>
      </c>
      <c r="AV19" s="13">
        <v>1.6841553312952899</v>
      </c>
      <c r="AW19" s="13">
        <v>0.197990785440014</v>
      </c>
      <c r="AX19" s="13">
        <v>-0.35488315091468198</v>
      </c>
      <c r="AY19" s="13">
        <v>26.424905686521399</v>
      </c>
      <c r="AZ19" s="13">
        <v>7.29789279869882</v>
      </c>
      <c r="BA19" s="13">
        <v>9.0653181845703408</v>
      </c>
      <c r="BB19" s="13">
        <v>6.9842090046253302</v>
      </c>
      <c r="BC19" s="13">
        <v>2.1817047041575499</v>
      </c>
      <c r="BD19" s="13">
        <v>2.4207408592138999</v>
      </c>
      <c r="BE19" s="21">
        <v>1403</v>
      </c>
      <c r="BF19" s="21">
        <v>47.42</v>
      </c>
      <c r="BG19" s="21">
        <v>56.82</v>
      </c>
      <c r="BH19" s="21">
        <v>9.4</v>
      </c>
      <c r="BI19" s="21" t="s">
        <v>73</v>
      </c>
      <c r="BJ19" s="21" t="s">
        <v>74</v>
      </c>
      <c r="BL19" s="21">
        <v>0.51</v>
      </c>
      <c r="BN19" s="13" t="s">
        <v>138</v>
      </c>
    </row>
    <row r="20" spans="1:70" x14ac:dyDescent="0.25">
      <c r="A20" s="13">
        <v>46</v>
      </c>
      <c r="B20" s="13">
        <v>154</v>
      </c>
      <c r="C20" s="13">
        <v>925</v>
      </c>
      <c r="D20" s="13" t="s">
        <v>14</v>
      </c>
      <c r="E20" s="13">
        <v>1</v>
      </c>
      <c r="F20" s="13" t="s">
        <v>12</v>
      </c>
      <c r="G20" s="13">
        <v>2</v>
      </c>
      <c r="H20" s="13" t="s">
        <v>13</v>
      </c>
      <c r="I20" s="14">
        <v>129</v>
      </c>
      <c r="J20" s="14">
        <v>130</v>
      </c>
      <c r="K20" s="13">
        <v>2.79</v>
      </c>
      <c r="L20" s="14">
        <v>2.79</v>
      </c>
      <c r="M20" s="20">
        <v>6.4787610619468999E-2</v>
      </c>
      <c r="N20" s="13">
        <v>4</v>
      </c>
      <c r="O20" s="13">
        <v>56075.970453247399</v>
      </c>
      <c r="P20" s="13">
        <v>255.17280052248901</v>
      </c>
      <c r="Q20" s="13">
        <v>219.088423435632</v>
      </c>
      <c r="R20" s="13">
        <v>291.27063392934798</v>
      </c>
      <c r="S20" s="13">
        <v>0.68715141626744103</v>
      </c>
      <c r="T20" s="13">
        <v>0.79626311067178701</v>
      </c>
      <c r="U20" s="13">
        <v>45532.317886067598</v>
      </c>
      <c r="V20" s="13">
        <v>239.46891021820201</v>
      </c>
      <c r="W20" s="13">
        <v>205.86268798765201</v>
      </c>
      <c r="X20" s="13">
        <v>275.148232152942</v>
      </c>
      <c r="Y20" s="13">
        <v>0.68340902390241898</v>
      </c>
      <c r="Z20" s="13">
        <v>0.80737501571070802</v>
      </c>
      <c r="AA20" s="13">
        <v>36182.445263610301</v>
      </c>
      <c r="AB20" s="13">
        <v>74.813626048606594</v>
      </c>
      <c r="AC20" s="13">
        <v>64.431886375425506</v>
      </c>
      <c r="AD20" s="13">
        <v>88.234403984872003</v>
      </c>
      <c r="AE20" s="13">
        <v>0.14853440900145401</v>
      </c>
      <c r="AF20" s="13">
        <v>6.1308240177637197E-2</v>
      </c>
      <c r="AG20" s="13">
        <v>127962.79334705901</v>
      </c>
      <c r="AH20" s="13">
        <v>401.975542100079</v>
      </c>
      <c r="AI20" s="13">
        <v>337.650592528527</v>
      </c>
      <c r="AJ20" s="14">
        <v>463.63035029065497</v>
      </c>
      <c r="AK20" s="13">
        <v>0.92930926948753301</v>
      </c>
      <c r="AL20" s="13">
        <v>0.87806691323316199</v>
      </c>
      <c r="AM20" s="13">
        <v>99925.672878762605</v>
      </c>
      <c r="AN20" s="13">
        <v>355.36630437966301</v>
      </c>
      <c r="AO20" s="13">
        <v>304.43420394358401</v>
      </c>
      <c r="AP20" s="13">
        <v>407.52724768192502</v>
      </c>
      <c r="AQ20" s="13">
        <v>0.89391710223127996</v>
      </c>
      <c r="AR20" s="13">
        <v>0.86931603465457297</v>
      </c>
      <c r="AS20" s="13">
        <v>2.5521439594131601</v>
      </c>
      <c r="AT20" s="13">
        <v>1.14946967546833</v>
      </c>
      <c r="AU20" s="13">
        <v>1.2908471109961801</v>
      </c>
      <c r="AV20" s="13">
        <v>1.1123679419210699</v>
      </c>
      <c r="AW20" s="13">
        <v>6.2734400230525095E-2</v>
      </c>
      <c r="AX20" s="13">
        <v>-0.52752868076665305</v>
      </c>
      <c r="AY20" s="13">
        <v>16.9591061519424</v>
      </c>
      <c r="AZ20" s="13">
        <v>5.2845615079587001</v>
      </c>
      <c r="BA20" s="13">
        <v>7.1902008258868797</v>
      </c>
      <c r="BB20" s="13">
        <v>4.7801289076598197</v>
      </c>
      <c r="BC20" s="13">
        <v>2.01243113416368</v>
      </c>
      <c r="BD20" s="13">
        <v>2.3930022453237298</v>
      </c>
      <c r="BE20" s="21">
        <v>1523</v>
      </c>
      <c r="BF20" s="21">
        <v>47.39</v>
      </c>
      <c r="BG20" s="21">
        <v>58.9</v>
      </c>
      <c r="BH20" s="21">
        <v>11.51</v>
      </c>
      <c r="BI20" s="21" t="s">
        <v>77</v>
      </c>
      <c r="BJ20" s="21" t="s">
        <v>74</v>
      </c>
      <c r="BK20" s="21">
        <v>47.82</v>
      </c>
      <c r="BL20" s="21">
        <v>0.42999999999999972</v>
      </c>
      <c r="BM20" s="23">
        <v>3.5999999999999997E-2</v>
      </c>
      <c r="BN20" s="13" t="s">
        <v>75</v>
      </c>
    </row>
    <row r="21" spans="1:70" x14ac:dyDescent="0.25">
      <c r="A21" s="13">
        <v>47</v>
      </c>
      <c r="B21" s="13">
        <v>154</v>
      </c>
      <c r="C21" s="13">
        <v>925</v>
      </c>
      <c r="D21" s="13" t="s">
        <v>14</v>
      </c>
      <c r="E21" s="13">
        <v>1</v>
      </c>
      <c r="F21" s="13" t="s">
        <v>12</v>
      </c>
      <c r="G21" s="13">
        <v>2</v>
      </c>
      <c r="H21" s="13" t="s">
        <v>13</v>
      </c>
      <c r="I21" s="14">
        <v>143</v>
      </c>
      <c r="J21" s="14">
        <v>145</v>
      </c>
      <c r="K21" s="13">
        <v>2.93</v>
      </c>
      <c r="L21" s="14">
        <v>2.93</v>
      </c>
      <c r="M21" s="20">
        <v>6.8008849557522094E-2</v>
      </c>
      <c r="N21" s="13">
        <v>5</v>
      </c>
      <c r="O21" s="13">
        <v>66612.800260244199</v>
      </c>
      <c r="P21" s="13">
        <v>271.20895104533798</v>
      </c>
      <c r="Q21" s="13">
        <v>227.695376531362</v>
      </c>
      <c r="R21" s="13">
        <v>310.06903313515602</v>
      </c>
      <c r="S21" s="13">
        <v>0.66162099090530901</v>
      </c>
      <c r="T21" s="13">
        <v>0.79261521238301902</v>
      </c>
      <c r="U21" s="13">
        <v>47480.033771823902</v>
      </c>
      <c r="V21" s="13">
        <v>244.25293558058601</v>
      </c>
      <c r="W21" s="13">
        <v>205.73559080138699</v>
      </c>
      <c r="X21" s="13">
        <v>279.94917494940597</v>
      </c>
      <c r="Y21" s="13">
        <v>0.64733356525609698</v>
      </c>
      <c r="Z21" s="13">
        <v>0.79937698475678098</v>
      </c>
      <c r="AA21" s="13">
        <v>57535.813829285296</v>
      </c>
      <c r="AB21" s="13">
        <v>101.53930791134199</v>
      </c>
      <c r="AC21" s="13">
        <v>87.740767390266996</v>
      </c>
      <c r="AD21" s="13">
        <v>117.278400415154</v>
      </c>
      <c r="AE21" s="13">
        <v>0.127365422669838</v>
      </c>
      <c r="AF21" s="13">
        <v>4.9835545157559398E-2</v>
      </c>
      <c r="AG21" s="13">
        <v>180224.362601058</v>
      </c>
      <c r="AH21" s="13">
        <v>472.85819846705698</v>
      </c>
      <c r="AI21" s="13">
        <v>404.629372207968</v>
      </c>
      <c r="AJ21" s="14">
        <v>549.64075135889198</v>
      </c>
      <c r="AK21" s="13">
        <v>0.90088311036292901</v>
      </c>
      <c r="AL21" s="13">
        <v>0.86441447925865</v>
      </c>
      <c r="AM21" s="13">
        <v>135319.879872305</v>
      </c>
      <c r="AN21" s="13">
        <v>413.80149888604399</v>
      </c>
      <c r="AO21" s="13">
        <v>344.260782841268</v>
      </c>
      <c r="AP21" s="13">
        <v>470.47572188763297</v>
      </c>
      <c r="AQ21" s="13">
        <v>0.84714745751045595</v>
      </c>
      <c r="AR21" s="13">
        <v>0.85031094429863296</v>
      </c>
      <c r="AS21" s="13">
        <v>3.0675003967684198</v>
      </c>
      <c r="AT21" s="13">
        <v>1.5112427466713001</v>
      </c>
      <c r="AU21" s="13">
        <v>1.6441855847887199</v>
      </c>
      <c r="AV21" s="13">
        <v>1.5020140356179399</v>
      </c>
      <c r="AW21" s="13">
        <v>0.34992900943833899</v>
      </c>
      <c r="AX21" s="13">
        <v>-0.67707821146469005</v>
      </c>
      <c r="AY21" s="13">
        <v>19.094768355776299</v>
      </c>
      <c r="AZ21" s="13">
        <v>6.2339070771298601</v>
      </c>
      <c r="BA21" s="13">
        <v>7.1170994405520203</v>
      </c>
      <c r="BB21" s="13">
        <v>6.3764464248107799</v>
      </c>
      <c r="BC21" s="13">
        <v>2.5343332324422501</v>
      </c>
      <c r="BD21" s="13">
        <v>3.31136165527972</v>
      </c>
      <c r="BE21" s="21">
        <v>1886</v>
      </c>
      <c r="BF21" s="21">
        <v>47.26</v>
      </c>
      <c r="BG21" s="21">
        <v>59.37</v>
      </c>
      <c r="BH21" s="21">
        <v>12.11</v>
      </c>
      <c r="BI21" s="21" t="s">
        <v>73</v>
      </c>
      <c r="BJ21" s="21" t="s">
        <v>74</v>
      </c>
      <c r="BL21" s="21">
        <v>1.08</v>
      </c>
      <c r="BN21" s="13" t="s">
        <v>138</v>
      </c>
      <c r="BO21" s="21">
        <v>127</v>
      </c>
      <c r="BP21" s="21">
        <v>448</v>
      </c>
      <c r="BQ21" s="21">
        <v>8</v>
      </c>
      <c r="BR21" s="23">
        <v>0.77913043478260902</v>
      </c>
    </row>
    <row r="22" spans="1:70" x14ac:dyDescent="0.25">
      <c r="A22" s="13">
        <v>48</v>
      </c>
      <c r="B22" s="13">
        <v>154</v>
      </c>
      <c r="C22" s="13">
        <v>925</v>
      </c>
      <c r="D22" s="13" t="s">
        <v>14</v>
      </c>
      <c r="E22" s="13">
        <v>1</v>
      </c>
      <c r="F22" s="13" t="s">
        <v>12</v>
      </c>
      <c r="G22" s="13">
        <v>3</v>
      </c>
      <c r="H22" s="13" t="s">
        <v>13</v>
      </c>
      <c r="I22" s="14">
        <v>5</v>
      </c>
      <c r="J22" s="14">
        <v>7</v>
      </c>
      <c r="K22" s="13">
        <v>3.05</v>
      </c>
      <c r="L22" s="14">
        <v>3.05</v>
      </c>
      <c r="M22" s="20">
        <v>7.0769911504424798E-2</v>
      </c>
      <c r="N22" s="13">
        <v>5</v>
      </c>
      <c r="O22" s="13">
        <v>65048.467999442903</v>
      </c>
      <c r="P22" s="13">
        <v>267.49657165256002</v>
      </c>
      <c r="Q22" s="13">
        <v>223.159161647075</v>
      </c>
      <c r="R22" s="13">
        <v>306.07197631018897</v>
      </c>
      <c r="S22" s="13">
        <v>0.65875425875647597</v>
      </c>
      <c r="T22" s="13">
        <v>0.78894465710362705</v>
      </c>
      <c r="U22" s="13">
        <v>47130.4437410471</v>
      </c>
      <c r="V22" s="13">
        <v>242.95951518637301</v>
      </c>
      <c r="W22" s="13">
        <v>201.936289812116</v>
      </c>
      <c r="X22" s="13">
        <v>280.25750169659801</v>
      </c>
      <c r="Y22" s="13">
        <v>0.64110276197587401</v>
      </c>
      <c r="Z22" s="13">
        <v>0.79844149956404897</v>
      </c>
      <c r="AA22" s="13">
        <v>54819.596843154002</v>
      </c>
      <c r="AB22" s="13">
        <v>100.995947096322</v>
      </c>
      <c r="AC22" s="13">
        <v>86.744568045664806</v>
      </c>
      <c r="AD22" s="13">
        <v>116.56186904814901</v>
      </c>
      <c r="AE22" s="13">
        <v>0.127966294466487</v>
      </c>
      <c r="AF22" s="13">
        <v>5.1320080667887902E-2</v>
      </c>
      <c r="AG22" s="13">
        <v>171037.99273109599</v>
      </c>
      <c r="AH22" s="13">
        <v>463.46198666461299</v>
      </c>
      <c r="AI22" s="13">
        <v>396.925132445575</v>
      </c>
      <c r="AJ22" s="14">
        <v>534.14659087974405</v>
      </c>
      <c r="AK22" s="13">
        <v>0.90191989219050805</v>
      </c>
      <c r="AL22" s="13">
        <v>0.85708260776971201</v>
      </c>
      <c r="AM22" s="13">
        <v>128706.207249242</v>
      </c>
      <c r="AN22" s="13">
        <v>402.54243859223601</v>
      </c>
      <c r="AO22" s="13">
        <v>336.147945473476</v>
      </c>
      <c r="AP22" s="13">
        <v>461.67431356864699</v>
      </c>
      <c r="AQ22" s="13">
        <v>0.841187275874693</v>
      </c>
      <c r="AR22" s="13">
        <v>0.84641032511641001</v>
      </c>
      <c r="AS22" s="13">
        <v>2.64222754589363</v>
      </c>
      <c r="AT22" s="13">
        <v>1.27810021546682</v>
      </c>
      <c r="AU22" s="13">
        <v>1.3887341387723899</v>
      </c>
      <c r="AV22" s="13">
        <v>1.3449833701623499</v>
      </c>
      <c r="AW22" s="13">
        <v>0.36943194036882798</v>
      </c>
      <c r="AX22" s="13">
        <v>-0.67731088179704702</v>
      </c>
      <c r="AY22" s="13">
        <v>15.072995721341099</v>
      </c>
      <c r="AZ22" s="13">
        <v>5.0669463812365896</v>
      </c>
      <c r="BA22" s="13">
        <v>5.3604956856687398</v>
      </c>
      <c r="BB22" s="13">
        <v>5.67730390210422</v>
      </c>
      <c r="BC22" s="13">
        <v>2.5779569716241899</v>
      </c>
      <c r="BD22" s="13">
        <v>3.01711803029092</v>
      </c>
      <c r="BE22" s="21">
        <v>1522</v>
      </c>
      <c r="BF22" s="21">
        <v>47.26</v>
      </c>
      <c r="BG22" s="21">
        <v>58.54</v>
      </c>
      <c r="BH22" s="21">
        <v>11.28</v>
      </c>
      <c r="BI22" s="21" t="s">
        <v>77</v>
      </c>
      <c r="BJ22" s="21" t="s">
        <v>74</v>
      </c>
      <c r="BK22" s="21">
        <v>48.5</v>
      </c>
      <c r="BL22" s="21">
        <v>1.240000000000002</v>
      </c>
      <c r="BM22" s="23">
        <v>9.9000000000000005E-2</v>
      </c>
      <c r="BN22" s="13" t="s">
        <v>75</v>
      </c>
    </row>
    <row r="23" spans="1:70" x14ac:dyDescent="0.25">
      <c r="A23" s="13">
        <v>49</v>
      </c>
      <c r="B23" s="13">
        <v>154</v>
      </c>
      <c r="C23" s="13">
        <v>925</v>
      </c>
      <c r="D23" s="13" t="s">
        <v>14</v>
      </c>
      <c r="E23" s="13">
        <v>1</v>
      </c>
      <c r="F23" s="13" t="s">
        <v>12</v>
      </c>
      <c r="G23" s="13">
        <v>3</v>
      </c>
      <c r="H23" s="13" t="s">
        <v>13</v>
      </c>
      <c r="I23" s="14">
        <v>23</v>
      </c>
      <c r="J23" s="14">
        <v>25</v>
      </c>
      <c r="K23" s="13">
        <v>3.23</v>
      </c>
      <c r="L23" s="14">
        <v>3.23</v>
      </c>
      <c r="M23" s="20">
        <v>7.7859649122807004E-2</v>
      </c>
      <c r="N23" s="13">
        <v>5</v>
      </c>
      <c r="O23" s="13">
        <v>56235.176229916498</v>
      </c>
      <c r="P23" s="13">
        <v>248.95040862837499</v>
      </c>
      <c r="Q23" s="13">
        <v>205.532868763951</v>
      </c>
      <c r="R23" s="13">
        <v>284.62926380195898</v>
      </c>
      <c r="S23" s="13">
        <v>0.65140472145144401</v>
      </c>
      <c r="T23" s="13">
        <v>0.77133623702334697</v>
      </c>
      <c r="U23" s="13">
        <v>39380.759522514898</v>
      </c>
      <c r="V23" s="13">
        <v>222.25523788159299</v>
      </c>
      <c r="W23" s="13">
        <v>183.46344076118601</v>
      </c>
      <c r="X23" s="13">
        <v>255.297544182461</v>
      </c>
      <c r="Y23" s="13">
        <v>0.63454238840179</v>
      </c>
      <c r="Z23" s="13">
        <v>0.77747457889466598</v>
      </c>
      <c r="AA23" s="13">
        <v>48547.1107937817</v>
      </c>
      <c r="AB23" s="13">
        <v>93.718608860352404</v>
      </c>
      <c r="AC23" s="13">
        <v>80.327092040707399</v>
      </c>
      <c r="AD23" s="13">
        <v>107.76026288402301</v>
      </c>
      <c r="AE23" s="13">
        <v>0.123264464248853</v>
      </c>
      <c r="AF23" s="13">
        <v>4.9201953152222901E-2</v>
      </c>
      <c r="AG23" s="13">
        <v>165494.85880082301</v>
      </c>
      <c r="AH23" s="13">
        <v>452.310052654971</v>
      </c>
      <c r="AI23" s="13">
        <v>368.49749205434699</v>
      </c>
      <c r="AJ23" s="14">
        <v>516.83121436107399</v>
      </c>
      <c r="AK23" s="13">
        <v>0.89443989649275302</v>
      </c>
      <c r="AL23" s="13">
        <v>0.84366301719192605</v>
      </c>
      <c r="AM23" s="13">
        <v>112106.44660892599</v>
      </c>
      <c r="AN23" s="13">
        <v>375.47147718402698</v>
      </c>
      <c r="AO23" s="13">
        <v>315.04410689864699</v>
      </c>
      <c r="AP23" s="13">
        <v>436.09575215081497</v>
      </c>
      <c r="AQ23" s="13">
        <v>0.83293740260308302</v>
      </c>
      <c r="AR23" s="13">
        <v>0.83144965806976701</v>
      </c>
      <c r="AS23" s="13">
        <v>2.4973084447180098</v>
      </c>
      <c r="AT23" s="13">
        <v>1.50522257528881</v>
      </c>
      <c r="AU23" s="13">
        <v>1.6137350648322</v>
      </c>
      <c r="AV23" s="13">
        <v>1.5399499845879301</v>
      </c>
      <c r="AW23" s="13">
        <v>0.53973382991323005</v>
      </c>
      <c r="AX23" s="13">
        <v>-0.32642470865720702</v>
      </c>
      <c r="AY23" s="13">
        <v>10.4909728029729</v>
      </c>
      <c r="AZ23" s="13">
        <v>5.3481786233968904</v>
      </c>
      <c r="BA23" s="13">
        <v>6.0428711976523397</v>
      </c>
      <c r="BB23" s="13">
        <v>5.5686868727446601</v>
      </c>
      <c r="BC23" s="13">
        <v>2.7492807329642499</v>
      </c>
      <c r="BD23" s="13">
        <v>2.5767168829679501</v>
      </c>
      <c r="BE23" s="21">
        <v>1265</v>
      </c>
      <c r="BF23" s="21">
        <v>46.93</v>
      </c>
      <c r="BG23" s="21">
        <v>57.98</v>
      </c>
      <c r="BH23" s="21">
        <v>11.05</v>
      </c>
      <c r="BI23" s="21" t="s">
        <v>77</v>
      </c>
      <c r="BJ23" s="21" t="s">
        <v>74</v>
      </c>
      <c r="BK23" s="21">
        <v>48.37</v>
      </c>
      <c r="BL23" s="21">
        <v>1.4399999999999977</v>
      </c>
      <c r="BM23" s="23">
        <v>0.1153</v>
      </c>
      <c r="BN23" s="13" t="s">
        <v>75</v>
      </c>
      <c r="BO23" s="21">
        <v>99</v>
      </c>
      <c r="BP23" s="21">
        <v>549</v>
      </c>
      <c r="BQ23" s="21">
        <v>8</v>
      </c>
      <c r="BR23" s="23">
        <v>0.84722222222222199</v>
      </c>
    </row>
    <row r="24" spans="1:70" x14ac:dyDescent="0.25">
      <c r="A24" s="13">
        <v>50</v>
      </c>
      <c r="B24" s="13">
        <v>154</v>
      </c>
      <c r="C24" s="13">
        <v>925</v>
      </c>
      <c r="D24" s="13" t="s">
        <v>14</v>
      </c>
      <c r="E24" s="13">
        <v>1</v>
      </c>
      <c r="F24" s="13" t="s">
        <v>12</v>
      </c>
      <c r="G24" s="13">
        <v>3</v>
      </c>
      <c r="H24" s="13" t="s">
        <v>13</v>
      </c>
      <c r="I24" s="14">
        <v>38</v>
      </c>
      <c r="J24" s="14">
        <v>40</v>
      </c>
      <c r="K24" s="13">
        <v>3.38</v>
      </c>
      <c r="L24" s="14">
        <v>3.38</v>
      </c>
      <c r="M24" s="20">
        <v>8.3912280701754396E-2</v>
      </c>
      <c r="N24" s="13">
        <v>5</v>
      </c>
      <c r="O24" s="13">
        <v>67000.208674900103</v>
      </c>
      <c r="P24" s="13">
        <v>271.35672856298902</v>
      </c>
      <c r="Q24" s="13">
        <v>228.00034254249999</v>
      </c>
      <c r="R24" s="13">
        <v>308.40598365502302</v>
      </c>
      <c r="S24" s="13">
        <v>0.66978916397333899</v>
      </c>
      <c r="T24" s="13">
        <v>0.79561726650789999</v>
      </c>
      <c r="U24" s="13">
        <v>46408.068200560898</v>
      </c>
      <c r="V24" s="13">
        <v>241.53062852706401</v>
      </c>
      <c r="W24" s="13">
        <v>203.57558340455901</v>
      </c>
      <c r="X24" s="13">
        <v>274.50885701018501</v>
      </c>
      <c r="Y24" s="13">
        <v>0.65723816153943404</v>
      </c>
      <c r="Z24" s="13">
        <v>0.80423090947585196</v>
      </c>
      <c r="AA24" s="13">
        <v>56860.962923477302</v>
      </c>
      <c r="AB24" s="13">
        <v>102.76193574127601</v>
      </c>
      <c r="AC24" s="13">
        <v>88.019091227615604</v>
      </c>
      <c r="AD24" s="13">
        <v>119.79282439107</v>
      </c>
      <c r="AE24" s="13">
        <v>0.12023384267194399</v>
      </c>
      <c r="AF24" s="13">
        <v>4.8846294137130201E-2</v>
      </c>
      <c r="AG24" s="13">
        <v>181335.873684725</v>
      </c>
      <c r="AH24" s="13">
        <v>477.75975223954703</v>
      </c>
      <c r="AI24" s="13">
        <v>402.42381538022698</v>
      </c>
      <c r="AJ24" s="14">
        <v>548.11528087679005</v>
      </c>
      <c r="AK24" s="13">
        <v>0.88979684969407402</v>
      </c>
      <c r="AL24" s="13">
        <v>0.86100550476898496</v>
      </c>
      <c r="AM24" s="13">
        <v>139624.27415513599</v>
      </c>
      <c r="AN24" s="13">
        <v>419.55129747080503</v>
      </c>
      <c r="AO24" s="13">
        <v>350.902024671167</v>
      </c>
      <c r="AP24" s="13">
        <v>475.65340992993998</v>
      </c>
      <c r="AQ24" s="13">
        <v>0.84116235640230697</v>
      </c>
      <c r="AR24" s="13">
        <v>0.84973114110515202</v>
      </c>
      <c r="AS24" s="13">
        <v>2.46788098470874</v>
      </c>
      <c r="AT24" s="13">
        <v>1.30590598941082</v>
      </c>
      <c r="AU24" s="13">
        <v>1.3540533292738699</v>
      </c>
      <c r="AV24" s="13">
        <v>1.4205132417620701</v>
      </c>
      <c r="AW24" s="13">
        <v>0.30278924163620902</v>
      </c>
      <c r="AX24" s="13">
        <v>-0.83946742874862901</v>
      </c>
      <c r="AY24" s="13">
        <v>11.6818264708913</v>
      </c>
      <c r="AZ24" s="13">
        <v>4.91864337802697</v>
      </c>
      <c r="BA24" s="13">
        <v>5.1337316621228997</v>
      </c>
      <c r="BB24" s="13">
        <v>5.5926148789695898</v>
      </c>
      <c r="BC24" s="13">
        <v>2.6395096457023399</v>
      </c>
      <c r="BD24" s="13">
        <v>3.53091540222837</v>
      </c>
      <c r="BE24" s="21">
        <v>2605</v>
      </c>
      <c r="BF24" s="21">
        <v>48.57</v>
      </c>
      <c r="BH24" s="21">
        <v>12.83</v>
      </c>
      <c r="BI24" s="21" t="s">
        <v>79</v>
      </c>
      <c r="BJ24" s="21" t="s">
        <v>80</v>
      </c>
      <c r="BK24" s="21">
        <v>51.05</v>
      </c>
      <c r="BL24" s="21">
        <v>2.4799999999999969</v>
      </c>
      <c r="BM24" s="23">
        <v>0.16200000000000001</v>
      </c>
      <c r="BN24" s="13" t="s">
        <v>75</v>
      </c>
    </row>
    <row r="25" spans="1:70" x14ac:dyDescent="0.25">
      <c r="A25" s="13">
        <v>51</v>
      </c>
      <c r="B25" s="13">
        <v>154</v>
      </c>
      <c r="C25" s="13">
        <v>925</v>
      </c>
      <c r="D25" s="13" t="s">
        <v>14</v>
      </c>
      <c r="E25" s="13">
        <v>1</v>
      </c>
      <c r="F25" s="13" t="s">
        <v>12</v>
      </c>
      <c r="G25" s="13">
        <v>3</v>
      </c>
      <c r="H25" s="13" t="s">
        <v>13</v>
      </c>
      <c r="I25" s="14">
        <v>54</v>
      </c>
      <c r="J25" s="14">
        <v>56</v>
      </c>
      <c r="K25" s="13">
        <v>3.54</v>
      </c>
      <c r="L25" s="14">
        <v>3.54</v>
      </c>
      <c r="M25" s="20">
        <v>9.0368421052631598E-2</v>
      </c>
      <c r="N25" s="13">
        <v>5</v>
      </c>
      <c r="O25" s="13">
        <v>67706.977912155693</v>
      </c>
      <c r="P25" s="13">
        <v>270.59625103450497</v>
      </c>
      <c r="Q25" s="13">
        <v>227.253140398081</v>
      </c>
      <c r="R25" s="13">
        <v>307.64459735064798</v>
      </c>
      <c r="S25" s="13">
        <v>0.66869771519035204</v>
      </c>
      <c r="T25" s="13">
        <v>0.77970204146896405</v>
      </c>
      <c r="U25" s="13">
        <v>46951.640963404803</v>
      </c>
      <c r="V25" s="13">
        <v>243.794914852277</v>
      </c>
      <c r="W25" s="13">
        <v>203.71175589988201</v>
      </c>
      <c r="X25" s="13">
        <v>276.74172522493501</v>
      </c>
      <c r="Y25" s="13">
        <v>0.65453016022657795</v>
      </c>
      <c r="Z25" s="13">
        <v>0.78612147497788198</v>
      </c>
      <c r="AA25" s="13">
        <v>71999.586498279794</v>
      </c>
      <c r="AB25" s="13">
        <v>110.59823392084699</v>
      </c>
      <c r="AC25" s="13">
        <v>94.205036354508707</v>
      </c>
      <c r="AD25" s="13">
        <v>126.750395065999</v>
      </c>
      <c r="AE25" s="13">
        <v>0.13023426977826</v>
      </c>
      <c r="AF25" s="13">
        <v>5.4089330377282599E-2</v>
      </c>
      <c r="AG25" s="13">
        <v>180513.556809095</v>
      </c>
      <c r="AH25" s="13">
        <v>478.37339561485499</v>
      </c>
      <c r="AI25" s="13">
        <v>416.19728106923998</v>
      </c>
      <c r="AJ25" s="14">
        <v>541.91419334911495</v>
      </c>
      <c r="AK25" s="13">
        <v>0.91545357527485105</v>
      </c>
      <c r="AL25" s="13">
        <v>0.86026563535370404</v>
      </c>
      <c r="AM25" s="13">
        <v>129688.63376677</v>
      </c>
      <c r="AN25" s="13">
        <v>405.10872656324</v>
      </c>
      <c r="AO25" s="13">
        <v>341.658123510385</v>
      </c>
      <c r="AP25" s="13">
        <v>458.701127660618</v>
      </c>
      <c r="AQ25" s="13">
        <v>0.86473790063234102</v>
      </c>
      <c r="AR25" s="13">
        <v>0.84854856342832197</v>
      </c>
      <c r="AS25" s="13">
        <v>4.6462454425456396</v>
      </c>
      <c r="AT25" s="13">
        <v>2.2034596595033502</v>
      </c>
      <c r="AU25" s="13">
        <v>2.1097148666130798</v>
      </c>
      <c r="AV25" s="13">
        <v>2.2246738304451501</v>
      </c>
      <c r="AW25" s="13">
        <v>0.37542021740394899</v>
      </c>
      <c r="AX25" s="13">
        <v>-0.326559972620665</v>
      </c>
      <c r="AY25" s="13">
        <v>34.282407798180003</v>
      </c>
      <c r="AZ25" s="13">
        <v>10.7065375609988</v>
      </c>
      <c r="BA25" s="13">
        <v>9.7191880049607509</v>
      </c>
      <c r="BB25" s="13">
        <v>10.9636429202247</v>
      </c>
      <c r="BC25" s="13">
        <v>2.5143969666681301</v>
      </c>
      <c r="BD25" s="13">
        <v>2.5452607111062799</v>
      </c>
      <c r="BE25" s="21">
        <v>1152</v>
      </c>
      <c r="BF25" s="21">
        <v>46.89</v>
      </c>
      <c r="BG25" s="21">
        <v>62.35</v>
      </c>
      <c r="BH25" s="21">
        <v>15.46</v>
      </c>
      <c r="BI25" s="21" t="s">
        <v>77</v>
      </c>
      <c r="BJ25" s="21" t="s">
        <v>74</v>
      </c>
      <c r="BK25" s="21">
        <v>47.97</v>
      </c>
      <c r="BL25" s="21">
        <v>1.0799999999999983</v>
      </c>
      <c r="BM25" s="23">
        <v>6.5299999999999997E-2</v>
      </c>
      <c r="BN25" s="13" t="s">
        <v>75</v>
      </c>
      <c r="BO25" s="21">
        <v>253</v>
      </c>
      <c r="BP25" s="21">
        <v>445</v>
      </c>
      <c r="BQ25" s="21">
        <v>8</v>
      </c>
      <c r="BR25" s="23">
        <v>0.63753581661891101</v>
      </c>
    </row>
    <row r="26" spans="1:70" x14ac:dyDescent="0.25">
      <c r="A26" s="13">
        <v>52</v>
      </c>
      <c r="B26" s="13">
        <v>154</v>
      </c>
      <c r="C26" s="13">
        <v>925</v>
      </c>
      <c r="D26" s="13" t="s">
        <v>14</v>
      </c>
      <c r="E26" s="13">
        <v>1</v>
      </c>
      <c r="F26" s="13" t="s">
        <v>12</v>
      </c>
      <c r="G26" s="13">
        <v>3</v>
      </c>
      <c r="H26" s="13" t="s">
        <v>13</v>
      </c>
      <c r="I26" s="14">
        <v>68</v>
      </c>
      <c r="J26" s="14">
        <v>69</v>
      </c>
      <c r="K26" s="13">
        <v>3.68</v>
      </c>
      <c r="L26" s="14">
        <v>3.68</v>
      </c>
      <c r="M26" s="20">
        <v>9.5250000000000001E-2</v>
      </c>
    </row>
    <row r="27" spans="1:70" x14ac:dyDescent="0.25">
      <c r="A27" s="13">
        <v>53</v>
      </c>
      <c r="B27" s="13">
        <v>154</v>
      </c>
      <c r="C27" s="13">
        <v>925</v>
      </c>
      <c r="D27" s="13" t="s">
        <v>14</v>
      </c>
      <c r="E27" s="13">
        <v>1</v>
      </c>
      <c r="F27" s="13" t="s">
        <v>12</v>
      </c>
      <c r="G27" s="13">
        <v>3</v>
      </c>
      <c r="H27" s="13" t="s">
        <v>13</v>
      </c>
      <c r="I27" s="14">
        <v>79</v>
      </c>
      <c r="J27" s="14">
        <v>81</v>
      </c>
      <c r="K27" s="13">
        <v>3.79</v>
      </c>
      <c r="L27" s="14">
        <v>3.79</v>
      </c>
      <c r="M27" s="20">
        <v>9.8000000000000004E-2</v>
      </c>
    </row>
    <row r="28" spans="1:70" x14ac:dyDescent="0.25">
      <c r="A28" s="13">
        <v>54</v>
      </c>
      <c r="B28" s="13">
        <v>154</v>
      </c>
      <c r="C28" s="13">
        <v>925</v>
      </c>
      <c r="D28" s="13" t="s">
        <v>14</v>
      </c>
      <c r="E28" s="13">
        <v>1</v>
      </c>
      <c r="F28" s="13" t="s">
        <v>12</v>
      </c>
      <c r="G28" s="13">
        <v>3</v>
      </c>
      <c r="H28" s="13" t="s">
        <v>13</v>
      </c>
      <c r="I28" s="14">
        <v>93</v>
      </c>
      <c r="J28" s="14">
        <v>95</v>
      </c>
      <c r="K28" s="13">
        <v>3.93</v>
      </c>
      <c r="L28" s="14">
        <v>3.93</v>
      </c>
      <c r="M28" s="20">
        <v>0.10150000000000001</v>
      </c>
      <c r="N28" s="13">
        <v>5</v>
      </c>
      <c r="O28" s="13">
        <v>65007.359494758901</v>
      </c>
      <c r="P28" s="13">
        <v>264.47506807044903</v>
      </c>
      <c r="Q28" s="13">
        <v>216.97845284370101</v>
      </c>
      <c r="R28" s="13">
        <v>301.66072912361102</v>
      </c>
      <c r="S28" s="13">
        <v>0.65475205133726999</v>
      </c>
      <c r="T28" s="13">
        <v>0.76633484041003996</v>
      </c>
      <c r="U28" s="13">
        <v>41572.444902301599</v>
      </c>
      <c r="V28" s="13">
        <v>228.93331454846501</v>
      </c>
      <c r="W28" s="13">
        <v>188.29085601019</v>
      </c>
      <c r="X28" s="13">
        <v>259.88114982681998</v>
      </c>
      <c r="Y28" s="13">
        <v>0.63677760780413295</v>
      </c>
      <c r="Z28" s="13">
        <v>0.77156233090233795</v>
      </c>
      <c r="AA28" s="13">
        <v>70844.867187191994</v>
      </c>
      <c r="AB28" s="13">
        <v>108.383759662872</v>
      </c>
      <c r="AC28" s="13">
        <v>90.915124594512704</v>
      </c>
      <c r="AD28" s="13">
        <v>127.80912283575999</v>
      </c>
      <c r="AE28" s="13">
        <v>0.11854135304985999</v>
      </c>
      <c r="AF28" s="13">
        <v>4.5534827555549301E-2</v>
      </c>
      <c r="AG28" s="13">
        <v>180638.36111544399</v>
      </c>
      <c r="AH28" s="13">
        <v>476.95065948528298</v>
      </c>
      <c r="AI28" s="13">
        <v>403.52570576138498</v>
      </c>
      <c r="AJ28" s="14">
        <v>545.67391246488296</v>
      </c>
      <c r="AK28" s="13">
        <v>0.89226173079606996</v>
      </c>
      <c r="AL28" s="13">
        <v>0.83498391679363604</v>
      </c>
      <c r="AM28" s="13">
        <v>121899.45350432199</v>
      </c>
      <c r="AN28" s="13">
        <v>390.666705433635</v>
      </c>
      <c r="AO28" s="13">
        <v>316.53938310901401</v>
      </c>
      <c r="AP28" s="13">
        <v>452.62065433981297</v>
      </c>
      <c r="AQ28" s="13">
        <v>0.82983604342732997</v>
      </c>
      <c r="AR28" s="13">
        <v>0.82165936746400503</v>
      </c>
      <c r="AS28" s="13">
        <v>4.17156711460823</v>
      </c>
      <c r="AT28" s="13">
        <v>2.43851139201016</v>
      </c>
      <c r="AU28" s="13">
        <v>2.51174108072418</v>
      </c>
      <c r="AV28" s="13">
        <v>2.4875274195521202</v>
      </c>
      <c r="AW28" s="13">
        <v>0.62608131664681499</v>
      </c>
      <c r="AX28" s="13">
        <v>-0.342591404469756</v>
      </c>
      <c r="AY28" s="13">
        <v>25.870391597945201</v>
      </c>
      <c r="AZ28" s="13">
        <v>10.5872039742588</v>
      </c>
      <c r="BA28" s="13">
        <v>11.054886065608599</v>
      </c>
      <c r="BB28" s="13">
        <v>11.1654560576752</v>
      </c>
      <c r="BC28" s="13">
        <v>2.9861130929022002</v>
      </c>
      <c r="BD28" s="13">
        <v>2.7660534592663399</v>
      </c>
      <c r="BE28" s="21">
        <v>1533</v>
      </c>
      <c r="BF28" s="21">
        <v>46.93</v>
      </c>
      <c r="BG28" s="21">
        <v>59.3</v>
      </c>
      <c r="BH28" s="21">
        <v>12.37</v>
      </c>
      <c r="BI28" s="21" t="s">
        <v>75</v>
      </c>
      <c r="BJ28" s="21" t="s">
        <v>75</v>
      </c>
      <c r="BN28" s="13" t="s">
        <v>75</v>
      </c>
      <c r="BO28" s="21">
        <v>57</v>
      </c>
      <c r="BP28" s="21">
        <v>378</v>
      </c>
      <c r="BQ28" s="21">
        <v>8</v>
      </c>
      <c r="BR28" s="23">
        <v>0.86896551724137905</v>
      </c>
    </row>
    <row r="29" spans="1:70" x14ac:dyDescent="0.25">
      <c r="A29" s="13">
        <v>55</v>
      </c>
      <c r="B29" s="13">
        <v>154</v>
      </c>
      <c r="C29" s="13">
        <v>925</v>
      </c>
      <c r="D29" s="13" t="s">
        <v>14</v>
      </c>
      <c r="E29" s="13">
        <v>1</v>
      </c>
      <c r="F29" s="13" t="s">
        <v>12</v>
      </c>
      <c r="G29" s="13">
        <v>3</v>
      </c>
      <c r="H29" s="13" t="s">
        <v>13</v>
      </c>
      <c r="I29" s="14">
        <v>105</v>
      </c>
      <c r="J29" s="14">
        <v>107</v>
      </c>
      <c r="K29" s="13">
        <v>4.05</v>
      </c>
      <c r="L29" s="14">
        <v>4.05</v>
      </c>
      <c r="M29" s="20">
        <v>0.1045</v>
      </c>
      <c r="N29" s="13">
        <v>5</v>
      </c>
      <c r="O29" s="13">
        <v>62490.981698820899</v>
      </c>
      <c r="P29" s="13">
        <v>259.021618654078</v>
      </c>
      <c r="Q29" s="13">
        <v>215.24620569995</v>
      </c>
      <c r="R29" s="13">
        <v>294.12150527883102</v>
      </c>
      <c r="S29" s="13">
        <v>0.66506331672638896</v>
      </c>
      <c r="T29" s="13">
        <v>0.78798527548071196</v>
      </c>
      <c r="U29" s="13">
        <v>41572.444902301599</v>
      </c>
      <c r="V29" s="13">
        <v>228.34531052645701</v>
      </c>
      <c r="W29" s="13">
        <v>188.742111320547</v>
      </c>
      <c r="X29" s="13">
        <v>259.24660223763402</v>
      </c>
      <c r="Y29" s="13">
        <v>0.649111911813118</v>
      </c>
      <c r="Z29" s="13">
        <v>0.793879485838348</v>
      </c>
      <c r="AA29" s="13">
        <v>70455.941226652096</v>
      </c>
      <c r="AB29" s="13">
        <v>106.737925998469</v>
      </c>
      <c r="AC29" s="13">
        <v>89.519697775752604</v>
      </c>
      <c r="AD29" s="13">
        <v>124.20658796532101</v>
      </c>
      <c r="AE29" s="13">
        <v>0.11671627627550001</v>
      </c>
      <c r="AF29" s="13">
        <v>4.48985214197535E-2</v>
      </c>
      <c r="AG29" s="13">
        <v>164328.56908086501</v>
      </c>
      <c r="AH29" s="13">
        <v>456.483841328702</v>
      </c>
      <c r="AI29" s="13">
        <v>387.66060996042302</v>
      </c>
      <c r="AJ29" s="14">
        <v>517.40092568053603</v>
      </c>
      <c r="AK29" s="13">
        <v>0.88974137072993498</v>
      </c>
      <c r="AL29" s="13">
        <v>0.851390569023873</v>
      </c>
      <c r="AM29" s="13">
        <v>113411.02123975199</v>
      </c>
      <c r="AN29" s="13">
        <v>377.27585373905902</v>
      </c>
      <c r="AO29" s="13">
        <v>314.78020953442501</v>
      </c>
      <c r="AP29" s="13">
        <v>429.52709576719798</v>
      </c>
      <c r="AQ29" s="13">
        <v>0.83625172110016399</v>
      </c>
      <c r="AR29" s="13">
        <v>0.83878347884603299</v>
      </c>
      <c r="AS29" s="13">
        <v>4.6887085627653597</v>
      </c>
      <c r="AT29" s="13">
        <v>2.59538905981365</v>
      </c>
      <c r="AU29" s="13">
        <v>2.4891356535931499</v>
      </c>
      <c r="AV29" s="13">
        <v>2.6890482392270401</v>
      </c>
      <c r="AW29" s="13">
        <v>0.50091082106298701</v>
      </c>
      <c r="AX29" s="13">
        <v>-0.65105921351491602</v>
      </c>
      <c r="AY29" s="13">
        <v>31.502632891731</v>
      </c>
      <c r="AZ29" s="13">
        <v>12.3386619470384</v>
      </c>
      <c r="BA29" s="13">
        <v>11.2794696394296</v>
      </c>
      <c r="BB29" s="13">
        <v>13.2440092528532</v>
      </c>
      <c r="BC29" s="13">
        <v>2.8578159002494199</v>
      </c>
      <c r="BD29" s="13">
        <v>3.3912074651815698</v>
      </c>
      <c r="BE29" s="21">
        <v>2651</v>
      </c>
      <c r="BF29" s="21">
        <v>46.95</v>
      </c>
      <c r="BG29" s="21">
        <v>58.91</v>
      </c>
      <c r="BH29" s="21">
        <v>11.96</v>
      </c>
      <c r="BI29" s="21" t="s">
        <v>77</v>
      </c>
      <c r="BJ29" s="21" t="s">
        <v>74</v>
      </c>
      <c r="BK29" s="21">
        <v>48.78</v>
      </c>
      <c r="BL29" s="21">
        <v>1.83</v>
      </c>
      <c r="BM29" s="23">
        <v>0.13270000000000001</v>
      </c>
      <c r="BN29" s="13" t="s">
        <v>75</v>
      </c>
    </row>
    <row r="30" spans="1:70" x14ac:dyDescent="0.25">
      <c r="A30" s="13">
        <v>56</v>
      </c>
      <c r="B30" s="13">
        <v>154</v>
      </c>
      <c r="C30" s="13">
        <v>925</v>
      </c>
      <c r="D30" s="13" t="s">
        <v>14</v>
      </c>
      <c r="E30" s="13">
        <v>1</v>
      </c>
      <c r="F30" s="13" t="s">
        <v>12</v>
      </c>
      <c r="G30" s="13">
        <v>3</v>
      </c>
      <c r="H30" s="13" t="s">
        <v>13</v>
      </c>
      <c r="I30" s="14">
        <v>119</v>
      </c>
      <c r="J30" s="14">
        <v>120</v>
      </c>
      <c r="K30" s="13">
        <v>4.1900000000000004</v>
      </c>
      <c r="L30" s="14">
        <v>4.1900000000000004</v>
      </c>
      <c r="M30" s="20">
        <v>0.108333333333333</v>
      </c>
    </row>
    <row r="31" spans="1:70" x14ac:dyDescent="0.25">
      <c r="A31" s="13">
        <v>57</v>
      </c>
      <c r="B31" s="13">
        <v>154</v>
      </c>
      <c r="C31" s="13">
        <v>925</v>
      </c>
      <c r="D31" s="13" t="s">
        <v>14</v>
      </c>
      <c r="E31" s="13">
        <v>1</v>
      </c>
      <c r="F31" s="13" t="s">
        <v>12</v>
      </c>
      <c r="G31" s="13">
        <v>3</v>
      </c>
      <c r="H31" s="13" t="s">
        <v>13</v>
      </c>
      <c r="I31" s="14">
        <v>125</v>
      </c>
      <c r="J31" s="14">
        <v>127</v>
      </c>
      <c r="K31" s="13">
        <v>4.25</v>
      </c>
      <c r="L31" s="14">
        <v>4.25</v>
      </c>
      <c r="M31" s="20">
        <v>0.11</v>
      </c>
      <c r="BO31" s="21">
        <v>68</v>
      </c>
      <c r="BP31" s="21">
        <v>363</v>
      </c>
      <c r="BQ31" s="21">
        <v>8</v>
      </c>
    </row>
    <row r="32" spans="1:70" x14ac:dyDescent="0.25">
      <c r="A32" s="13">
        <v>58</v>
      </c>
      <c r="B32" s="13">
        <v>154</v>
      </c>
      <c r="C32" s="13">
        <v>925</v>
      </c>
      <c r="D32" s="13" t="s">
        <v>14</v>
      </c>
      <c r="E32" s="13">
        <v>1</v>
      </c>
      <c r="F32" s="13" t="s">
        <v>12</v>
      </c>
      <c r="G32" s="13">
        <v>3</v>
      </c>
      <c r="H32" s="13" t="s">
        <v>13</v>
      </c>
      <c r="I32" s="14">
        <v>133</v>
      </c>
      <c r="J32" s="14">
        <v>135</v>
      </c>
      <c r="K32" s="13">
        <v>4.33</v>
      </c>
      <c r="L32" s="14">
        <v>4.33</v>
      </c>
      <c r="M32" s="20">
        <v>0.112222222222222</v>
      </c>
      <c r="N32" s="13">
        <v>5</v>
      </c>
      <c r="O32" s="13">
        <v>70595.251440834007</v>
      </c>
      <c r="P32" s="13">
        <v>272.52005060797001</v>
      </c>
      <c r="Q32" s="13">
        <v>227.84822394085501</v>
      </c>
      <c r="R32" s="13">
        <v>310.34273792288099</v>
      </c>
      <c r="S32" s="13">
        <v>0.67157178633947401</v>
      </c>
      <c r="T32" s="13">
        <v>0.77601998614904</v>
      </c>
      <c r="U32" s="13">
        <v>44259.868641801797</v>
      </c>
      <c r="V32" s="13">
        <v>236.50291938040999</v>
      </c>
      <c r="W32" s="13">
        <v>197.58939778869799</v>
      </c>
      <c r="X32" s="13">
        <v>268.14463225337499</v>
      </c>
      <c r="Y32" s="13">
        <v>0.65334303840713803</v>
      </c>
      <c r="Z32" s="13">
        <v>0.78002407589234302</v>
      </c>
      <c r="AA32" s="13">
        <v>83871.631555414206</v>
      </c>
      <c r="AB32" s="13">
        <v>120.994881233353</v>
      </c>
      <c r="AC32" s="13">
        <v>100.045974937395</v>
      </c>
      <c r="AD32" s="13">
        <v>142.92686381135599</v>
      </c>
      <c r="AE32" s="13">
        <v>0.126401470291268</v>
      </c>
      <c r="AF32" s="13">
        <v>5.0006396405979002E-2</v>
      </c>
      <c r="AG32" s="13">
        <v>201973.37462796201</v>
      </c>
      <c r="AH32" s="13">
        <v>502.78810346085999</v>
      </c>
      <c r="AI32" s="13">
        <v>421.64921298287402</v>
      </c>
      <c r="AJ32" s="14">
        <v>575.55796234112802</v>
      </c>
      <c r="AK32" s="13">
        <v>0.90742073415537705</v>
      </c>
      <c r="AL32" s="13">
        <v>0.85298092045254703</v>
      </c>
      <c r="AM32" s="13">
        <v>136472.42184706201</v>
      </c>
      <c r="AN32" s="13">
        <v>413.97876446433997</v>
      </c>
      <c r="AO32" s="13">
        <v>344.90313002067597</v>
      </c>
      <c r="AP32" s="13">
        <v>476.887258409629</v>
      </c>
      <c r="AQ32" s="13">
        <v>0.853547851499461</v>
      </c>
      <c r="AR32" s="13">
        <v>0.83789494649124097</v>
      </c>
      <c r="AS32" s="13">
        <v>4.2731258166984496</v>
      </c>
      <c r="AT32" s="13">
        <v>2.4075990591309799</v>
      </c>
      <c r="AU32" s="13">
        <v>2.2448407796393299</v>
      </c>
      <c r="AV32" s="13">
        <v>2.5028370487120699</v>
      </c>
      <c r="AW32" s="13">
        <v>0.35018573566234001</v>
      </c>
      <c r="AX32" s="13">
        <v>-0.28004581865647299</v>
      </c>
      <c r="AY32" s="13">
        <v>26.122730686579501</v>
      </c>
      <c r="AZ32" s="13">
        <v>10.584739813829</v>
      </c>
      <c r="BA32" s="13">
        <v>9.4326360880467206</v>
      </c>
      <c r="BB32" s="13">
        <v>11.388586163418401</v>
      </c>
      <c r="BC32" s="13">
        <v>2.5089728964273101</v>
      </c>
      <c r="BD32" s="13">
        <v>2.75128162920028</v>
      </c>
      <c r="BE32" s="21">
        <v>1459</v>
      </c>
      <c r="BF32" s="21">
        <v>46.66</v>
      </c>
      <c r="BG32" s="21">
        <v>57.93</v>
      </c>
      <c r="BH32" s="21">
        <v>11.27</v>
      </c>
      <c r="BI32" s="21" t="s">
        <v>73</v>
      </c>
      <c r="BJ32" s="21" t="s">
        <v>74</v>
      </c>
      <c r="BL32" s="21">
        <v>1.6</v>
      </c>
      <c r="BN32" s="13" t="s">
        <v>138</v>
      </c>
    </row>
    <row r="33" spans="1:69" x14ac:dyDescent="0.25">
      <c r="A33" s="13">
        <v>59</v>
      </c>
      <c r="B33" s="13">
        <v>154</v>
      </c>
      <c r="C33" s="13">
        <v>925</v>
      </c>
      <c r="D33" s="13" t="s">
        <v>14</v>
      </c>
      <c r="E33" s="13">
        <v>1</v>
      </c>
      <c r="F33" s="13" t="s">
        <v>12</v>
      </c>
      <c r="G33" s="13">
        <v>3</v>
      </c>
      <c r="H33" s="13" t="s">
        <v>13</v>
      </c>
      <c r="I33" s="14">
        <v>143</v>
      </c>
      <c r="J33" s="14">
        <v>145</v>
      </c>
      <c r="K33" s="13">
        <v>4.43</v>
      </c>
      <c r="L33" s="14">
        <v>4.43</v>
      </c>
      <c r="M33" s="20">
        <v>0.115</v>
      </c>
      <c r="N33" s="13">
        <v>5</v>
      </c>
      <c r="O33" s="13">
        <v>70370.783625010095</v>
      </c>
      <c r="P33" s="13">
        <v>272.599634422294</v>
      </c>
      <c r="Q33" s="13">
        <v>226.763110553258</v>
      </c>
      <c r="R33" s="13">
        <v>310.96870451326203</v>
      </c>
      <c r="S33" s="13">
        <v>0.66097642513072996</v>
      </c>
      <c r="T33" s="13">
        <v>0.77507688310896405</v>
      </c>
      <c r="U33" s="13">
        <v>44168.548417644</v>
      </c>
      <c r="V33" s="13">
        <v>235.31551441401101</v>
      </c>
      <c r="W33" s="13">
        <v>197.01231250270601</v>
      </c>
      <c r="X33" s="13">
        <v>267.38778276756699</v>
      </c>
      <c r="Y33" s="13">
        <v>0.64566465429553599</v>
      </c>
      <c r="Z33" s="13">
        <v>0.77833038087964501</v>
      </c>
      <c r="AA33" s="13">
        <v>78786.401286726206</v>
      </c>
      <c r="AB33" s="13">
        <v>119.707603269196</v>
      </c>
      <c r="AC33" s="13">
        <v>101.642660425616</v>
      </c>
      <c r="AD33" s="13">
        <v>139.37466800108101</v>
      </c>
      <c r="AE33" s="13">
        <v>0.12793768356707799</v>
      </c>
      <c r="AF33" s="13">
        <v>4.6091691905114703E-2</v>
      </c>
      <c r="AG33" s="13">
        <v>196218.89593139099</v>
      </c>
      <c r="AH33" s="13">
        <v>498.61314761032202</v>
      </c>
      <c r="AI33" s="13">
        <v>436.27619496183002</v>
      </c>
      <c r="AJ33" s="14">
        <v>569.37066323557201</v>
      </c>
      <c r="AK33" s="13">
        <v>0.89993435834212199</v>
      </c>
      <c r="AL33" s="13">
        <v>0.84357722473233798</v>
      </c>
      <c r="AM33" s="13">
        <v>142961.37606078701</v>
      </c>
      <c r="AN33" s="13">
        <v>422.81910041821402</v>
      </c>
      <c r="AO33" s="13">
        <v>348.19939053281797</v>
      </c>
      <c r="AP33" s="13">
        <v>488.22612506643202</v>
      </c>
      <c r="AQ33" s="13">
        <v>0.85036508002945599</v>
      </c>
      <c r="AR33" s="13">
        <v>0.83148743457284602</v>
      </c>
      <c r="AS33" s="13">
        <v>3.9339496953750301</v>
      </c>
      <c r="AT33" s="13">
        <v>2.1060280802242199</v>
      </c>
      <c r="AU33" s="13">
        <v>2.1010980674081798</v>
      </c>
      <c r="AV33" s="13">
        <v>2.09518789891899</v>
      </c>
      <c r="AW33" s="13">
        <v>0.399425626510719</v>
      </c>
      <c r="AX33" s="13">
        <v>-0.330143116014668</v>
      </c>
      <c r="AY33" s="13">
        <v>24.845034866490799</v>
      </c>
      <c r="AZ33" s="13">
        <v>8.8758883224928198</v>
      </c>
      <c r="BA33" s="13">
        <v>8.6759526325335496</v>
      </c>
      <c r="BB33" s="13">
        <v>8.6840486139988506</v>
      </c>
      <c r="BC33" s="13">
        <v>2.5315458767418901</v>
      </c>
      <c r="BD33" s="13">
        <v>2.9084555910282202</v>
      </c>
      <c r="BE33" s="21">
        <v>892</v>
      </c>
      <c r="BF33" s="21">
        <v>46.89</v>
      </c>
      <c r="BG33" s="21">
        <v>60.58</v>
      </c>
      <c r="BH33" s="21">
        <v>13.69</v>
      </c>
      <c r="BI33" s="21" t="s">
        <v>77</v>
      </c>
      <c r="BJ33" s="21" t="s">
        <v>74</v>
      </c>
      <c r="BK33" s="21">
        <v>47.99</v>
      </c>
      <c r="BL33" s="21">
        <v>1.1000000000000001</v>
      </c>
      <c r="BM33" s="23">
        <v>7.4399999999999994E-2</v>
      </c>
      <c r="BN33" s="13" t="s">
        <v>75</v>
      </c>
    </row>
    <row r="34" spans="1:69" x14ac:dyDescent="0.25">
      <c r="A34" s="13">
        <v>60</v>
      </c>
      <c r="B34" s="13">
        <v>154</v>
      </c>
      <c r="C34" s="13">
        <v>925</v>
      </c>
      <c r="D34" s="13" t="s">
        <v>14</v>
      </c>
      <c r="E34" s="13">
        <v>1</v>
      </c>
      <c r="F34" s="13" t="s">
        <v>12</v>
      </c>
      <c r="G34" s="13">
        <v>4</v>
      </c>
      <c r="H34" s="13" t="s">
        <v>13</v>
      </c>
      <c r="I34" s="14">
        <v>2</v>
      </c>
      <c r="J34" s="14">
        <v>4</v>
      </c>
      <c r="K34" s="13">
        <v>4.5199999999999996</v>
      </c>
      <c r="L34" s="14">
        <v>4.5199999999999996</v>
      </c>
      <c r="M34" s="20">
        <v>0.117842105263158</v>
      </c>
      <c r="BO34" s="21">
        <v>79</v>
      </c>
      <c r="BP34" s="21">
        <v>435</v>
      </c>
      <c r="BQ34" s="21">
        <v>8</v>
      </c>
    </row>
    <row r="35" spans="1:69" x14ac:dyDescent="0.25">
      <c r="A35" s="13">
        <v>61</v>
      </c>
      <c r="B35" s="13">
        <v>154</v>
      </c>
      <c r="C35" s="13">
        <v>925</v>
      </c>
      <c r="D35" s="13" t="s">
        <v>14</v>
      </c>
      <c r="E35" s="13">
        <v>1</v>
      </c>
      <c r="F35" s="13" t="s">
        <v>12</v>
      </c>
      <c r="G35" s="13">
        <v>4</v>
      </c>
      <c r="H35" s="13" t="s">
        <v>13</v>
      </c>
      <c r="I35" s="14">
        <v>23</v>
      </c>
      <c r="J35" s="14">
        <v>25</v>
      </c>
      <c r="K35" s="13">
        <v>4.7300000000000004</v>
      </c>
      <c r="L35" s="14">
        <v>4.7300000000000004</v>
      </c>
      <c r="M35" s="20">
        <v>0.124473684210526</v>
      </c>
    </row>
    <row r="36" spans="1:69" x14ac:dyDescent="0.25">
      <c r="A36" s="13">
        <v>62</v>
      </c>
      <c r="B36" s="13">
        <v>154</v>
      </c>
      <c r="C36" s="13">
        <v>925</v>
      </c>
      <c r="D36" s="13" t="s">
        <v>14</v>
      </c>
      <c r="E36" s="13">
        <v>1</v>
      </c>
      <c r="F36" s="13" t="s">
        <v>12</v>
      </c>
      <c r="G36" s="13">
        <v>4</v>
      </c>
      <c r="H36" s="13" t="s">
        <v>13</v>
      </c>
      <c r="I36" s="14">
        <v>29</v>
      </c>
      <c r="J36" s="14">
        <v>31</v>
      </c>
      <c r="K36" s="13">
        <v>4.79</v>
      </c>
      <c r="L36" s="14">
        <v>4.79</v>
      </c>
      <c r="M36" s="20">
        <v>0.12636842105263199</v>
      </c>
      <c r="N36" s="13">
        <v>5</v>
      </c>
      <c r="AJ36" s="14">
        <v>562.36199999999997</v>
      </c>
      <c r="BE36" s="21">
        <v>2281</v>
      </c>
    </row>
    <row r="37" spans="1:69" x14ac:dyDescent="0.25">
      <c r="A37" s="13">
        <v>175</v>
      </c>
      <c r="B37" s="13">
        <v>154</v>
      </c>
      <c r="C37" s="13">
        <v>925</v>
      </c>
      <c r="D37" s="13" t="s">
        <v>15</v>
      </c>
      <c r="E37" s="13">
        <v>1</v>
      </c>
      <c r="F37" s="13" t="s">
        <v>12</v>
      </c>
      <c r="G37" s="13">
        <v>2</v>
      </c>
      <c r="H37" s="13" t="s">
        <v>13</v>
      </c>
      <c r="I37" s="14">
        <v>144</v>
      </c>
      <c r="J37" s="14">
        <v>146</v>
      </c>
      <c r="K37" s="13">
        <v>5.44</v>
      </c>
      <c r="L37" s="14">
        <v>4.9400000000000004</v>
      </c>
      <c r="M37" s="20">
        <v>0.12951612903225801</v>
      </c>
      <c r="BO37" s="21">
        <v>52</v>
      </c>
      <c r="BP37" s="21">
        <v>366</v>
      </c>
      <c r="BQ37" s="21">
        <v>9</v>
      </c>
    </row>
    <row r="38" spans="1:69" x14ac:dyDescent="0.25">
      <c r="A38" s="13">
        <v>176</v>
      </c>
      <c r="B38" s="13">
        <v>154</v>
      </c>
      <c r="C38" s="13">
        <v>925</v>
      </c>
      <c r="D38" s="13" t="s">
        <v>15</v>
      </c>
      <c r="E38" s="13">
        <v>1</v>
      </c>
      <c r="F38" s="13" t="s">
        <v>12</v>
      </c>
      <c r="G38" s="13">
        <v>3</v>
      </c>
      <c r="H38" s="13" t="s">
        <v>13</v>
      </c>
      <c r="I38" s="14">
        <v>4</v>
      </c>
      <c r="J38" s="14">
        <v>6</v>
      </c>
      <c r="K38" s="13">
        <v>5.54</v>
      </c>
      <c r="L38" s="14">
        <v>5.04</v>
      </c>
      <c r="M38" s="20">
        <v>0.13145161290322599</v>
      </c>
    </row>
    <row r="39" spans="1:69" x14ac:dyDescent="0.25">
      <c r="A39" s="13">
        <v>177</v>
      </c>
      <c r="B39" s="13">
        <v>154</v>
      </c>
      <c r="C39" s="13">
        <v>925</v>
      </c>
      <c r="D39" s="13" t="s">
        <v>15</v>
      </c>
      <c r="E39" s="13">
        <v>1</v>
      </c>
      <c r="F39" s="13" t="s">
        <v>12</v>
      </c>
      <c r="G39" s="13">
        <v>3</v>
      </c>
      <c r="H39" s="13" t="s">
        <v>13</v>
      </c>
      <c r="I39" s="14">
        <v>10</v>
      </c>
      <c r="J39" s="14">
        <v>12</v>
      </c>
      <c r="K39" s="13">
        <v>5.6</v>
      </c>
      <c r="L39" s="14">
        <v>5.0999999999999996</v>
      </c>
      <c r="M39" s="20">
        <v>0.13261290322580599</v>
      </c>
      <c r="N39" s="13">
        <v>4</v>
      </c>
      <c r="AJ39" s="14">
        <v>616.11969999999997</v>
      </c>
      <c r="BE39" s="21">
        <v>2981</v>
      </c>
    </row>
    <row r="40" spans="1:69" x14ac:dyDescent="0.25">
      <c r="A40" s="13">
        <v>178</v>
      </c>
      <c r="B40" s="13">
        <v>154</v>
      </c>
      <c r="C40" s="13">
        <v>925</v>
      </c>
      <c r="D40" s="13" t="s">
        <v>15</v>
      </c>
      <c r="E40" s="13">
        <v>1</v>
      </c>
      <c r="F40" s="13" t="s">
        <v>12</v>
      </c>
      <c r="G40" s="13">
        <v>3</v>
      </c>
      <c r="H40" s="13" t="s">
        <v>13</v>
      </c>
      <c r="I40" s="14">
        <v>18</v>
      </c>
      <c r="J40" s="14">
        <v>20</v>
      </c>
      <c r="K40" s="13">
        <v>5.68</v>
      </c>
      <c r="L40" s="14">
        <v>5.18</v>
      </c>
      <c r="M40" s="20">
        <v>0.13416129032258101</v>
      </c>
    </row>
    <row r="41" spans="1:69" x14ac:dyDescent="0.25">
      <c r="A41" s="13">
        <v>179</v>
      </c>
      <c r="B41" s="13">
        <v>154</v>
      </c>
      <c r="C41" s="13">
        <v>925</v>
      </c>
      <c r="D41" s="13" t="s">
        <v>15</v>
      </c>
      <c r="E41" s="13">
        <v>1</v>
      </c>
      <c r="F41" s="13" t="s">
        <v>12</v>
      </c>
      <c r="G41" s="13">
        <v>3</v>
      </c>
      <c r="H41" s="13" t="s">
        <v>13</v>
      </c>
      <c r="I41" s="14">
        <v>28</v>
      </c>
      <c r="J41" s="14">
        <v>30</v>
      </c>
      <c r="K41" s="13">
        <v>5.78</v>
      </c>
      <c r="L41" s="14">
        <v>5.28</v>
      </c>
      <c r="M41" s="20">
        <v>0.13609677419354799</v>
      </c>
    </row>
    <row r="42" spans="1:69" x14ac:dyDescent="0.25">
      <c r="A42" s="13">
        <v>180</v>
      </c>
      <c r="B42" s="13">
        <v>154</v>
      </c>
      <c r="C42" s="13">
        <v>925</v>
      </c>
      <c r="D42" s="13" t="s">
        <v>15</v>
      </c>
      <c r="E42" s="13">
        <v>1</v>
      </c>
      <c r="F42" s="13" t="s">
        <v>12</v>
      </c>
      <c r="G42" s="13">
        <v>3</v>
      </c>
      <c r="H42" s="13" t="s">
        <v>13</v>
      </c>
      <c r="I42" s="14">
        <v>34</v>
      </c>
      <c r="J42" s="14">
        <v>36</v>
      </c>
      <c r="K42" s="13">
        <v>5.84</v>
      </c>
      <c r="L42" s="14">
        <v>5.34</v>
      </c>
      <c r="M42" s="20">
        <v>0.13725806451612901</v>
      </c>
    </row>
    <row r="43" spans="1:69" x14ac:dyDescent="0.25">
      <c r="A43" s="13">
        <v>181</v>
      </c>
      <c r="B43" s="13">
        <v>154</v>
      </c>
      <c r="C43" s="13">
        <v>925</v>
      </c>
      <c r="D43" s="13" t="s">
        <v>15</v>
      </c>
      <c r="E43" s="13">
        <v>1</v>
      </c>
      <c r="F43" s="13" t="s">
        <v>12</v>
      </c>
      <c r="G43" s="13">
        <v>3</v>
      </c>
      <c r="H43" s="13" t="s">
        <v>13</v>
      </c>
      <c r="I43" s="14">
        <v>43</v>
      </c>
      <c r="J43" s="14">
        <v>45</v>
      </c>
      <c r="K43" s="13">
        <v>5.93</v>
      </c>
      <c r="L43" s="14">
        <v>5.43</v>
      </c>
      <c r="M43" s="20">
        <v>0.13900000000000001</v>
      </c>
      <c r="N43" s="13">
        <v>3</v>
      </c>
      <c r="AJ43" s="14">
        <v>480.8605</v>
      </c>
      <c r="BE43" s="21">
        <v>2527</v>
      </c>
    </row>
    <row r="44" spans="1:69" x14ac:dyDescent="0.25">
      <c r="A44" s="13">
        <v>182</v>
      </c>
      <c r="B44" s="13">
        <v>154</v>
      </c>
      <c r="C44" s="13">
        <v>925</v>
      </c>
      <c r="D44" s="13" t="s">
        <v>15</v>
      </c>
      <c r="E44" s="13">
        <v>1</v>
      </c>
      <c r="F44" s="13" t="s">
        <v>12</v>
      </c>
      <c r="G44" s="13">
        <v>3</v>
      </c>
      <c r="H44" s="13" t="s">
        <v>13</v>
      </c>
      <c r="I44" s="14">
        <v>52</v>
      </c>
      <c r="J44" s="14">
        <v>54</v>
      </c>
      <c r="K44" s="13">
        <v>6.02</v>
      </c>
      <c r="L44" s="14">
        <v>5.52</v>
      </c>
      <c r="M44" s="20">
        <v>0.140881818181818</v>
      </c>
    </row>
    <row r="45" spans="1:69" x14ac:dyDescent="0.25">
      <c r="A45" s="13">
        <v>183</v>
      </c>
      <c r="B45" s="13">
        <v>154</v>
      </c>
      <c r="C45" s="13">
        <v>925</v>
      </c>
      <c r="D45" s="13" t="s">
        <v>15</v>
      </c>
      <c r="E45" s="13">
        <v>1</v>
      </c>
      <c r="F45" s="13" t="s">
        <v>12</v>
      </c>
      <c r="G45" s="13">
        <v>3</v>
      </c>
      <c r="H45" s="13" t="s">
        <v>13</v>
      </c>
      <c r="I45" s="14">
        <v>60</v>
      </c>
      <c r="J45" s="14">
        <v>62</v>
      </c>
      <c r="K45" s="13">
        <v>6.1</v>
      </c>
      <c r="L45" s="14">
        <v>5.6</v>
      </c>
      <c r="M45" s="20">
        <v>0.14255454545454499</v>
      </c>
    </row>
    <row r="46" spans="1:69" x14ac:dyDescent="0.25">
      <c r="A46" s="13">
        <v>184</v>
      </c>
      <c r="B46" s="13">
        <v>154</v>
      </c>
      <c r="C46" s="13">
        <v>925</v>
      </c>
      <c r="D46" s="13" t="s">
        <v>15</v>
      </c>
      <c r="E46" s="13">
        <v>1</v>
      </c>
      <c r="F46" s="13" t="s">
        <v>12</v>
      </c>
      <c r="G46" s="13">
        <v>3</v>
      </c>
      <c r="H46" s="13" t="s">
        <v>13</v>
      </c>
      <c r="I46" s="14">
        <v>70</v>
      </c>
      <c r="J46" s="14">
        <v>72</v>
      </c>
      <c r="K46" s="13">
        <v>6.2</v>
      </c>
      <c r="L46" s="14">
        <v>5.7</v>
      </c>
      <c r="M46" s="20">
        <v>0.14464545454545499</v>
      </c>
    </row>
    <row r="47" spans="1:69" x14ac:dyDescent="0.25">
      <c r="A47" s="13">
        <v>185</v>
      </c>
      <c r="B47" s="13">
        <v>154</v>
      </c>
      <c r="C47" s="13">
        <v>925</v>
      </c>
      <c r="D47" s="13" t="s">
        <v>15</v>
      </c>
      <c r="E47" s="13">
        <v>1</v>
      </c>
      <c r="F47" s="13" t="s">
        <v>12</v>
      </c>
      <c r="G47" s="13">
        <v>3</v>
      </c>
      <c r="H47" s="13" t="s">
        <v>13</v>
      </c>
      <c r="I47" s="14">
        <v>78</v>
      </c>
      <c r="J47" s="14">
        <v>80</v>
      </c>
      <c r="K47" s="13">
        <v>6.28</v>
      </c>
      <c r="L47" s="14">
        <v>5.78</v>
      </c>
      <c r="M47" s="20">
        <v>0.14631818181818201</v>
      </c>
      <c r="N47" s="13">
        <v>3</v>
      </c>
      <c r="AJ47" s="14">
        <v>485.58150537737083</v>
      </c>
      <c r="BE47" s="21">
        <v>2500</v>
      </c>
      <c r="BO47" s="21">
        <v>102</v>
      </c>
      <c r="BP47" s="21">
        <v>410</v>
      </c>
      <c r="BQ47" s="21">
        <v>7</v>
      </c>
    </row>
    <row r="48" spans="1:69" x14ac:dyDescent="0.25">
      <c r="A48" s="13">
        <v>186</v>
      </c>
      <c r="B48" s="13">
        <v>154</v>
      </c>
      <c r="C48" s="13">
        <v>925</v>
      </c>
      <c r="D48" s="13" t="s">
        <v>15</v>
      </c>
      <c r="E48" s="13">
        <v>1</v>
      </c>
      <c r="F48" s="13" t="s">
        <v>12</v>
      </c>
      <c r="G48" s="13">
        <v>3</v>
      </c>
      <c r="H48" s="13" t="s">
        <v>13</v>
      </c>
      <c r="I48" s="14">
        <v>88</v>
      </c>
      <c r="J48" s="14">
        <v>90</v>
      </c>
      <c r="K48" s="13">
        <v>6.38</v>
      </c>
      <c r="L48" s="14">
        <v>5.88</v>
      </c>
      <c r="M48" s="20">
        <v>0.14840909090909099</v>
      </c>
    </row>
    <row r="49" spans="1:69" x14ac:dyDescent="0.25">
      <c r="A49" s="13">
        <v>187</v>
      </c>
      <c r="B49" s="13">
        <v>154</v>
      </c>
      <c r="C49" s="13">
        <v>925</v>
      </c>
      <c r="D49" s="13" t="s">
        <v>15</v>
      </c>
      <c r="E49" s="13">
        <v>1</v>
      </c>
      <c r="F49" s="13" t="s">
        <v>12</v>
      </c>
      <c r="G49" s="13">
        <v>3</v>
      </c>
      <c r="H49" s="13" t="s">
        <v>13</v>
      </c>
      <c r="I49" s="14">
        <v>96</v>
      </c>
      <c r="J49" s="14">
        <v>98</v>
      </c>
      <c r="K49" s="13">
        <v>6.46</v>
      </c>
      <c r="L49" s="14">
        <v>5.96</v>
      </c>
      <c r="M49" s="20">
        <v>0.15008181818181801</v>
      </c>
    </row>
    <row r="50" spans="1:69" x14ac:dyDescent="0.25">
      <c r="A50" s="13">
        <v>188</v>
      </c>
      <c r="B50" s="13">
        <v>154</v>
      </c>
      <c r="C50" s="13">
        <v>925</v>
      </c>
      <c r="D50" s="13" t="s">
        <v>15</v>
      </c>
      <c r="E50" s="13">
        <v>1</v>
      </c>
      <c r="F50" s="13" t="s">
        <v>12</v>
      </c>
      <c r="G50" s="13">
        <v>3</v>
      </c>
      <c r="H50" s="13" t="s">
        <v>13</v>
      </c>
      <c r="I50" s="14">
        <v>106</v>
      </c>
      <c r="J50" s="14">
        <v>108</v>
      </c>
      <c r="K50" s="13">
        <v>6.56</v>
      </c>
      <c r="L50" s="14">
        <v>6.06</v>
      </c>
      <c r="M50" s="20">
        <v>0.15217272727272699</v>
      </c>
    </row>
    <row r="51" spans="1:69" x14ac:dyDescent="0.25">
      <c r="A51" s="13">
        <v>189</v>
      </c>
      <c r="B51" s="13">
        <v>154</v>
      </c>
      <c r="C51" s="13">
        <v>925</v>
      </c>
      <c r="D51" s="13" t="s">
        <v>15</v>
      </c>
      <c r="E51" s="13">
        <v>1</v>
      </c>
      <c r="F51" s="13" t="s">
        <v>12</v>
      </c>
      <c r="G51" s="13">
        <v>3</v>
      </c>
      <c r="H51" s="13" t="s">
        <v>13</v>
      </c>
      <c r="I51" s="14">
        <v>114</v>
      </c>
      <c r="J51" s="14">
        <v>116</v>
      </c>
      <c r="K51" s="13">
        <v>6.64</v>
      </c>
      <c r="L51" s="14">
        <v>6.14</v>
      </c>
      <c r="M51" s="20">
        <v>0.15384545454545501</v>
      </c>
      <c r="N51" s="13">
        <v>2</v>
      </c>
      <c r="AJ51" s="14">
        <v>484.83359999999999</v>
      </c>
      <c r="BE51" s="21">
        <v>3117</v>
      </c>
    </row>
    <row r="52" spans="1:69" x14ac:dyDescent="0.25">
      <c r="A52" s="13">
        <v>190</v>
      </c>
      <c r="B52" s="13">
        <v>154</v>
      </c>
      <c r="C52" s="13">
        <v>925</v>
      </c>
      <c r="D52" s="13" t="s">
        <v>15</v>
      </c>
      <c r="E52" s="13">
        <v>1</v>
      </c>
      <c r="F52" s="13" t="s">
        <v>12</v>
      </c>
      <c r="G52" s="13">
        <v>3</v>
      </c>
      <c r="H52" s="13" t="s">
        <v>13</v>
      </c>
      <c r="I52" s="14">
        <v>124</v>
      </c>
      <c r="J52" s="14">
        <v>126</v>
      </c>
      <c r="K52" s="13">
        <v>6.74</v>
      </c>
      <c r="L52" s="14">
        <v>6.24</v>
      </c>
      <c r="M52" s="20">
        <v>0.15593636363636401</v>
      </c>
    </row>
    <row r="53" spans="1:69" x14ac:dyDescent="0.25">
      <c r="A53" s="13">
        <v>191</v>
      </c>
      <c r="B53" s="13">
        <v>154</v>
      </c>
      <c r="C53" s="13">
        <v>925</v>
      </c>
      <c r="D53" s="13" t="s">
        <v>15</v>
      </c>
      <c r="E53" s="13">
        <v>1</v>
      </c>
      <c r="F53" s="13" t="s">
        <v>12</v>
      </c>
      <c r="G53" s="13">
        <v>3</v>
      </c>
      <c r="H53" s="13" t="s">
        <v>13</v>
      </c>
      <c r="I53" s="14">
        <v>133</v>
      </c>
      <c r="J53" s="14">
        <v>135</v>
      </c>
      <c r="K53" s="13">
        <v>6.83</v>
      </c>
      <c r="L53" s="14">
        <v>6.33</v>
      </c>
      <c r="M53" s="20">
        <v>0.157818181818182</v>
      </c>
    </row>
    <row r="54" spans="1:69" x14ac:dyDescent="0.25">
      <c r="A54" s="13">
        <v>192</v>
      </c>
      <c r="B54" s="13">
        <v>154</v>
      </c>
      <c r="C54" s="13">
        <v>925</v>
      </c>
      <c r="D54" s="13" t="s">
        <v>15</v>
      </c>
      <c r="E54" s="13">
        <v>1</v>
      </c>
      <c r="F54" s="13" t="s">
        <v>12</v>
      </c>
      <c r="G54" s="13">
        <v>3</v>
      </c>
      <c r="H54" s="13" t="s">
        <v>13</v>
      </c>
      <c r="I54" s="14">
        <v>142</v>
      </c>
      <c r="J54" s="14">
        <v>144</v>
      </c>
      <c r="K54" s="13">
        <v>6.92</v>
      </c>
      <c r="L54" s="14">
        <v>6.42</v>
      </c>
      <c r="M54" s="20">
        <v>0.15970000000000001</v>
      </c>
      <c r="N54" s="13">
        <v>3</v>
      </c>
      <c r="AJ54" s="14">
        <v>530.9289</v>
      </c>
      <c r="BE54" s="21">
        <v>2549</v>
      </c>
    </row>
    <row r="55" spans="1:69" x14ac:dyDescent="0.25">
      <c r="A55" s="13">
        <v>193</v>
      </c>
      <c r="B55" s="13">
        <v>154</v>
      </c>
      <c r="C55" s="13">
        <v>925</v>
      </c>
      <c r="D55" s="13" t="s">
        <v>15</v>
      </c>
      <c r="E55" s="13">
        <v>1</v>
      </c>
      <c r="F55" s="13" t="s">
        <v>12</v>
      </c>
      <c r="G55" s="13">
        <v>4</v>
      </c>
      <c r="H55" s="13" t="s">
        <v>13</v>
      </c>
      <c r="I55" s="14">
        <v>4</v>
      </c>
      <c r="J55" s="14">
        <v>6</v>
      </c>
      <c r="K55" s="13">
        <v>7.04</v>
      </c>
      <c r="L55" s="14">
        <v>6.54</v>
      </c>
      <c r="M55" s="20">
        <v>0.16227692307692301</v>
      </c>
    </row>
    <row r="56" spans="1:69" x14ac:dyDescent="0.25">
      <c r="A56" s="13">
        <v>194</v>
      </c>
      <c r="B56" s="13">
        <v>154</v>
      </c>
      <c r="C56" s="13">
        <v>925</v>
      </c>
      <c r="D56" s="13" t="s">
        <v>15</v>
      </c>
      <c r="E56" s="13">
        <v>1</v>
      </c>
      <c r="F56" s="13" t="s">
        <v>12</v>
      </c>
      <c r="G56" s="13">
        <v>4</v>
      </c>
      <c r="H56" s="13" t="s">
        <v>13</v>
      </c>
      <c r="I56" s="14">
        <v>14</v>
      </c>
      <c r="J56" s="14">
        <v>16</v>
      </c>
      <c r="K56" s="13">
        <v>7.14</v>
      </c>
      <c r="L56" s="14">
        <v>6.64</v>
      </c>
      <c r="M56" s="20">
        <v>0.16504615384615401</v>
      </c>
      <c r="BO56" s="21">
        <v>23</v>
      </c>
      <c r="BP56" s="21">
        <v>175</v>
      </c>
      <c r="BQ56" s="21">
        <v>9</v>
      </c>
    </row>
    <row r="57" spans="1:69" x14ac:dyDescent="0.25">
      <c r="A57" s="13">
        <v>195</v>
      </c>
      <c r="B57" s="13">
        <v>154</v>
      </c>
      <c r="C57" s="13">
        <v>925</v>
      </c>
      <c r="D57" s="13" t="s">
        <v>15</v>
      </c>
      <c r="E57" s="13">
        <v>1</v>
      </c>
      <c r="F57" s="13" t="s">
        <v>12</v>
      </c>
      <c r="G57" s="13">
        <v>4</v>
      </c>
      <c r="H57" s="13" t="s">
        <v>13</v>
      </c>
      <c r="I57" s="14">
        <v>34</v>
      </c>
      <c r="J57" s="14">
        <v>36</v>
      </c>
      <c r="K57" s="13">
        <v>7.34</v>
      </c>
      <c r="L57" s="14">
        <v>6.84</v>
      </c>
      <c r="M57" s="20">
        <v>0.170584615384615</v>
      </c>
      <c r="N57" s="13">
        <v>4</v>
      </c>
      <c r="AJ57" s="14">
        <v>480.34</v>
      </c>
      <c r="BE57" s="21">
        <v>2141</v>
      </c>
    </row>
    <row r="58" spans="1:69" x14ac:dyDescent="0.25">
      <c r="A58" s="13">
        <v>196</v>
      </c>
      <c r="B58" s="13">
        <v>154</v>
      </c>
      <c r="C58" s="13">
        <v>925</v>
      </c>
      <c r="D58" s="13" t="s">
        <v>15</v>
      </c>
      <c r="E58" s="13">
        <v>1</v>
      </c>
      <c r="F58" s="13" t="s">
        <v>12</v>
      </c>
      <c r="G58" s="13">
        <v>4</v>
      </c>
      <c r="H58" s="13" t="s">
        <v>13</v>
      </c>
      <c r="I58" s="14">
        <v>49</v>
      </c>
      <c r="J58" s="14">
        <v>51</v>
      </c>
      <c r="K58" s="13">
        <v>7.49</v>
      </c>
      <c r="L58" s="14">
        <v>6.99</v>
      </c>
      <c r="M58" s="20">
        <v>0.17473846153846201</v>
      </c>
    </row>
    <row r="59" spans="1:69" x14ac:dyDescent="0.25">
      <c r="A59" s="13">
        <v>197</v>
      </c>
      <c r="B59" s="13">
        <v>154</v>
      </c>
      <c r="C59" s="13">
        <v>925</v>
      </c>
      <c r="D59" s="13" t="s">
        <v>15</v>
      </c>
      <c r="E59" s="13">
        <v>1</v>
      </c>
      <c r="F59" s="13" t="s">
        <v>12</v>
      </c>
      <c r="G59" s="13">
        <v>4</v>
      </c>
      <c r="H59" s="13" t="s">
        <v>13</v>
      </c>
      <c r="I59" s="14">
        <v>65</v>
      </c>
      <c r="J59" s="14">
        <v>67</v>
      </c>
      <c r="K59" s="13">
        <v>7.65</v>
      </c>
      <c r="L59" s="14">
        <v>7.15</v>
      </c>
      <c r="M59" s="20">
        <v>0.179169230769231</v>
      </c>
      <c r="N59" s="13">
        <v>4</v>
      </c>
      <c r="AJ59" s="14">
        <v>522.43029999999999</v>
      </c>
      <c r="BE59" s="21">
        <v>1878</v>
      </c>
    </row>
    <row r="60" spans="1:69" x14ac:dyDescent="0.25">
      <c r="A60" s="13">
        <v>198</v>
      </c>
      <c r="B60" s="13">
        <v>154</v>
      </c>
      <c r="C60" s="13">
        <v>925</v>
      </c>
      <c r="D60" s="13" t="s">
        <v>15</v>
      </c>
      <c r="E60" s="13">
        <v>1</v>
      </c>
      <c r="F60" s="13" t="s">
        <v>12</v>
      </c>
      <c r="G60" s="13">
        <v>4</v>
      </c>
      <c r="H60" s="13" t="s">
        <v>13</v>
      </c>
      <c r="I60" s="14">
        <v>85</v>
      </c>
      <c r="J60" s="14">
        <v>87</v>
      </c>
      <c r="K60" s="13">
        <v>7.85</v>
      </c>
      <c r="L60" s="14">
        <v>7.35</v>
      </c>
      <c r="M60" s="20">
        <v>0.18470769230769199</v>
      </c>
      <c r="N60" s="13">
        <v>3</v>
      </c>
      <c r="AJ60" s="14">
        <v>576.21540000000005</v>
      </c>
      <c r="BE60" s="21">
        <v>2970</v>
      </c>
    </row>
    <row r="61" spans="1:69" x14ac:dyDescent="0.25">
      <c r="A61" s="13">
        <v>199</v>
      </c>
      <c r="B61" s="13">
        <v>154</v>
      </c>
      <c r="C61" s="13">
        <v>925</v>
      </c>
      <c r="D61" s="13" t="s">
        <v>15</v>
      </c>
      <c r="E61" s="13">
        <v>1</v>
      </c>
      <c r="F61" s="13" t="s">
        <v>12</v>
      </c>
      <c r="G61" s="13">
        <v>4</v>
      </c>
      <c r="H61" s="13" t="s">
        <v>13</v>
      </c>
      <c r="I61" s="14">
        <v>103</v>
      </c>
      <c r="J61" s="14">
        <v>105</v>
      </c>
      <c r="K61" s="13">
        <v>8.0299999999999994</v>
      </c>
      <c r="L61" s="14">
        <v>7.53</v>
      </c>
      <c r="M61" s="20">
        <v>0.18969230769230799</v>
      </c>
      <c r="N61" s="13">
        <v>4</v>
      </c>
      <c r="AJ61" s="14">
        <v>488.02379999999999</v>
      </c>
      <c r="BE61" s="21">
        <v>2663</v>
      </c>
    </row>
    <row r="62" spans="1:69" x14ac:dyDescent="0.25">
      <c r="A62" s="13">
        <v>200</v>
      </c>
      <c r="B62" s="13">
        <v>154</v>
      </c>
      <c r="C62" s="13">
        <v>925</v>
      </c>
      <c r="D62" s="13" t="s">
        <v>15</v>
      </c>
      <c r="E62" s="13">
        <v>1</v>
      </c>
      <c r="F62" s="13" t="s">
        <v>12</v>
      </c>
      <c r="G62" s="13">
        <v>4</v>
      </c>
      <c r="H62" s="13" t="s">
        <v>13</v>
      </c>
      <c r="I62" s="14">
        <v>119</v>
      </c>
      <c r="J62" s="14">
        <v>121</v>
      </c>
      <c r="K62" s="13">
        <v>8.19</v>
      </c>
      <c r="L62" s="14">
        <v>7.69</v>
      </c>
      <c r="M62" s="20">
        <v>0.19412307692307701</v>
      </c>
    </row>
    <row r="63" spans="1:69" x14ac:dyDescent="0.25">
      <c r="A63" s="13">
        <v>201</v>
      </c>
      <c r="B63" s="13">
        <v>154</v>
      </c>
      <c r="C63" s="13">
        <v>925</v>
      </c>
      <c r="D63" s="13" t="s">
        <v>15</v>
      </c>
      <c r="E63" s="13">
        <v>1</v>
      </c>
      <c r="F63" s="13" t="s">
        <v>12</v>
      </c>
      <c r="G63" s="13">
        <v>4</v>
      </c>
      <c r="H63" s="13" t="s">
        <v>13</v>
      </c>
      <c r="I63" s="14">
        <v>139</v>
      </c>
      <c r="J63" s="14">
        <v>141</v>
      </c>
      <c r="K63" s="13">
        <v>8.39</v>
      </c>
      <c r="L63" s="14">
        <v>7.89</v>
      </c>
      <c r="M63" s="20">
        <v>0.19985915492957701</v>
      </c>
      <c r="N63" s="13">
        <v>4</v>
      </c>
      <c r="AJ63" s="14">
        <v>511.53809999999999</v>
      </c>
      <c r="BE63" s="21">
        <v>2863</v>
      </c>
    </row>
    <row r="64" spans="1:69" x14ac:dyDescent="0.25">
      <c r="A64" s="13">
        <v>202</v>
      </c>
      <c r="B64" s="13">
        <v>154</v>
      </c>
      <c r="C64" s="13">
        <v>925</v>
      </c>
      <c r="D64" s="13" t="s">
        <v>15</v>
      </c>
      <c r="E64" s="13">
        <v>1</v>
      </c>
      <c r="F64" s="13" t="s">
        <v>12</v>
      </c>
      <c r="G64" s="13">
        <v>5</v>
      </c>
      <c r="H64" s="13" t="s">
        <v>13</v>
      </c>
      <c r="I64" s="14">
        <v>9</v>
      </c>
      <c r="J64" s="14">
        <v>11</v>
      </c>
      <c r="K64" s="13">
        <v>8.59</v>
      </c>
      <c r="L64" s="14">
        <v>8.09</v>
      </c>
      <c r="M64" s="20">
        <v>0.206056338028169</v>
      </c>
    </row>
    <row r="65" spans="1:69" x14ac:dyDescent="0.25">
      <c r="A65" s="13">
        <v>203</v>
      </c>
      <c r="B65" s="13">
        <v>154</v>
      </c>
      <c r="C65" s="13">
        <v>925</v>
      </c>
      <c r="D65" s="13" t="s">
        <v>15</v>
      </c>
      <c r="E65" s="13">
        <v>1</v>
      </c>
      <c r="F65" s="13" t="s">
        <v>12</v>
      </c>
      <c r="G65" s="13">
        <v>5</v>
      </c>
      <c r="H65" s="13" t="s">
        <v>13</v>
      </c>
      <c r="I65" s="14">
        <v>25</v>
      </c>
      <c r="J65" s="14">
        <v>27</v>
      </c>
      <c r="K65" s="13">
        <v>8.75</v>
      </c>
      <c r="L65" s="14">
        <v>8.25</v>
      </c>
      <c r="M65" s="20">
        <v>0.21101408450704201</v>
      </c>
    </row>
    <row r="66" spans="1:69" x14ac:dyDescent="0.25">
      <c r="A66" s="13">
        <v>204</v>
      </c>
      <c r="B66" s="13">
        <v>154</v>
      </c>
      <c r="C66" s="13">
        <v>925</v>
      </c>
      <c r="D66" s="13" t="s">
        <v>15</v>
      </c>
      <c r="E66" s="13">
        <v>1</v>
      </c>
      <c r="F66" s="13" t="s">
        <v>12</v>
      </c>
      <c r="G66" s="13">
        <v>5</v>
      </c>
      <c r="H66" s="13" t="s">
        <v>13</v>
      </c>
      <c r="I66" s="14">
        <v>45</v>
      </c>
      <c r="J66" s="14">
        <v>47</v>
      </c>
      <c r="K66" s="13">
        <v>8.9499999999999993</v>
      </c>
      <c r="L66" s="14">
        <v>8.4499999999999993</v>
      </c>
      <c r="M66" s="20">
        <v>0.217211267605634</v>
      </c>
      <c r="N66" s="13">
        <v>5</v>
      </c>
      <c r="AJ66" s="14">
        <v>527.25779999999997</v>
      </c>
      <c r="BE66" s="21">
        <v>2325</v>
      </c>
      <c r="BO66" s="21">
        <v>29</v>
      </c>
      <c r="BP66" s="21">
        <v>275</v>
      </c>
      <c r="BQ66" s="21">
        <v>10</v>
      </c>
    </row>
    <row r="67" spans="1:69" x14ac:dyDescent="0.25">
      <c r="A67" s="13">
        <v>205</v>
      </c>
      <c r="B67" s="13">
        <v>154</v>
      </c>
      <c r="C67" s="13">
        <v>925</v>
      </c>
      <c r="D67" s="13" t="s">
        <v>15</v>
      </c>
      <c r="E67" s="13">
        <v>1</v>
      </c>
      <c r="F67" s="13" t="s">
        <v>12</v>
      </c>
      <c r="G67" s="13">
        <v>5</v>
      </c>
      <c r="H67" s="13" t="s">
        <v>13</v>
      </c>
      <c r="I67" s="14">
        <v>65</v>
      </c>
      <c r="J67" s="14">
        <v>67</v>
      </c>
      <c r="K67" s="13">
        <v>9.15</v>
      </c>
      <c r="L67" s="14">
        <v>8.65</v>
      </c>
      <c r="M67" s="20">
        <v>0.22288095238095201</v>
      </c>
      <c r="N67" s="13">
        <v>5</v>
      </c>
      <c r="AJ67" s="14">
        <v>499.03930000000003</v>
      </c>
      <c r="BE67" s="21">
        <v>2416</v>
      </c>
    </row>
    <row r="68" spans="1:69" x14ac:dyDescent="0.25">
      <c r="A68" s="13">
        <v>206</v>
      </c>
      <c r="B68" s="13">
        <v>154</v>
      </c>
      <c r="C68" s="13">
        <v>925</v>
      </c>
      <c r="D68" s="13" t="s">
        <v>15</v>
      </c>
      <c r="E68" s="13">
        <v>1</v>
      </c>
      <c r="F68" s="13" t="s">
        <v>12</v>
      </c>
      <c r="G68" s="13">
        <v>5</v>
      </c>
      <c r="H68" s="13" t="s">
        <v>13</v>
      </c>
      <c r="I68" s="14">
        <v>72</v>
      </c>
      <c r="J68" s="14">
        <v>74</v>
      </c>
      <c r="K68" s="13">
        <v>9.2200000000000006</v>
      </c>
      <c r="L68" s="14">
        <v>8.7200000000000006</v>
      </c>
      <c r="M68" s="20">
        <v>0.22471428571428601</v>
      </c>
    </row>
    <row r="69" spans="1:69" x14ac:dyDescent="0.25">
      <c r="A69" s="13">
        <v>207</v>
      </c>
      <c r="B69" s="13">
        <v>154</v>
      </c>
      <c r="C69" s="13">
        <v>925</v>
      </c>
      <c r="D69" s="13" t="s">
        <v>15</v>
      </c>
      <c r="E69" s="13">
        <v>1</v>
      </c>
      <c r="F69" s="13" t="s">
        <v>12</v>
      </c>
      <c r="G69" s="13">
        <v>5</v>
      </c>
      <c r="H69" s="13" t="s">
        <v>13</v>
      </c>
      <c r="I69" s="14">
        <v>84</v>
      </c>
      <c r="J69" s="14">
        <v>86</v>
      </c>
      <c r="K69" s="13">
        <v>9.34</v>
      </c>
      <c r="L69" s="14">
        <v>8.84</v>
      </c>
      <c r="M69" s="20">
        <v>0.22785714285714301</v>
      </c>
      <c r="BO69" s="21">
        <v>71</v>
      </c>
      <c r="BP69" s="21">
        <v>253</v>
      </c>
      <c r="BQ69" s="21">
        <v>8</v>
      </c>
    </row>
    <row r="70" spans="1:69" x14ac:dyDescent="0.25">
      <c r="A70" s="13">
        <v>208</v>
      </c>
      <c r="B70" s="13">
        <v>154</v>
      </c>
      <c r="C70" s="13">
        <v>925</v>
      </c>
      <c r="D70" s="13" t="s">
        <v>15</v>
      </c>
      <c r="E70" s="13">
        <v>1</v>
      </c>
      <c r="F70" s="13" t="s">
        <v>12</v>
      </c>
      <c r="G70" s="13">
        <v>5</v>
      </c>
      <c r="H70" s="13" t="s">
        <v>13</v>
      </c>
      <c r="I70" s="14">
        <v>95</v>
      </c>
      <c r="J70" s="14">
        <v>97</v>
      </c>
      <c r="K70" s="13">
        <v>9.4499999999999993</v>
      </c>
      <c r="L70" s="14">
        <v>8.9499999999999993</v>
      </c>
      <c r="M70" s="20">
        <v>0.23073809523809499</v>
      </c>
    </row>
    <row r="71" spans="1:69" x14ac:dyDescent="0.25">
      <c r="A71" s="13">
        <v>209</v>
      </c>
      <c r="B71" s="13">
        <v>154</v>
      </c>
      <c r="C71" s="13">
        <v>925</v>
      </c>
      <c r="D71" s="13" t="s">
        <v>15</v>
      </c>
      <c r="E71" s="13">
        <v>1</v>
      </c>
      <c r="F71" s="13" t="s">
        <v>12</v>
      </c>
      <c r="G71" s="13">
        <v>5</v>
      </c>
      <c r="H71" s="13" t="s">
        <v>13</v>
      </c>
      <c r="I71" s="14">
        <v>105</v>
      </c>
      <c r="J71" s="14">
        <v>107</v>
      </c>
      <c r="K71" s="13">
        <v>9.5500000000000007</v>
      </c>
      <c r="L71" s="14">
        <v>9.0500000000000007</v>
      </c>
      <c r="M71" s="20">
        <v>0.23400000000000001</v>
      </c>
      <c r="N71" s="13">
        <v>3</v>
      </c>
      <c r="AJ71" s="14">
        <v>398.51409999999998</v>
      </c>
      <c r="BE71" s="21">
        <v>2946</v>
      </c>
    </row>
    <row r="72" spans="1:69" x14ac:dyDescent="0.25">
      <c r="A72" s="13">
        <v>210</v>
      </c>
      <c r="B72" s="13">
        <v>154</v>
      </c>
      <c r="C72" s="13">
        <v>925</v>
      </c>
      <c r="D72" s="13" t="s">
        <v>15</v>
      </c>
      <c r="E72" s="13">
        <v>1</v>
      </c>
      <c r="F72" s="13" t="s">
        <v>12</v>
      </c>
      <c r="G72" s="13">
        <v>5</v>
      </c>
      <c r="H72" s="13" t="s">
        <v>13</v>
      </c>
      <c r="I72" s="14">
        <v>115</v>
      </c>
      <c r="J72" s="14">
        <v>117</v>
      </c>
      <c r="K72" s="13">
        <v>9.65</v>
      </c>
      <c r="L72" s="14">
        <v>9.15</v>
      </c>
      <c r="M72" s="20">
        <v>0.23733333333333301</v>
      </c>
      <c r="BO72" s="21">
        <v>59</v>
      </c>
      <c r="BP72" s="21">
        <v>395</v>
      </c>
      <c r="BQ72" s="21">
        <v>9</v>
      </c>
    </row>
    <row r="73" spans="1:69" x14ac:dyDescent="0.25">
      <c r="A73" s="13">
        <v>211</v>
      </c>
      <c r="B73" s="13">
        <v>154</v>
      </c>
      <c r="C73" s="13">
        <v>925</v>
      </c>
      <c r="D73" s="13" t="s">
        <v>15</v>
      </c>
      <c r="E73" s="13">
        <v>1</v>
      </c>
      <c r="F73" s="13" t="s">
        <v>12</v>
      </c>
      <c r="G73" s="13">
        <v>5</v>
      </c>
      <c r="H73" s="13" t="s">
        <v>13</v>
      </c>
      <c r="I73" s="14">
        <v>129</v>
      </c>
      <c r="J73" s="14">
        <v>131</v>
      </c>
      <c r="K73" s="13">
        <v>9.7899999999999991</v>
      </c>
      <c r="L73" s="14">
        <v>9.2899999999999991</v>
      </c>
      <c r="M73" s="20">
        <v>0.24199999999999999</v>
      </c>
      <c r="N73" s="13">
        <v>4</v>
      </c>
      <c r="AJ73" s="14">
        <v>551.90350000000001</v>
      </c>
      <c r="BE73" s="21">
        <v>2929</v>
      </c>
    </row>
    <row r="74" spans="1:69" x14ac:dyDescent="0.25">
      <c r="A74" s="13">
        <v>212</v>
      </c>
      <c r="B74" s="13">
        <v>154</v>
      </c>
      <c r="C74" s="13">
        <v>925</v>
      </c>
      <c r="D74" s="13" t="s">
        <v>15</v>
      </c>
      <c r="E74" s="13">
        <v>1</v>
      </c>
      <c r="F74" s="13" t="s">
        <v>12</v>
      </c>
      <c r="G74" s="13">
        <v>5</v>
      </c>
      <c r="H74" s="13" t="s">
        <v>13</v>
      </c>
      <c r="I74" s="14">
        <v>139</v>
      </c>
      <c r="J74" s="14">
        <v>141</v>
      </c>
      <c r="K74" s="13">
        <v>9.89</v>
      </c>
      <c r="L74" s="14">
        <v>9.39</v>
      </c>
      <c r="M74" s="20">
        <v>0.24457499999999999</v>
      </c>
    </row>
    <row r="75" spans="1:69" x14ac:dyDescent="0.25">
      <c r="A75" s="13">
        <v>213</v>
      </c>
      <c r="B75" s="13">
        <v>154</v>
      </c>
      <c r="C75" s="13">
        <v>925</v>
      </c>
      <c r="D75" s="13" t="s">
        <v>15</v>
      </c>
      <c r="E75" s="13">
        <v>1</v>
      </c>
      <c r="F75" s="13" t="s">
        <v>12</v>
      </c>
      <c r="G75" s="13">
        <v>5</v>
      </c>
      <c r="H75" s="13" t="s">
        <v>13</v>
      </c>
      <c r="I75" s="14">
        <v>143</v>
      </c>
      <c r="J75" s="14">
        <v>145</v>
      </c>
      <c r="K75" s="13">
        <v>9.93</v>
      </c>
      <c r="L75" s="14">
        <v>9.43</v>
      </c>
      <c r="M75" s="20">
        <v>0.245475</v>
      </c>
    </row>
    <row r="76" spans="1:69" x14ac:dyDescent="0.25">
      <c r="A76" s="13">
        <v>214</v>
      </c>
      <c r="B76" s="13">
        <v>154</v>
      </c>
      <c r="C76" s="13">
        <v>925</v>
      </c>
      <c r="D76" s="13" t="s">
        <v>15</v>
      </c>
      <c r="E76" s="13">
        <v>1</v>
      </c>
      <c r="F76" s="13" t="s">
        <v>12</v>
      </c>
      <c r="G76" s="13">
        <v>5</v>
      </c>
      <c r="H76" s="13" t="s">
        <v>13</v>
      </c>
      <c r="I76" s="14">
        <v>147</v>
      </c>
      <c r="J76" s="14">
        <v>149</v>
      </c>
      <c r="K76" s="13">
        <v>9.9700000000000006</v>
      </c>
      <c r="L76" s="14">
        <v>9.4700000000000006</v>
      </c>
      <c r="M76" s="20">
        <v>0.24637500000000001</v>
      </c>
    </row>
    <row r="77" spans="1:69" x14ac:dyDescent="0.25">
      <c r="A77" s="13">
        <v>215</v>
      </c>
      <c r="B77" s="13">
        <v>154</v>
      </c>
      <c r="C77" s="13">
        <v>925</v>
      </c>
      <c r="D77" s="13" t="s">
        <v>15</v>
      </c>
      <c r="E77" s="13">
        <v>1</v>
      </c>
      <c r="F77" s="13" t="s">
        <v>12</v>
      </c>
      <c r="G77" s="13">
        <v>6</v>
      </c>
      <c r="H77" s="13" t="s">
        <v>13</v>
      </c>
      <c r="I77" s="14">
        <v>0</v>
      </c>
      <c r="J77" s="14">
        <v>2</v>
      </c>
      <c r="K77" s="13">
        <v>10</v>
      </c>
      <c r="L77" s="14">
        <v>9.5</v>
      </c>
      <c r="M77" s="20">
        <v>0.24704999999999999</v>
      </c>
      <c r="N77" s="13">
        <v>5</v>
      </c>
      <c r="AJ77" s="14">
        <v>502.86090000000002</v>
      </c>
      <c r="BE77" s="21">
        <v>2796</v>
      </c>
    </row>
    <row r="78" spans="1:69" x14ac:dyDescent="0.25">
      <c r="A78" s="13">
        <v>216</v>
      </c>
      <c r="B78" s="13">
        <v>154</v>
      </c>
      <c r="C78" s="13">
        <v>925</v>
      </c>
      <c r="D78" s="13" t="s">
        <v>15</v>
      </c>
      <c r="E78" s="13">
        <v>1</v>
      </c>
      <c r="F78" s="13" t="s">
        <v>12</v>
      </c>
      <c r="G78" s="13">
        <v>6</v>
      </c>
      <c r="H78" s="13" t="s">
        <v>13</v>
      </c>
      <c r="I78" s="14">
        <v>5</v>
      </c>
      <c r="J78" s="14">
        <v>7</v>
      </c>
      <c r="K78" s="13">
        <v>10.050000000000001</v>
      </c>
      <c r="L78" s="14">
        <v>9.5500000000000007</v>
      </c>
      <c r="M78" s="20">
        <v>0.24817500000000001</v>
      </c>
    </row>
    <row r="79" spans="1:69" x14ac:dyDescent="0.25">
      <c r="A79" s="13">
        <v>217</v>
      </c>
      <c r="B79" s="13">
        <v>154</v>
      </c>
      <c r="C79" s="13">
        <v>925</v>
      </c>
      <c r="D79" s="13" t="s">
        <v>15</v>
      </c>
      <c r="E79" s="13">
        <v>1</v>
      </c>
      <c r="F79" s="13" t="s">
        <v>12</v>
      </c>
      <c r="G79" s="13">
        <v>6</v>
      </c>
      <c r="H79" s="13" t="s">
        <v>13</v>
      </c>
      <c r="I79" s="14">
        <v>13</v>
      </c>
      <c r="J79" s="14">
        <v>15</v>
      </c>
      <c r="K79" s="13">
        <v>10.130000000000001</v>
      </c>
      <c r="L79" s="14">
        <v>9.6300000000000008</v>
      </c>
      <c r="M79" s="20">
        <v>0.249975</v>
      </c>
    </row>
    <row r="80" spans="1:69" x14ac:dyDescent="0.25">
      <c r="A80" s="13">
        <v>218</v>
      </c>
      <c r="B80" s="13">
        <v>154</v>
      </c>
      <c r="C80" s="13">
        <v>925</v>
      </c>
      <c r="D80" s="13" t="s">
        <v>15</v>
      </c>
      <c r="E80" s="13">
        <v>1</v>
      </c>
      <c r="F80" s="13" t="s">
        <v>12</v>
      </c>
      <c r="G80" s="13">
        <v>6</v>
      </c>
      <c r="H80" s="13" t="s">
        <v>13</v>
      </c>
      <c r="I80" s="14">
        <v>15</v>
      </c>
      <c r="J80" s="14">
        <v>17</v>
      </c>
      <c r="K80" s="13">
        <v>10.15</v>
      </c>
      <c r="L80" s="14">
        <v>9.65</v>
      </c>
      <c r="M80" s="20">
        <v>0.25042500000000001</v>
      </c>
    </row>
    <row r="81" spans="1:70" x14ac:dyDescent="0.25">
      <c r="A81" s="13">
        <v>219</v>
      </c>
      <c r="B81" s="13">
        <v>154</v>
      </c>
      <c r="C81" s="13">
        <v>925</v>
      </c>
      <c r="D81" s="13" t="s">
        <v>15</v>
      </c>
      <c r="E81" s="13">
        <v>1</v>
      </c>
      <c r="F81" s="13" t="s">
        <v>12</v>
      </c>
      <c r="G81" s="13">
        <v>6</v>
      </c>
      <c r="H81" s="13" t="s">
        <v>13</v>
      </c>
      <c r="I81" s="14">
        <v>19</v>
      </c>
      <c r="J81" s="14">
        <v>21</v>
      </c>
      <c r="K81" s="13">
        <v>10.19</v>
      </c>
      <c r="L81" s="14">
        <v>9.69</v>
      </c>
      <c r="M81" s="20">
        <v>0.25132500000000002</v>
      </c>
    </row>
    <row r="82" spans="1:70" x14ac:dyDescent="0.25">
      <c r="A82" s="13">
        <v>63</v>
      </c>
      <c r="B82" s="13">
        <v>154</v>
      </c>
      <c r="C82" s="13">
        <v>925</v>
      </c>
      <c r="D82" s="13" t="s">
        <v>14</v>
      </c>
      <c r="E82" s="13">
        <v>2</v>
      </c>
      <c r="F82" s="13" t="s">
        <v>12</v>
      </c>
      <c r="G82" s="13">
        <v>1</v>
      </c>
      <c r="H82" s="13" t="s">
        <v>13</v>
      </c>
      <c r="I82" s="14">
        <v>98</v>
      </c>
      <c r="J82" s="14">
        <v>100</v>
      </c>
      <c r="K82" s="13">
        <v>8.98</v>
      </c>
      <c r="L82" s="14">
        <v>9.6999999999999993</v>
      </c>
      <c r="M82" s="20">
        <v>0.25155</v>
      </c>
    </row>
    <row r="83" spans="1:70" x14ac:dyDescent="0.25">
      <c r="A83" s="13">
        <v>64</v>
      </c>
      <c r="B83" s="13">
        <v>154</v>
      </c>
      <c r="C83" s="13">
        <v>925</v>
      </c>
      <c r="D83" s="13" t="s">
        <v>14</v>
      </c>
      <c r="E83" s="13">
        <v>2</v>
      </c>
      <c r="F83" s="13" t="s">
        <v>12</v>
      </c>
      <c r="G83" s="13">
        <v>1</v>
      </c>
      <c r="H83" s="13" t="s">
        <v>13</v>
      </c>
      <c r="I83" s="14">
        <v>114</v>
      </c>
      <c r="J83" s="14">
        <v>116</v>
      </c>
      <c r="K83" s="13">
        <v>9.14</v>
      </c>
      <c r="L83" s="14">
        <v>9.86</v>
      </c>
      <c r="M83" s="20">
        <v>0.25525862068965499</v>
      </c>
      <c r="N83" s="13">
        <v>5</v>
      </c>
      <c r="O83" s="13">
        <v>74097.131399394697</v>
      </c>
      <c r="P83" s="13">
        <v>284.62540813635002</v>
      </c>
      <c r="Q83" s="13">
        <v>242.24193090724799</v>
      </c>
      <c r="R83" s="13">
        <v>321.73786499438</v>
      </c>
      <c r="S83" s="13">
        <v>0.681370527231979</v>
      </c>
      <c r="T83" s="13">
        <v>0.819192623055918</v>
      </c>
      <c r="U83" s="13">
        <v>50269.609107803997</v>
      </c>
      <c r="V83" s="13">
        <v>251.80518945368701</v>
      </c>
      <c r="W83" s="13">
        <v>212.99464970621599</v>
      </c>
      <c r="X83" s="13">
        <v>282.89420465771599</v>
      </c>
      <c r="Y83" s="13">
        <v>0.66924879411968896</v>
      </c>
      <c r="Z83" s="13">
        <v>0.82726306755255397</v>
      </c>
      <c r="AA83" s="13">
        <v>69901.773426065105</v>
      </c>
      <c r="AB83" s="13">
        <v>110.59452816808999</v>
      </c>
      <c r="AC83" s="13">
        <v>93.986620376814002</v>
      </c>
      <c r="AD83" s="13">
        <v>128.38975635454401</v>
      </c>
      <c r="AE83" s="13">
        <v>0.114887319480385</v>
      </c>
      <c r="AF83" s="13">
        <v>4.1649659265173403E-2</v>
      </c>
      <c r="AG83" s="13">
        <v>208778.90561876801</v>
      </c>
      <c r="AH83" s="13">
        <v>510.46539845365402</v>
      </c>
      <c r="AI83" s="13">
        <v>438.89734307357799</v>
      </c>
      <c r="AJ83" s="14">
        <v>585.95761370164701</v>
      </c>
      <c r="AK83" s="13">
        <v>0.89230996131450502</v>
      </c>
      <c r="AL83" s="13">
        <v>0.87082238691937996</v>
      </c>
      <c r="AM83" s="13">
        <v>151589.832669066</v>
      </c>
      <c r="AN83" s="13">
        <v>436.09236994666202</v>
      </c>
      <c r="AO83" s="13">
        <v>370.12106512768702</v>
      </c>
      <c r="AP83" s="13">
        <v>501.11687907186302</v>
      </c>
      <c r="AQ83" s="13">
        <v>0.84476512760572198</v>
      </c>
      <c r="AR83" s="13">
        <v>0.860439019225403</v>
      </c>
      <c r="AS83" s="13">
        <v>3.30500693278757</v>
      </c>
      <c r="AT83" s="13">
        <v>1.8418169832625799</v>
      </c>
      <c r="AU83" s="13">
        <v>1.88165996284932</v>
      </c>
      <c r="AV83" s="13">
        <v>1.8177920239368599</v>
      </c>
      <c r="AW83" s="13">
        <v>0.31811987937666197</v>
      </c>
      <c r="AX83" s="13">
        <v>-1.4678715386557</v>
      </c>
      <c r="AY83" s="13">
        <v>18.285007979045801</v>
      </c>
      <c r="AZ83" s="13">
        <v>7.33806908378003</v>
      </c>
      <c r="BA83" s="13">
        <v>7.4325762723305804</v>
      </c>
      <c r="BB83" s="13">
        <v>7.2003249858954099</v>
      </c>
      <c r="BC83" s="13">
        <v>2.6839346637313999</v>
      </c>
      <c r="BD83" s="13">
        <v>5.8432136644293902</v>
      </c>
      <c r="BE83" s="21">
        <v>3453</v>
      </c>
      <c r="BF83" s="21">
        <v>45.86</v>
      </c>
      <c r="BG83" s="21">
        <v>62.7</v>
      </c>
      <c r="BH83" s="21">
        <v>16.84</v>
      </c>
      <c r="BI83" s="21" t="s">
        <v>73</v>
      </c>
      <c r="BJ83" s="21" t="s">
        <v>74</v>
      </c>
      <c r="BN83" s="13" t="s">
        <v>75</v>
      </c>
      <c r="BO83" s="21">
        <v>22</v>
      </c>
      <c r="BP83" s="21">
        <v>373</v>
      </c>
      <c r="BQ83" s="21">
        <v>9</v>
      </c>
      <c r="BR83" s="23">
        <v>0.94430379746835402</v>
      </c>
    </row>
    <row r="84" spans="1:70" x14ac:dyDescent="0.25">
      <c r="A84" s="13">
        <v>65</v>
      </c>
      <c r="B84" s="13">
        <v>154</v>
      </c>
      <c r="C84" s="13">
        <v>925</v>
      </c>
      <c r="D84" s="13" t="s">
        <v>14</v>
      </c>
      <c r="E84" s="13">
        <v>2</v>
      </c>
      <c r="F84" s="13" t="s">
        <v>12</v>
      </c>
      <c r="G84" s="13">
        <v>1</v>
      </c>
      <c r="H84" s="13" t="s">
        <v>13</v>
      </c>
      <c r="I84" s="14">
        <v>128</v>
      </c>
      <c r="J84" s="14">
        <v>130</v>
      </c>
      <c r="K84" s="13">
        <v>9.2799999999999994</v>
      </c>
      <c r="L84" s="14">
        <v>10</v>
      </c>
      <c r="M84" s="20">
        <v>0.25851724137930998</v>
      </c>
    </row>
    <row r="85" spans="1:70" x14ac:dyDescent="0.25">
      <c r="A85" s="13">
        <v>66</v>
      </c>
      <c r="B85" s="13">
        <v>154</v>
      </c>
      <c r="C85" s="13">
        <v>925</v>
      </c>
      <c r="D85" s="13" t="s">
        <v>14</v>
      </c>
      <c r="E85" s="13">
        <v>2</v>
      </c>
      <c r="F85" s="13" t="s">
        <v>12</v>
      </c>
      <c r="G85" s="13">
        <v>1</v>
      </c>
      <c r="H85" s="13" t="s">
        <v>13</v>
      </c>
      <c r="I85" s="14">
        <v>133</v>
      </c>
      <c r="J85" s="14">
        <v>135</v>
      </c>
      <c r="K85" s="13">
        <v>9.33</v>
      </c>
      <c r="L85" s="14">
        <v>10.050000000000001</v>
      </c>
      <c r="M85" s="20">
        <v>0.25968103448275898</v>
      </c>
    </row>
    <row r="86" spans="1:70" x14ac:dyDescent="0.25">
      <c r="A86" s="13">
        <v>67</v>
      </c>
      <c r="B86" s="13">
        <v>154</v>
      </c>
      <c r="C86" s="13">
        <v>925</v>
      </c>
      <c r="D86" s="13" t="s">
        <v>14</v>
      </c>
      <c r="E86" s="13">
        <v>2</v>
      </c>
      <c r="F86" s="13" t="s">
        <v>12</v>
      </c>
      <c r="G86" s="13">
        <v>2</v>
      </c>
      <c r="H86" s="13" t="s">
        <v>13</v>
      </c>
      <c r="I86" s="14">
        <v>4</v>
      </c>
      <c r="J86" s="14">
        <v>6</v>
      </c>
      <c r="K86" s="13">
        <v>9.5399999999999991</v>
      </c>
      <c r="L86" s="14">
        <v>10.26</v>
      </c>
      <c r="M86" s="20">
        <v>0.26456896551724102</v>
      </c>
      <c r="N86" s="13">
        <v>6</v>
      </c>
      <c r="O86" s="13">
        <v>66655.8581653375</v>
      </c>
      <c r="P86" s="13">
        <v>270.76571147342003</v>
      </c>
      <c r="Q86" s="13">
        <v>224.95577366126599</v>
      </c>
      <c r="R86" s="13">
        <v>308.45875821441501</v>
      </c>
      <c r="S86" s="13">
        <v>0.65661986637619996</v>
      </c>
      <c r="T86" s="13">
        <v>0.75927701041379603</v>
      </c>
      <c r="U86" s="13">
        <v>45847.101109306001</v>
      </c>
      <c r="V86" s="13">
        <v>240.044022115898</v>
      </c>
      <c r="W86" s="13">
        <v>196.09089432055799</v>
      </c>
      <c r="X86" s="13">
        <v>273.95572643882099</v>
      </c>
      <c r="Y86" s="13">
        <v>0.64075654904673696</v>
      </c>
      <c r="Z86" s="13">
        <v>0.76570638945735003</v>
      </c>
      <c r="AA86" s="13">
        <v>61395.230163429202</v>
      </c>
      <c r="AB86" s="13">
        <v>103.91255467387801</v>
      </c>
      <c r="AC86" s="13">
        <v>91.746714117222993</v>
      </c>
      <c r="AD86" s="13">
        <v>117.88957256549701</v>
      </c>
      <c r="AE86" s="13">
        <v>0.11037537760791</v>
      </c>
      <c r="AF86" s="13">
        <v>5.1081477137205497E-2</v>
      </c>
      <c r="AG86" s="13">
        <v>198813.26001389301</v>
      </c>
      <c r="AH86" s="13">
        <v>501.15519507725298</v>
      </c>
      <c r="AI86" s="13">
        <v>418.51959451831402</v>
      </c>
      <c r="AJ86" s="14">
        <v>557.10780070487704</v>
      </c>
      <c r="AK86" s="13">
        <v>0.86393044141018804</v>
      </c>
      <c r="AL86" s="13">
        <v>0.83631629448604194</v>
      </c>
      <c r="AM86" s="13">
        <v>144347.70403514401</v>
      </c>
      <c r="AN86" s="13">
        <v>426.068830526071</v>
      </c>
      <c r="AO86" s="13">
        <v>359.44356176551997</v>
      </c>
      <c r="AP86" s="13">
        <v>483.24037322852701</v>
      </c>
      <c r="AQ86" s="13">
        <v>0.81467560540931905</v>
      </c>
      <c r="AR86" s="13">
        <v>0.82250012625222402</v>
      </c>
      <c r="AS86" s="13">
        <v>3.6599815047182598</v>
      </c>
      <c r="AT86" s="13">
        <v>1.7558821188566101</v>
      </c>
      <c r="AU86" s="13">
        <v>2.0060432971286901</v>
      </c>
      <c r="AV86" s="13">
        <v>1.6381367576058501</v>
      </c>
      <c r="AW86" s="13">
        <v>0.53815592273847501</v>
      </c>
      <c r="AX86" s="13">
        <v>-0.233510407756226</v>
      </c>
      <c r="AY86" s="13">
        <v>28.631192274488601</v>
      </c>
      <c r="AZ86" s="13">
        <v>7.2732020608185097</v>
      </c>
      <c r="BA86" s="13">
        <v>9.5020073456972707</v>
      </c>
      <c r="BB86" s="13">
        <v>6.1333922547598299</v>
      </c>
      <c r="BC86" s="13">
        <v>2.84474435734804</v>
      </c>
      <c r="BD86" s="13">
        <v>2.3865513903264302</v>
      </c>
      <c r="BE86" s="21">
        <v>758</v>
      </c>
      <c r="BF86" s="21">
        <v>47.03</v>
      </c>
      <c r="BG86" s="21">
        <v>61.32</v>
      </c>
      <c r="BH86" s="21">
        <v>14.29</v>
      </c>
      <c r="BI86" s="21" t="s">
        <v>73</v>
      </c>
      <c r="BJ86" s="21" t="s">
        <v>74</v>
      </c>
      <c r="BL86" s="21">
        <v>2.2599999999999998</v>
      </c>
      <c r="BN86" s="13" t="s">
        <v>75</v>
      </c>
      <c r="BO86" s="21">
        <v>71</v>
      </c>
      <c r="BP86" s="21">
        <v>496</v>
      </c>
      <c r="BQ86" s="21">
        <v>9</v>
      </c>
      <c r="BR86" s="23">
        <v>0.87477954144620795</v>
      </c>
    </row>
    <row r="87" spans="1:70" x14ac:dyDescent="0.25">
      <c r="A87" s="13">
        <v>68</v>
      </c>
      <c r="B87" s="13">
        <v>154</v>
      </c>
      <c r="C87" s="13">
        <v>925</v>
      </c>
      <c r="D87" s="13" t="s">
        <v>14</v>
      </c>
      <c r="E87" s="13">
        <v>2</v>
      </c>
      <c r="F87" s="13" t="s">
        <v>12</v>
      </c>
      <c r="G87" s="13">
        <v>2</v>
      </c>
      <c r="H87" s="13" t="s">
        <v>13</v>
      </c>
      <c r="I87" s="14">
        <v>18</v>
      </c>
      <c r="J87" s="14">
        <v>20</v>
      </c>
      <c r="K87" s="13">
        <v>9.68</v>
      </c>
      <c r="L87" s="14">
        <v>10.4</v>
      </c>
      <c r="M87" s="20">
        <v>0.26782758620689701</v>
      </c>
    </row>
    <row r="88" spans="1:70" x14ac:dyDescent="0.25">
      <c r="A88" s="13">
        <v>69</v>
      </c>
      <c r="B88" s="13">
        <v>154</v>
      </c>
      <c r="C88" s="13">
        <v>925</v>
      </c>
      <c r="D88" s="13" t="s">
        <v>14</v>
      </c>
      <c r="E88" s="13">
        <v>2</v>
      </c>
      <c r="F88" s="13" t="s">
        <v>12</v>
      </c>
      <c r="G88" s="13">
        <v>2</v>
      </c>
      <c r="H88" s="13" t="s">
        <v>13</v>
      </c>
      <c r="I88" s="14">
        <v>34</v>
      </c>
      <c r="J88" s="14">
        <v>36</v>
      </c>
      <c r="K88" s="13">
        <v>9.84</v>
      </c>
      <c r="L88" s="14">
        <v>10.56</v>
      </c>
      <c r="M88" s="20">
        <v>0.27155172413793099</v>
      </c>
    </row>
    <row r="89" spans="1:70" x14ac:dyDescent="0.25">
      <c r="A89" s="13">
        <v>70</v>
      </c>
      <c r="B89" s="13">
        <v>154</v>
      </c>
      <c r="C89" s="13">
        <v>925</v>
      </c>
      <c r="D89" s="13" t="s">
        <v>14</v>
      </c>
      <c r="E89" s="13">
        <v>2</v>
      </c>
      <c r="F89" s="13" t="s">
        <v>12</v>
      </c>
      <c r="G89" s="13">
        <v>2</v>
      </c>
      <c r="H89" s="13" t="s">
        <v>13</v>
      </c>
      <c r="I89" s="14">
        <v>47</v>
      </c>
      <c r="J89" s="14">
        <v>49</v>
      </c>
      <c r="K89" s="13">
        <v>9.9700000000000006</v>
      </c>
      <c r="L89" s="14">
        <v>10.69</v>
      </c>
      <c r="M89" s="20">
        <v>0.27457758620689698</v>
      </c>
      <c r="BO89" s="21">
        <v>99</v>
      </c>
      <c r="BP89" s="21">
        <v>240</v>
      </c>
      <c r="BQ89" s="21">
        <v>9</v>
      </c>
    </row>
    <row r="90" spans="1:70" x14ac:dyDescent="0.25">
      <c r="A90" s="13">
        <v>71</v>
      </c>
      <c r="B90" s="13">
        <v>154</v>
      </c>
      <c r="C90" s="13">
        <v>925</v>
      </c>
      <c r="D90" s="13" t="s">
        <v>14</v>
      </c>
      <c r="E90" s="13">
        <v>2</v>
      </c>
      <c r="F90" s="13" t="s">
        <v>12</v>
      </c>
      <c r="G90" s="13">
        <v>2</v>
      </c>
      <c r="H90" s="13" t="s">
        <v>13</v>
      </c>
      <c r="I90" s="14">
        <v>63</v>
      </c>
      <c r="J90" s="14">
        <v>64</v>
      </c>
      <c r="K90" s="13">
        <v>10.130000000000001</v>
      </c>
      <c r="L90" s="14">
        <v>10.85</v>
      </c>
      <c r="M90" s="20">
        <v>0.27830172413793097</v>
      </c>
      <c r="N90" s="13">
        <v>4</v>
      </c>
      <c r="O90" s="13">
        <v>56921.467060529503</v>
      </c>
      <c r="P90" s="13">
        <v>248.82765157462799</v>
      </c>
      <c r="Q90" s="13">
        <v>214.60694026016299</v>
      </c>
      <c r="R90" s="13">
        <v>284.21512098806397</v>
      </c>
      <c r="S90" s="13">
        <v>0.69376690681358</v>
      </c>
      <c r="T90" s="13">
        <v>0.80333323655789601</v>
      </c>
      <c r="U90" s="13">
        <v>39468.001025654303</v>
      </c>
      <c r="V90" s="13">
        <v>222.42027778045301</v>
      </c>
      <c r="W90" s="13">
        <v>192.11902458819901</v>
      </c>
      <c r="X90" s="13">
        <v>254.890430136764</v>
      </c>
      <c r="Y90" s="13">
        <v>0.69132933564681998</v>
      </c>
      <c r="Z90" s="13">
        <v>0.81483936461470396</v>
      </c>
      <c r="AA90" s="13">
        <v>58033.905420227602</v>
      </c>
      <c r="AB90" s="13">
        <v>98.888297561905603</v>
      </c>
      <c r="AC90" s="13">
        <v>85.242234826222102</v>
      </c>
      <c r="AD90" s="13">
        <v>115.76111527396699</v>
      </c>
      <c r="AE90" s="13">
        <v>0.151731612314597</v>
      </c>
      <c r="AF90" s="13">
        <v>6.2490171073905698E-2</v>
      </c>
      <c r="AG90" s="13">
        <v>155882.90817240201</v>
      </c>
      <c r="AH90" s="13">
        <v>443.18715740257699</v>
      </c>
      <c r="AI90" s="13">
        <v>379.60510078018098</v>
      </c>
      <c r="AJ90" s="14">
        <v>504.94839078177199</v>
      </c>
      <c r="AK90" s="13">
        <v>0.93788740589966901</v>
      </c>
      <c r="AL90" s="13">
        <v>0.88693374457861696</v>
      </c>
      <c r="AM90" s="13">
        <v>102418.463832914</v>
      </c>
      <c r="AN90" s="13">
        <v>360.094305507868</v>
      </c>
      <c r="AO90" s="13">
        <v>318.15752892298002</v>
      </c>
      <c r="AP90" s="13">
        <v>421.30645971342398</v>
      </c>
      <c r="AQ90" s="13">
        <v>0.90276816285331096</v>
      </c>
      <c r="AR90" s="13">
        <v>0.87804141207322906</v>
      </c>
      <c r="AS90" s="13">
        <v>3.9861992371703998</v>
      </c>
      <c r="AT90" s="13">
        <v>2.1745046852578902</v>
      </c>
      <c r="AU90" s="13">
        <v>2.0835944730525302</v>
      </c>
      <c r="AV90" s="13">
        <v>2.1134175514401701</v>
      </c>
      <c r="AW90" s="13">
        <v>1.6388697157207401E-2</v>
      </c>
      <c r="AX90" s="13">
        <v>-0.53988208634427903</v>
      </c>
      <c r="AY90" s="13">
        <v>24.106252529145902</v>
      </c>
      <c r="AZ90" s="13">
        <v>9.6043255776101493</v>
      </c>
      <c r="BA90" s="13">
        <v>9.0092434437716005</v>
      </c>
      <c r="BB90" s="13">
        <v>9.3589528449466002</v>
      </c>
      <c r="BC90" s="13">
        <v>1.9592176041307601</v>
      </c>
      <c r="BD90" s="13">
        <v>2.3880828394770601</v>
      </c>
      <c r="BE90" s="21">
        <v>1722</v>
      </c>
      <c r="BF90" s="21">
        <v>47.8</v>
      </c>
      <c r="BG90" s="21">
        <v>60.79</v>
      </c>
      <c r="BH90" s="21">
        <v>12.99</v>
      </c>
      <c r="BI90" s="21" t="s">
        <v>77</v>
      </c>
      <c r="BJ90" s="21" t="s">
        <v>74</v>
      </c>
      <c r="BK90" s="21">
        <v>48.17</v>
      </c>
      <c r="BL90" s="21">
        <v>0.37</v>
      </c>
      <c r="BM90" s="23">
        <v>2.7699999999999999E-2</v>
      </c>
      <c r="BN90" s="13" t="s">
        <v>75</v>
      </c>
    </row>
    <row r="91" spans="1:70" x14ac:dyDescent="0.25">
      <c r="A91" s="13">
        <v>72</v>
      </c>
      <c r="B91" s="13">
        <v>154</v>
      </c>
      <c r="C91" s="13">
        <v>925</v>
      </c>
      <c r="D91" s="13" t="s">
        <v>14</v>
      </c>
      <c r="E91" s="13">
        <v>2</v>
      </c>
      <c r="F91" s="13" t="s">
        <v>12</v>
      </c>
      <c r="G91" s="13">
        <v>2</v>
      </c>
      <c r="H91" s="13" t="s">
        <v>13</v>
      </c>
      <c r="I91" s="14">
        <v>75</v>
      </c>
      <c r="J91" s="14">
        <v>77</v>
      </c>
      <c r="K91" s="13">
        <v>10.25</v>
      </c>
      <c r="L91" s="14">
        <v>10.97</v>
      </c>
      <c r="M91" s="20">
        <v>0.28122680412371098</v>
      </c>
    </row>
    <row r="92" spans="1:70" x14ac:dyDescent="0.25">
      <c r="A92" s="13">
        <v>73</v>
      </c>
      <c r="B92" s="13">
        <v>154</v>
      </c>
      <c r="C92" s="13">
        <v>925</v>
      </c>
      <c r="D92" s="13" t="s">
        <v>14</v>
      </c>
      <c r="E92" s="13">
        <v>2</v>
      </c>
      <c r="F92" s="13" t="s">
        <v>12</v>
      </c>
      <c r="G92" s="13">
        <v>2</v>
      </c>
      <c r="H92" s="13" t="s">
        <v>13</v>
      </c>
      <c r="I92" s="14">
        <v>93</v>
      </c>
      <c r="J92" s="14">
        <v>95</v>
      </c>
      <c r="K92" s="13">
        <v>10.43</v>
      </c>
      <c r="L92" s="14">
        <v>11.15</v>
      </c>
      <c r="M92" s="20">
        <v>0.28568041237113401</v>
      </c>
      <c r="N92" s="13">
        <v>5</v>
      </c>
      <c r="O92" s="13">
        <v>57647.755075127199</v>
      </c>
      <c r="P92" s="13">
        <v>249.29480148169699</v>
      </c>
      <c r="Q92" s="13">
        <v>205.72521109749201</v>
      </c>
      <c r="R92" s="13">
        <v>284.68582268164198</v>
      </c>
      <c r="S92" s="13">
        <v>0.65863254497883394</v>
      </c>
      <c r="T92" s="13">
        <v>0.76902313934530797</v>
      </c>
      <c r="U92" s="13">
        <v>37893.544443373998</v>
      </c>
      <c r="V92" s="13">
        <v>218.41384161547199</v>
      </c>
      <c r="W92" s="13">
        <v>178.993743882014</v>
      </c>
      <c r="X92" s="13">
        <v>248.58804089758701</v>
      </c>
      <c r="Y92" s="13">
        <v>0.63948062979306597</v>
      </c>
      <c r="Z92" s="13">
        <v>0.77259431861347505</v>
      </c>
      <c r="AA92" s="13">
        <v>64247.098914820803</v>
      </c>
      <c r="AB92" s="13">
        <v>101.941586234657</v>
      </c>
      <c r="AC92" s="13">
        <v>85.805579306628701</v>
      </c>
      <c r="AD92" s="13">
        <v>120.943609050378</v>
      </c>
      <c r="AE92" s="13">
        <v>0.11270013874039</v>
      </c>
      <c r="AF92" s="13">
        <v>4.5490316787563399E-2</v>
      </c>
      <c r="AG92" s="13">
        <v>158285.779390882</v>
      </c>
      <c r="AH92" s="13">
        <v>446.64626661642001</v>
      </c>
      <c r="AI92" s="13">
        <v>380.29461181002898</v>
      </c>
      <c r="AJ92" s="14">
        <v>526.103557114571</v>
      </c>
      <c r="AK92" s="13">
        <v>0.87588043383647296</v>
      </c>
      <c r="AL92" s="13">
        <v>0.83678140453966698</v>
      </c>
      <c r="AM92" s="13">
        <v>106787.26098084101</v>
      </c>
      <c r="AN92" s="13">
        <v>368.18472055837998</v>
      </c>
      <c r="AO92" s="13">
        <v>304.08627529192103</v>
      </c>
      <c r="AP92" s="13">
        <v>418.53509360784801</v>
      </c>
      <c r="AQ92" s="13">
        <v>0.82501422228051802</v>
      </c>
      <c r="AR92" s="13">
        <v>0.82425562924746199</v>
      </c>
      <c r="AS92" s="13">
        <v>4.6007802327816298</v>
      </c>
      <c r="AT92" s="13">
        <v>2.59385984885694</v>
      </c>
      <c r="AU92" s="13">
        <v>2.4493345336993602</v>
      </c>
      <c r="AV92" s="13">
        <v>2.6982477545280901</v>
      </c>
      <c r="AW92" s="13">
        <v>0.58271673963742798</v>
      </c>
      <c r="AX92" s="13">
        <v>-0.33819657556261401</v>
      </c>
      <c r="AY92" s="13">
        <v>31.512556992289401</v>
      </c>
      <c r="AZ92" s="13">
        <v>12.0205200063874</v>
      </c>
      <c r="BA92" s="13">
        <v>10.7121256677292</v>
      </c>
      <c r="BB92" s="13">
        <v>12.8828335044313</v>
      </c>
      <c r="BC92" s="13">
        <v>2.9932835440151799</v>
      </c>
      <c r="BD92" s="13">
        <v>2.64058460080527</v>
      </c>
      <c r="BE92" s="21">
        <v>1515</v>
      </c>
      <c r="BF92" s="21">
        <v>47.21</v>
      </c>
      <c r="BG92" s="21">
        <v>64.02</v>
      </c>
      <c r="BH92" s="21">
        <v>16.809999999999999</v>
      </c>
      <c r="BI92" s="21" t="s">
        <v>73</v>
      </c>
      <c r="BJ92" s="21" t="s">
        <v>74</v>
      </c>
      <c r="BL92" s="23">
        <f>[1]Washing_and_sieving!AB92+[1]Washing_and_sieving!AC92</f>
        <v>1.55</v>
      </c>
      <c r="BN92" s="13" t="s">
        <v>75</v>
      </c>
      <c r="BO92" s="21">
        <v>112</v>
      </c>
      <c r="BP92" s="21">
        <v>605</v>
      </c>
      <c r="BQ92" s="21">
        <v>8</v>
      </c>
      <c r="BR92" s="23">
        <v>0.84379358437935803</v>
      </c>
    </row>
    <row r="93" spans="1:70" x14ac:dyDescent="0.25">
      <c r="A93" s="13">
        <v>74</v>
      </c>
      <c r="B93" s="13">
        <v>154</v>
      </c>
      <c r="C93" s="13">
        <v>925</v>
      </c>
      <c r="D93" s="13" t="s">
        <v>14</v>
      </c>
      <c r="E93" s="13">
        <v>2</v>
      </c>
      <c r="F93" s="13" t="s">
        <v>12</v>
      </c>
      <c r="G93" s="13">
        <v>2</v>
      </c>
      <c r="H93" s="13" t="s">
        <v>13</v>
      </c>
      <c r="I93" s="14">
        <v>109</v>
      </c>
      <c r="J93" s="14">
        <v>110</v>
      </c>
      <c r="K93" s="13">
        <v>10.59</v>
      </c>
      <c r="L93" s="14">
        <v>11.31</v>
      </c>
      <c r="M93" s="20">
        <v>0.28963917525773197</v>
      </c>
      <c r="N93" s="13">
        <v>5</v>
      </c>
      <c r="O93" s="13">
        <v>60739.497252185203</v>
      </c>
      <c r="P93" s="13">
        <v>256.40676619851803</v>
      </c>
      <c r="Q93" s="13">
        <v>212.793158246986</v>
      </c>
      <c r="R93" s="13">
        <v>291.83182977086301</v>
      </c>
      <c r="S93" s="13">
        <v>0.66287974205822997</v>
      </c>
      <c r="T93" s="13">
        <v>0.77971854381733097</v>
      </c>
      <c r="U93" s="13">
        <v>39532.959896111199</v>
      </c>
      <c r="V93" s="13">
        <v>223.49285370059999</v>
      </c>
      <c r="W93" s="13">
        <v>186.723964075922</v>
      </c>
      <c r="X93" s="13">
        <v>253.78839856377201</v>
      </c>
      <c r="Y93" s="13">
        <v>0.64433229634398603</v>
      </c>
      <c r="Z93" s="13">
        <v>0.78421684320455298</v>
      </c>
      <c r="AA93" s="13">
        <v>62776.199409934103</v>
      </c>
      <c r="AB93" s="13">
        <v>103.417221019485</v>
      </c>
      <c r="AC93" s="13">
        <v>87.546404061285003</v>
      </c>
      <c r="AD93" s="13">
        <v>121.20453149382099</v>
      </c>
      <c r="AE93" s="13">
        <v>0.11307887444930401</v>
      </c>
      <c r="AF93" s="13">
        <v>4.4873378679989397E-2</v>
      </c>
      <c r="AG93" s="13">
        <v>172223.85474662099</v>
      </c>
      <c r="AH93" s="13">
        <v>465.477454661379</v>
      </c>
      <c r="AI93" s="13">
        <v>386.24412697515999</v>
      </c>
      <c r="AJ93" s="14">
        <v>535.82773345821602</v>
      </c>
      <c r="AK93" s="13">
        <v>0.88474455171407895</v>
      </c>
      <c r="AL93" s="13">
        <v>0.84462435723461304</v>
      </c>
      <c r="AM93" s="13">
        <v>121833.35505636</v>
      </c>
      <c r="AN93" s="13">
        <v>391.51445903626097</v>
      </c>
      <c r="AO93" s="13">
        <v>326.36660399905799</v>
      </c>
      <c r="AP93" s="13">
        <v>447.02921943428697</v>
      </c>
      <c r="AQ93" s="13">
        <v>0.83074855314697404</v>
      </c>
      <c r="AR93" s="13">
        <v>0.83306918084224402</v>
      </c>
      <c r="AS93" s="13">
        <v>3.8372101275582202</v>
      </c>
      <c r="AT93" s="13">
        <v>2.1866185007646499</v>
      </c>
      <c r="AU93" s="13">
        <v>2.1626442495374301</v>
      </c>
      <c r="AV93" s="13">
        <v>2.2622702594759598</v>
      </c>
      <c r="AW93" s="13">
        <v>0.55878760783138803</v>
      </c>
      <c r="AX93" s="13">
        <v>-0.447015309184772</v>
      </c>
      <c r="AY93" s="13">
        <v>22.849161444439101</v>
      </c>
      <c r="AZ93" s="13">
        <v>9.1540604482138299</v>
      </c>
      <c r="BA93" s="13">
        <v>8.9658672162709703</v>
      </c>
      <c r="BB93" s="13">
        <v>9.6427563373064409</v>
      </c>
      <c r="BC93" s="13">
        <v>2.8974074274899699</v>
      </c>
      <c r="BD93" s="13">
        <v>2.9943197990348298</v>
      </c>
      <c r="BE93" s="21">
        <v>1690</v>
      </c>
      <c r="BF93" s="21">
        <v>46.93</v>
      </c>
      <c r="BG93" s="21">
        <v>58.01</v>
      </c>
      <c r="BH93" s="21">
        <v>11.08</v>
      </c>
      <c r="BI93" s="21" t="s">
        <v>77</v>
      </c>
      <c r="BJ93" s="21" t="s">
        <v>74</v>
      </c>
      <c r="BK93" s="21">
        <v>48.38</v>
      </c>
      <c r="BL93" s="21">
        <v>1.45</v>
      </c>
      <c r="BM93" s="23">
        <v>0.1157</v>
      </c>
      <c r="BN93" s="13" t="s">
        <v>75</v>
      </c>
    </row>
    <row r="94" spans="1:70" x14ac:dyDescent="0.25">
      <c r="A94" s="13">
        <v>75</v>
      </c>
      <c r="B94" s="13">
        <v>154</v>
      </c>
      <c r="C94" s="13">
        <v>925</v>
      </c>
      <c r="D94" s="13" t="s">
        <v>14</v>
      </c>
      <c r="E94" s="13">
        <v>2</v>
      </c>
      <c r="F94" s="13" t="s">
        <v>12</v>
      </c>
      <c r="G94" s="13">
        <v>2</v>
      </c>
      <c r="H94" s="13" t="s">
        <v>13</v>
      </c>
      <c r="I94" s="14">
        <v>123</v>
      </c>
      <c r="J94" s="14">
        <v>125</v>
      </c>
      <c r="K94" s="13">
        <v>10.73</v>
      </c>
      <c r="L94" s="14">
        <v>11.45</v>
      </c>
      <c r="M94" s="20">
        <v>0.29310309278350499</v>
      </c>
    </row>
    <row r="95" spans="1:70" x14ac:dyDescent="0.25">
      <c r="A95" s="13">
        <v>76</v>
      </c>
      <c r="B95" s="13">
        <v>154</v>
      </c>
      <c r="C95" s="13">
        <v>925</v>
      </c>
      <c r="D95" s="13" t="s">
        <v>14</v>
      </c>
      <c r="E95" s="13">
        <v>2</v>
      </c>
      <c r="F95" s="13" t="s">
        <v>12</v>
      </c>
      <c r="G95" s="13">
        <v>2</v>
      </c>
      <c r="H95" s="13" t="s">
        <v>13</v>
      </c>
      <c r="I95" s="14">
        <v>134</v>
      </c>
      <c r="J95" s="14">
        <v>136</v>
      </c>
      <c r="K95" s="13">
        <v>10.84</v>
      </c>
      <c r="L95" s="14">
        <v>11.56</v>
      </c>
      <c r="M95" s="20">
        <v>0.29582474226804101</v>
      </c>
      <c r="BO95" s="21">
        <v>77</v>
      </c>
      <c r="BP95" s="21">
        <v>251</v>
      </c>
      <c r="BQ95" s="21">
        <v>8</v>
      </c>
    </row>
    <row r="96" spans="1:70" x14ac:dyDescent="0.25">
      <c r="A96" s="13">
        <v>77</v>
      </c>
      <c r="B96" s="13">
        <v>154</v>
      </c>
      <c r="C96" s="13">
        <v>925</v>
      </c>
      <c r="D96" s="13" t="s">
        <v>14</v>
      </c>
      <c r="E96" s="13">
        <v>2</v>
      </c>
      <c r="F96" s="13" t="s">
        <v>12</v>
      </c>
      <c r="G96" s="13">
        <v>2</v>
      </c>
      <c r="H96" s="13" t="s">
        <v>13</v>
      </c>
      <c r="I96" s="14">
        <v>142</v>
      </c>
      <c r="J96" s="14">
        <v>144</v>
      </c>
      <c r="K96" s="13">
        <v>10.92</v>
      </c>
      <c r="L96" s="14">
        <v>11.64</v>
      </c>
      <c r="M96" s="20">
        <v>0.29780412371134002</v>
      </c>
    </row>
    <row r="97" spans="1:70" x14ac:dyDescent="0.25">
      <c r="A97" s="13">
        <v>78</v>
      </c>
      <c r="B97" s="13">
        <v>154</v>
      </c>
      <c r="C97" s="13">
        <v>925</v>
      </c>
      <c r="D97" s="13" t="s">
        <v>14</v>
      </c>
      <c r="E97" s="13">
        <v>2</v>
      </c>
      <c r="F97" s="13" t="s">
        <v>12</v>
      </c>
      <c r="G97" s="13">
        <v>3</v>
      </c>
      <c r="H97" s="13" t="s">
        <v>13</v>
      </c>
      <c r="I97" s="14">
        <v>13</v>
      </c>
      <c r="J97" s="14">
        <v>15</v>
      </c>
      <c r="K97" s="13">
        <v>11.13</v>
      </c>
      <c r="L97" s="14">
        <v>11.85</v>
      </c>
      <c r="M97" s="20">
        <v>0.30299999999999999</v>
      </c>
    </row>
    <row r="98" spans="1:70" x14ac:dyDescent="0.25">
      <c r="A98" s="13">
        <v>79</v>
      </c>
      <c r="B98" s="13">
        <v>154</v>
      </c>
      <c r="C98" s="13">
        <v>925</v>
      </c>
      <c r="D98" s="13" t="s">
        <v>14</v>
      </c>
      <c r="E98" s="13">
        <v>2</v>
      </c>
      <c r="F98" s="13" t="s">
        <v>12</v>
      </c>
      <c r="G98" s="13">
        <v>3</v>
      </c>
      <c r="H98" s="13" t="s">
        <v>13</v>
      </c>
      <c r="I98" s="14">
        <v>38</v>
      </c>
      <c r="J98" s="14">
        <v>40</v>
      </c>
      <c r="K98" s="13">
        <v>11.38</v>
      </c>
      <c r="L98" s="14">
        <v>12.1</v>
      </c>
      <c r="M98" s="20">
        <v>0.310142857142857</v>
      </c>
      <c r="BO98" s="21">
        <v>86</v>
      </c>
      <c r="BP98" s="21">
        <v>233</v>
      </c>
      <c r="BQ98" s="21">
        <v>9</v>
      </c>
    </row>
    <row r="99" spans="1:70" x14ac:dyDescent="0.25">
      <c r="A99" s="13">
        <v>80</v>
      </c>
      <c r="B99" s="13">
        <v>154</v>
      </c>
      <c r="C99" s="13">
        <v>925</v>
      </c>
      <c r="D99" s="13" t="s">
        <v>14</v>
      </c>
      <c r="E99" s="13">
        <v>2</v>
      </c>
      <c r="F99" s="13" t="s">
        <v>12</v>
      </c>
      <c r="G99" s="13">
        <v>3</v>
      </c>
      <c r="H99" s="13" t="s">
        <v>13</v>
      </c>
      <c r="I99" s="14">
        <v>52</v>
      </c>
      <c r="J99" s="14">
        <v>54</v>
      </c>
      <c r="K99" s="13">
        <v>11.52</v>
      </c>
      <c r="L99" s="14">
        <v>12.24</v>
      </c>
      <c r="M99" s="20">
        <v>0.314142857142857</v>
      </c>
      <c r="N99" s="13">
        <v>5</v>
      </c>
      <c r="O99" s="13">
        <v>66261.203407763096</v>
      </c>
      <c r="P99" s="13">
        <v>269.23004982832703</v>
      </c>
      <c r="Q99" s="13">
        <v>227.83880996799201</v>
      </c>
      <c r="R99" s="13">
        <v>304.79108414914498</v>
      </c>
      <c r="S99" s="13">
        <v>0.68370284567805195</v>
      </c>
      <c r="T99" s="13">
        <v>0.78109114494470799</v>
      </c>
      <c r="U99" s="13">
        <v>45177.4194654823</v>
      </c>
      <c r="V99" s="13">
        <v>239.40160004357699</v>
      </c>
      <c r="W99" s="13">
        <v>202.84200058120501</v>
      </c>
      <c r="X99" s="13">
        <v>270.86169035073402</v>
      </c>
      <c r="Y99" s="13">
        <v>0.67120276070601903</v>
      </c>
      <c r="Z99" s="13">
        <v>0.78385710082309401</v>
      </c>
      <c r="AA99" s="13">
        <v>64119.974015792599</v>
      </c>
      <c r="AB99" s="13">
        <v>105.679482213863</v>
      </c>
      <c r="AC99" s="13">
        <v>93.011464785709293</v>
      </c>
      <c r="AD99" s="13">
        <v>120.448252423414</v>
      </c>
      <c r="AE99" s="13">
        <v>0.123815520635692</v>
      </c>
      <c r="AF99" s="13">
        <v>4.7148229346892598E-2</v>
      </c>
      <c r="AG99" s="13">
        <v>187452.154412245</v>
      </c>
      <c r="AH99" s="13">
        <v>486.91742445136299</v>
      </c>
      <c r="AI99" s="13">
        <v>419.882124226732</v>
      </c>
      <c r="AJ99" s="14">
        <v>550.97501098380803</v>
      </c>
      <c r="AK99" s="13">
        <v>0.91032347684956205</v>
      </c>
      <c r="AL99" s="13">
        <v>0.85165592271544999</v>
      </c>
      <c r="AM99" s="13">
        <v>129767.77796104</v>
      </c>
      <c r="AN99" s="13">
        <v>404.39507800117798</v>
      </c>
      <c r="AO99" s="13">
        <v>346.10924096876198</v>
      </c>
      <c r="AP99" s="13">
        <v>458.39330831180899</v>
      </c>
      <c r="AQ99" s="13">
        <v>0.87036496230177396</v>
      </c>
      <c r="AR99" s="13">
        <v>0.83843872290078802</v>
      </c>
      <c r="AS99" s="13">
        <v>3.5950318553002298</v>
      </c>
      <c r="AT99" s="13">
        <v>1.9116583437966199</v>
      </c>
      <c r="AU99" s="13">
        <v>1.95673037207693</v>
      </c>
      <c r="AV99" s="13">
        <v>1.8825544772593099</v>
      </c>
      <c r="AW99" s="13">
        <v>0.37351403945951001</v>
      </c>
      <c r="AX99" s="13">
        <v>-0.36536395155067602</v>
      </c>
      <c r="AY99" s="13">
        <v>21.174640822350899</v>
      </c>
      <c r="AZ99" s="13">
        <v>8.0012634783530405</v>
      </c>
      <c r="BA99" s="13">
        <v>8.1284533886896799</v>
      </c>
      <c r="BB99" s="13">
        <v>8.1653894496574395</v>
      </c>
      <c r="BC99" s="13">
        <v>2.4580425703044599</v>
      </c>
      <c r="BD99" s="13">
        <v>3.02058092880758</v>
      </c>
      <c r="BE99" s="21">
        <v>1292</v>
      </c>
      <c r="BF99" s="21">
        <v>47.35</v>
      </c>
      <c r="BG99" s="21">
        <v>61.6</v>
      </c>
      <c r="BH99" s="21">
        <v>14.25</v>
      </c>
      <c r="BI99" s="21" t="s">
        <v>73</v>
      </c>
      <c r="BJ99" s="21" t="s">
        <v>74</v>
      </c>
      <c r="BL99" s="21">
        <v>1.23</v>
      </c>
      <c r="BN99" s="13" t="s">
        <v>75</v>
      </c>
    </row>
    <row r="100" spans="1:70" x14ac:dyDescent="0.25">
      <c r="A100" s="13">
        <v>81</v>
      </c>
      <c r="B100" s="13">
        <v>154</v>
      </c>
      <c r="C100" s="13">
        <v>925</v>
      </c>
      <c r="D100" s="13" t="s">
        <v>14</v>
      </c>
      <c r="E100" s="13">
        <v>2</v>
      </c>
      <c r="F100" s="13" t="s">
        <v>12</v>
      </c>
      <c r="G100" s="13">
        <v>3</v>
      </c>
      <c r="H100" s="13" t="s">
        <v>13</v>
      </c>
      <c r="I100" s="14">
        <v>72</v>
      </c>
      <c r="J100" s="14">
        <v>74</v>
      </c>
      <c r="K100" s="13">
        <v>11.72</v>
      </c>
      <c r="L100" s="14">
        <v>12.44</v>
      </c>
      <c r="M100" s="20">
        <v>0.31985714285714301</v>
      </c>
      <c r="BO100" s="21">
        <v>61</v>
      </c>
      <c r="BP100" s="21">
        <v>231</v>
      </c>
      <c r="BQ100" s="21">
        <v>9</v>
      </c>
    </row>
    <row r="101" spans="1:70" x14ac:dyDescent="0.25">
      <c r="A101" s="13">
        <v>82</v>
      </c>
      <c r="B101" s="13">
        <v>154</v>
      </c>
      <c r="C101" s="13">
        <v>925</v>
      </c>
      <c r="D101" s="13" t="s">
        <v>14</v>
      </c>
      <c r="E101" s="13">
        <v>2</v>
      </c>
      <c r="F101" s="13" t="s">
        <v>12</v>
      </c>
      <c r="G101" s="13">
        <v>3</v>
      </c>
      <c r="H101" s="13" t="s">
        <v>13</v>
      </c>
      <c r="I101" s="14">
        <v>84</v>
      </c>
      <c r="J101" s="14">
        <v>86</v>
      </c>
      <c r="K101" s="13">
        <v>11.84</v>
      </c>
      <c r="L101" s="14">
        <v>12.56</v>
      </c>
      <c r="M101" s="20">
        <v>0.32328947368421102</v>
      </c>
    </row>
    <row r="102" spans="1:70" x14ac:dyDescent="0.25">
      <c r="A102" s="13">
        <v>83</v>
      </c>
      <c r="B102" s="13">
        <v>154</v>
      </c>
      <c r="C102" s="13">
        <v>925</v>
      </c>
      <c r="D102" s="13" t="s">
        <v>14</v>
      </c>
      <c r="E102" s="13">
        <v>2</v>
      </c>
      <c r="F102" s="13" t="s">
        <v>12</v>
      </c>
      <c r="G102" s="13">
        <v>3</v>
      </c>
      <c r="H102" s="13" t="s">
        <v>13</v>
      </c>
      <c r="I102" s="14">
        <v>97</v>
      </c>
      <c r="J102" s="14">
        <v>99</v>
      </c>
      <c r="K102" s="13">
        <v>11.97</v>
      </c>
      <c r="L102" s="14">
        <v>12.69</v>
      </c>
      <c r="M102" s="20">
        <v>0.32705263157894698</v>
      </c>
      <c r="N102" s="13">
        <v>5</v>
      </c>
      <c r="O102" s="13">
        <v>76549.762281784002</v>
      </c>
      <c r="P102" s="13">
        <v>287.30384993198402</v>
      </c>
      <c r="Q102" s="13">
        <v>242.24986050111801</v>
      </c>
      <c r="R102" s="13">
        <v>326.42859951204599</v>
      </c>
      <c r="S102" s="13">
        <v>0.675378844287577</v>
      </c>
      <c r="T102" s="13">
        <v>0.80960254615596305</v>
      </c>
      <c r="U102" s="13">
        <v>51021.913811580001</v>
      </c>
      <c r="V102" s="13">
        <v>253.726951040042</v>
      </c>
      <c r="W102" s="13">
        <v>213.98516320950401</v>
      </c>
      <c r="X102" s="13">
        <v>286.16865753134903</v>
      </c>
      <c r="Y102" s="13">
        <v>0.66149138265116003</v>
      </c>
      <c r="Z102" s="13">
        <v>0.81829867260888001</v>
      </c>
      <c r="AA102" s="13">
        <v>81293.152230513893</v>
      </c>
      <c r="AB102" s="13">
        <v>116.794371415136</v>
      </c>
      <c r="AC102" s="13">
        <v>95.683545516836105</v>
      </c>
      <c r="AD102" s="13">
        <v>139.18702567920599</v>
      </c>
      <c r="AE102" s="13">
        <v>0.12527546538882101</v>
      </c>
      <c r="AF102" s="13">
        <v>4.6425758017746101E-2</v>
      </c>
      <c r="AG102" s="13">
        <v>225463.545430603</v>
      </c>
      <c r="AH102" s="13">
        <v>531.51054795996401</v>
      </c>
      <c r="AI102" s="13">
        <v>448.25798744300101</v>
      </c>
      <c r="AJ102" s="14">
        <v>610.81041159224901</v>
      </c>
      <c r="AK102" s="13">
        <v>0.90562199544163802</v>
      </c>
      <c r="AL102" s="13">
        <v>0.870747550176318</v>
      </c>
      <c r="AM102" s="13">
        <v>140923.630487438</v>
      </c>
      <c r="AN102" s="13">
        <v>420.04274675037499</v>
      </c>
      <c r="AO102" s="13">
        <v>356.37740929959102</v>
      </c>
      <c r="AP102" s="13">
        <v>483.54651215277499</v>
      </c>
      <c r="AQ102" s="13">
        <v>0.85755827638484805</v>
      </c>
      <c r="AR102" s="13">
        <v>0.85854759886377496</v>
      </c>
      <c r="AS102" s="13">
        <v>3.8862051931978399</v>
      </c>
      <c r="AT102" s="13">
        <v>2.3115630451681399</v>
      </c>
      <c r="AU102" s="13">
        <v>2.2254444317346702</v>
      </c>
      <c r="AV102" s="13">
        <v>2.3595073790308798</v>
      </c>
      <c r="AW102" s="13">
        <v>0.29350059979736998</v>
      </c>
      <c r="AX102" s="13">
        <v>-1.09452852841741</v>
      </c>
      <c r="AY102" s="13">
        <v>22.175225596745999</v>
      </c>
      <c r="AZ102" s="13">
        <v>9.7532771670339802</v>
      </c>
      <c r="BA102" s="13">
        <v>9.2107677337207701</v>
      </c>
      <c r="BB102" s="13">
        <v>10.141700237892101</v>
      </c>
      <c r="BC102" s="13">
        <v>2.5761445482794301</v>
      </c>
      <c r="BD102" s="13">
        <v>4.3213471227564799</v>
      </c>
      <c r="BE102" s="21">
        <v>2664</v>
      </c>
      <c r="BF102" s="21">
        <v>46.96</v>
      </c>
      <c r="BG102" s="21">
        <v>76.13</v>
      </c>
      <c r="BH102" s="21">
        <v>29.17</v>
      </c>
      <c r="BI102" s="21" t="s">
        <v>73</v>
      </c>
      <c r="BJ102" s="21" t="s">
        <v>74</v>
      </c>
      <c r="BL102" s="21">
        <v>2.66</v>
      </c>
      <c r="BN102" s="13" t="s">
        <v>75</v>
      </c>
    </row>
    <row r="103" spans="1:70" x14ac:dyDescent="0.25">
      <c r="A103" s="13">
        <v>84</v>
      </c>
      <c r="B103" s="13">
        <v>154</v>
      </c>
      <c r="C103" s="13">
        <v>925</v>
      </c>
      <c r="D103" s="13" t="s">
        <v>14</v>
      </c>
      <c r="E103" s="13">
        <v>2</v>
      </c>
      <c r="F103" s="13" t="s">
        <v>12</v>
      </c>
      <c r="G103" s="13">
        <v>3</v>
      </c>
      <c r="H103" s="13" t="s">
        <v>13</v>
      </c>
      <c r="I103" s="14">
        <v>108</v>
      </c>
      <c r="J103" s="14">
        <v>110</v>
      </c>
      <c r="K103" s="13">
        <v>12.08</v>
      </c>
      <c r="L103" s="14">
        <v>12.8</v>
      </c>
      <c r="M103" s="20">
        <v>0.330236842105263</v>
      </c>
      <c r="BO103" s="21">
        <v>48</v>
      </c>
      <c r="BP103" s="21">
        <v>346</v>
      </c>
      <c r="BQ103" s="21">
        <v>10</v>
      </c>
    </row>
    <row r="104" spans="1:70" x14ac:dyDescent="0.25">
      <c r="A104" s="13">
        <v>85</v>
      </c>
      <c r="B104" s="13">
        <v>154</v>
      </c>
      <c r="C104" s="13">
        <v>925</v>
      </c>
      <c r="D104" s="13" t="s">
        <v>14</v>
      </c>
      <c r="E104" s="13">
        <v>2</v>
      </c>
      <c r="F104" s="13" t="s">
        <v>12</v>
      </c>
      <c r="G104" s="13">
        <v>3</v>
      </c>
      <c r="H104" s="13" t="s">
        <v>13</v>
      </c>
      <c r="I104" s="14">
        <v>118</v>
      </c>
      <c r="J104" s="14">
        <v>120</v>
      </c>
      <c r="K104" s="13">
        <v>12.18</v>
      </c>
      <c r="L104" s="14">
        <v>12.9</v>
      </c>
      <c r="M104" s="20">
        <v>0.333131578947368</v>
      </c>
    </row>
    <row r="105" spans="1:70" x14ac:dyDescent="0.25">
      <c r="A105" s="13">
        <v>86</v>
      </c>
      <c r="B105" s="13">
        <v>154</v>
      </c>
      <c r="C105" s="13">
        <v>925</v>
      </c>
      <c r="D105" s="13" t="s">
        <v>14</v>
      </c>
      <c r="E105" s="13">
        <v>2</v>
      </c>
      <c r="F105" s="13" t="s">
        <v>12</v>
      </c>
      <c r="G105" s="13">
        <v>3</v>
      </c>
      <c r="H105" s="13" t="s">
        <v>13</v>
      </c>
      <c r="I105" s="14">
        <v>128</v>
      </c>
      <c r="J105" s="14">
        <v>130</v>
      </c>
      <c r="K105" s="13">
        <v>12.28</v>
      </c>
      <c r="L105" s="14">
        <v>13</v>
      </c>
      <c r="M105" s="20">
        <v>0.335555555555556</v>
      </c>
      <c r="N105" s="13">
        <v>6</v>
      </c>
      <c r="O105" s="13">
        <v>65991.535852595305</v>
      </c>
      <c r="P105" s="13">
        <v>267.71563423996099</v>
      </c>
      <c r="Q105" s="13">
        <v>221.63435232186799</v>
      </c>
      <c r="R105" s="13">
        <v>304.25034710810598</v>
      </c>
      <c r="S105" s="13">
        <v>0.66299766085828704</v>
      </c>
      <c r="T105" s="13">
        <v>0.77193822794324596</v>
      </c>
      <c r="U105" s="13">
        <v>43781.524610499197</v>
      </c>
      <c r="V105" s="13">
        <v>234.69299759615799</v>
      </c>
      <c r="W105" s="13">
        <v>192.13595596804501</v>
      </c>
      <c r="X105" s="13">
        <v>266.10997474086798</v>
      </c>
      <c r="Y105" s="13">
        <v>0.64250882805999399</v>
      </c>
      <c r="Z105" s="13">
        <v>0.77595039018862999</v>
      </c>
      <c r="AA105" s="13">
        <v>68410.030824066896</v>
      </c>
      <c r="AB105" s="13">
        <v>106.195598481712</v>
      </c>
      <c r="AC105" s="13">
        <v>91.125357545216005</v>
      </c>
      <c r="AD105" s="13">
        <v>123.15382105834</v>
      </c>
      <c r="AE105" s="13">
        <v>0.11657687005393901</v>
      </c>
      <c r="AF105" s="13">
        <v>4.5259205710751801E-2</v>
      </c>
      <c r="AG105" s="13">
        <v>185816.6526834</v>
      </c>
      <c r="AH105" s="13">
        <v>483.25085691813598</v>
      </c>
      <c r="AI105" s="13">
        <v>409.745679265577</v>
      </c>
      <c r="AJ105" s="14">
        <v>546.18956908781399</v>
      </c>
      <c r="AK105" s="13">
        <v>0.88737766859507605</v>
      </c>
      <c r="AL105" s="13">
        <v>0.84075795714022505</v>
      </c>
      <c r="AM105" s="13">
        <v>127255.16722207</v>
      </c>
      <c r="AN105" s="13">
        <v>399.55668287606301</v>
      </c>
      <c r="AO105" s="13">
        <v>330.39980286680702</v>
      </c>
      <c r="AP105" s="13">
        <v>456.19205443773399</v>
      </c>
      <c r="AQ105" s="13">
        <v>0.83147994877287101</v>
      </c>
      <c r="AR105" s="13">
        <v>0.82684221182735596</v>
      </c>
      <c r="AS105" s="13">
        <v>4.2171497219453498</v>
      </c>
      <c r="AT105" s="13">
        <v>2.3239700614999501</v>
      </c>
      <c r="AU105" s="13">
        <v>2.4015979741453202</v>
      </c>
      <c r="AV105" s="13">
        <v>2.35515618452437</v>
      </c>
      <c r="AW105" s="13">
        <v>0.58363036360461695</v>
      </c>
      <c r="AX105" s="13">
        <v>-0.23336647453840401</v>
      </c>
      <c r="AY105" s="13">
        <v>28.430083281770798</v>
      </c>
      <c r="AZ105" s="13">
        <v>10.2419564296082</v>
      </c>
      <c r="BA105" s="13">
        <v>10.600879437354401</v>
      </c>
      <c r="BB105" s="13">
        <v>10.756923877017799</v>
      </c>
      <c r="BC105" s="13">
        <v>2.87767917237904</v>
      </c>
      <c r="BD105" s="13">
        <v>2.92917533395214</v>
      </c>
      <c r="BE105" s="21">
        <v>2029</v>
      </c>
      <c r="BF105" s="21">
        <v>46.76</v>
      </c>
      <c r="BG105" s="21">
        <v>68.47</v>
      </c>
      <c r="BH105" s="21">
        <v>21.71</v>
      </c>
      <c r="BI105" s="21" t="s">
        <v>78</v>
      </c>
      <c r="BJ105" s="21" t="s">
        <v>74</v>
      </c>
      <c r="BL105" s="21">
        <v>5.0599999999999996</v>
      </c>
      <c r="BN105" s="13" t="s">
        <v>75</v>
      </c>
    </row>
    <row r="106" spans="1:70" x14ac:dyDescent="0.25">
      <c r="A106" s="13">
        <v>87</v>
      </c>
      <c r="B106" s="13">
        <v>154</v>
      </c>
      <c r="C106" s="13">
        <v>925</v>
      </c>
      <c r="D106" s="13" t="s">
        <v>14</v>
      </c>
      <c r="E106" s="13">
        <v>2</v>
      </c>
      <c r="F106" s="13" t="s">
        <v>12</v>
      </c>
      <c r="G106" s="13">
        <v>3</v>
      </c>
      <c r="H106" s="13" t="s">
        <v>13</v>
      </c>
      <c r="I106" s="14">
        <v>133</v>
      </c>
      <c r="J106" s="14">
        <v>135</v>
      </c>
      <c r="K106" s="13">
        <v>12.33</v>
      </c>
      <c r="L106" s="14">
        <v>13.05</v>
      </c>
      <c r="M106" s="20">
        <v>0.336666666666667</v>
      </c>
      <c r="N106" s="13">
        <v>6</v>
      </c>
      <c r="O106" s="13">
        <v>71977.499212027906</v>
      </c>
      <c r="P106" s="13">
        <v>279.57883100376</v>
      </c>
      <c r="Q106" s="13">
        <v>231.58033634715801</v>
      </c>
      <c r="R106" s="13">
        <v>318.53916711438899</v>
      </c>
      <c r="S106" s="13">
        <v>0.65694409724429403</v>
      </c>
      <c r="T106" s="13">
        <v>0.77402498304270595</v>
      </c>
      <c r="U106" s="13">
        <v>47321.270442138702</v>
      </c>
      <c r="V106" s="13">
        <v>243.56478410649399</v>
      </c>
      <c r="W106" s="13">
        <v>200.560828689776</v>
      </c>
      <c r="X106" s="13">
        <v>279.15342591633703</v>
      </c>
      <c r="Y106" s="13">
        <v>0.63708338191648495</v>
      </c>
      <c r="Z106" s="13">
        <v>0.78148335322765305</v>
      </c>
      <c r="AA106" s="13">
        <v>72363.161044259701</v>
      </c>
      <c r="AB106" s="13">
        <v>111.18855053444</v>
      </c>
      <c r="AC106" s="13">
        <v>97.799053541858896</v>
      </c>
      <c r="AD106" s="13">
        <v>127.95564712263</v>
      </c>
      <c r="AE106" s="13">
        <v>0.123193691902138</v>
      </c>
      <c r="AF106" s="13">
        <v>5.0718746672270498E-2</v>
      </c>
      <c r="AG106" s="13">
        <v>201739.42091083399</v>
      </c>
      <c r="AH106" s="13">
        <v>504.52634347855502</v>
      </c>
      <c r="AI106" s="13">
        <v>430.04450860040299</v>
      </c>
      <c r="AJ106" s="14">
        <v>558.67893887102696</v>
      </c>
      <c r="AK106" s="13">
        <v>0.90401495591103198</v>
      </c>
      <c r="AL106" s="13">
        <v>0.84845756577243003</v>
      </c>
      <c r="AM106" s="13">
        <v>142763.950433322</v>
      </c>
      <c r="AN106" s="13">
        <v>425.27188093404402</v>
      </c>
      <c r="AO106" s="13">
        <v>352.11045089088299</v>
      </c>
      <c r="AP106" s="13">
        <v>489.58918970717201</v>
      </c>
      <c r="AQ106" s="13">
        <v>0.83871418092551397</v>
      </c>
      <c r="AR106" s="13">
        <v>0.83166044287400098</v>
      </c>
      <c r="AS106" s="13">
        <v>4.0207279732952896</v>
      </c>
      <c r="AT106" s="13">
        <v>2.08329736436687</v>
      </c>
      <c r="AU106" s="13">
        <v>2.1814404735697002</v>
      </c>
      <c r="AV106" s="13">
        <v>2.12846426975526</v>
      </c>
      <c r="AW106" s="13">
        <v>0.63604308894932904</v>
      </c>
      <c r="AX106" s="13">
        <v>-0.36943185298202103</v>
      </c>
      <c r="AY106" s="13">
        <v>26.9091531916742</v>
      </c>
      <c r="AZ106" s="13">
        <v>9.0389850290981908</v>
      </c>
      <c r="BA106" s="13">
        <v>8.95509848070113</v>
      </c>
      <c r="BB106" s="13">
        <v>9.8825263462892998</v>
      </c>
      <c r="BC106" s="13">
        <v>2.9534066064619702</v>
      </c>
      <c r="BD106" s="13">
        <v>2.6330429484629501</v>
      </c>
      <c r="BE106" s="21">
        <v>1351</v>
      </c>
      <c r="BF106" s="21">
        <v>46.17</v>
      </c>
      <c r="BG106" s="21">
        <v>54.67</v>
      </c>
      <c r="BH106" s="21">
        <v>8.5</v>
      </c>
      <c r="BI106" s="21" t="s">
        <v>73</v>
      </c>
      <c r="BJ106" s="21" t="s">
        <v>74</v>
      </c>
      <c r="BL106" s="21">
        <v>2.3499999999999996</v>
      </c>
      <c r="BN106" s="13" t="s">
        <v>75</v>
      </c>
    </row>
    <row r="107" spans="1:70" x14ac:dyDescent="0.25">
      <c r="A107" s="13">
        <v>88</v>
      </c>
      <c r="B107" s="13">
        <v>154</v>
      </c>
      <c r="C107" s="13">
        <v>925</v>
      </c>
      <c r="D107" s="13" t="s">
        <v>14</v>
      </c>
      <c r="E107" s="13">
        <v>2</v>
      </c>
      <c r="F107" s="13" t="s">
        <v>12</v>
      </c>
      <c r="G107" s="13">
        <v>3</v>
      </c>
      <c r="H107" s="13" t="s">
        <v>13</v>
      </c>
      <c r="I107" s="14">
        <v>137</v>
      </c>
      <c r="J107" s="14">
        <v>139</v>
      </c>
      <c r="K107" s="13">
        <v>12.37</v>
      </c>
      <c r="L107" s="14">
        <v>13.09</v>
      </c>
      <c r="M107" s="20">
        <v>0.337555555555556</v>
      </c>
    </row>
    <row r="108" spans="1:70" x14ac:dyDescent="0.25">
      <c r="A108" s="13">
        <v>89</v>
      </c>
      <c r="B108" s="13">
        <v>154</v>
      </c>
      <c r="C108" s="13">
        <v>925</v>
      </c>
      <c r="D108" s="13" t="s">
        <v>14</v>
      </c>
      <c r="E108" s="13">
        <v>2</v>
      </c>
      <c r="F108" s="13" t="s">
        <v>12</v>
      </c>
      <c r="G108" s="13">
        <v>3</v>
      </c>
      <c r="H108" s="13" t="s">
        <v>13</v>
      </c>
      <c r="I108" s="14">
        <v>148</v>
      </c>
      <c r="J108" s="14">
        <v>149</v>
      </c>
      <c r="K108" s="13">
        <v>12.48</v>
      </c>
      <c r="L108" s="14">
        <v>13.2</v>
      </c>
      <c r="M108" s="20">
        <v>0.34</v>
      </c>
      <c r="N108" s="13">
        <v>6</v>
      </c>
      <c r="O108" s="13">
        <v>71176.827776674996</v>
      </c>
      <c r="P108" s="13">
        <v>282.16712803133697</v>
      </c>
      <c r="Q108" s="13">
        <v>242.38510736571601</v>
      </c>
      <c r="R108" s="13">
        <v>317.40350637191</v>
      </c>
      <c r="S108" s="13">
        <v>0.69774801180080004</v>
      </c>
      <c r="T108" s="13">
        <v>0.82650904962093497</v>
      </c>
      <c r="U108" s="13">
        <v>50026.0885100499</v>
      </c>
      <c r="V108" s="13">
        <v>251.31758820194</v>
      </c>
      <c r="W108" s="13">
        <v>217.016630461289</v>
      </c>
      <c r="X108" s="13">
        <v>282.01514358100599</v>
      </c>
      <c r="Y108" s="13">
        <v>0.69299317207909095</v>
      </c>
      <c r="Z108" s="13">
        <v>0.839248011001687</v>
      </c>
      <c r="AA108" s="13">
        <v>62412.455676421901</v>
      </c>
      <c r="AB108" s="13">
        <v>99.891662631482205</v>
      </c>
      <c r="AC108" s="13">
        <v>83.469040233822696</v>
      </c>
      <c r="AD108" s="13">
        <v>118.340678549744</v>
      </c>
      <c r="AE108" s="13">
        <v>0.13348209520281701</v>
      </c>
      <c r="AF108" s="13">
        <v>5.0770945127466799E-2</v>
      </c>
      <c r="AG108" s="13">
        <v>189011.12109608101</v>
      </c>
      <c r="AH108" s="13">
        <v>484.228099332216</v>
      </c>
      <c r="AI108" s="13">
        <v>416.63118223236103</v>
      </c>
      <c r="AJ108" s="14">
        <v>551.90845118772495</v>
      </c>
      <c r="AK108" s="13">
        <v>0.92428447649291401</v>
      </c>
      <c r="AL108" s="13">
        <v>0.88658824871099295</v>
      </c>
      <c r="AM108" s="13">
        <v>132957.02807519701</v>
      </c>
      <c r="AN108" s="13">
        <v>408.93900313729199</v>
      </c>
      <c r="AO108" s="13">
        <v>351.11625339955299</v>
      </c>
      <c r="AP108" s="13">
        <v>460.75305656250498</v>
      </c>
      <c r="AQ108" s="13">
        <v>0.88820180525816295</v>
      </c>
      <c r="AR108" s="13">
        <v>0.87856446273769395</v>
      </c>
      <c r="AS108" s="13">
        <v>4.2787339207686204</v>
      </c>
      <c r="AT108" s="13">
        <v>1.9299764902866099</v>
      </c>
      <c r="AU108" s="13">
        <v>1.86317158909415</v>
      </c>
      <c r="AV108" s="13">
        <v>2.03285038715546</v>
      </c>
      <c r="AW108" s="13">
        <v>7.7223869568604997E-2</v>
      </c>
      <c r="AX108" s="13">
        <v>-1.2772371605428501</v>
      </c>
      <c r="AY108" s="13">
        <v>40.135255266492102</v>
      </c>
      <c r="AZ108" s="13">
        <v>8.8549591947447404</v>
      </c>
      <c r="BA108" s="13">
        <v>7.9844311592497696</v>
      </c>
      <c r="BB108" s="13">
        <v>9.8095487682062608</v>
      </c>
      <c r="BC108" s="13">
        <v>2.2796463821424999</v>
      </c>
      <c r="BD108" s="13">
        <v>4.5067857049262399</v>
      </c>
      <c r="BE108" s="21">
        <v>2083</v>
      </c>
      <c r="BF108" s="21">
        <v>47.39</v>
      </c>
      <c r="BG108" s="21">
        <v>56.04</v>
      </c>
      <c r="BH108" s="21">
        <v>8.65</v>
      </c>
      <c r="BI108" s="21" t="s">
        <v>73</v>
      </c>
      <c r="BJ108" s="21" t="s">
        <v>74</v>
      </c>
      <c r="BL108" s="21">
        <v>1.3800000000000001</v>
      </c>
      <c r="BN108" s="13" t="s">
        <v>75</v>
      </c>
      <c r="BO108" s="21">
        <v>79</v>
      </c>
      <c r="BP108" s="21">
        <v>283</v>
      </c>
      <c r="BQ108" s="21">
        <v>9</v>
      </c>
      <c r="BR108" s="23">
        <v>0.78176795580110503</v>
      </c>
    </row>
    <row r="109" spans="1:70" x14ac:dyDescent="0.25">
      <c r="A109" s="13">
        <v>90</v>
      </c>
      <c r="B109" s="13">
        <v>154</v>
      </c>
      <c r="C109" s="13">
        <v>925</v>
      </c>
      <c r="D109" s="13" t="s">
        <v>14</v>
      </c>
      <c r="E109" s="13">
        <v>2</v>
      </c>
      <c r="F109" s="13" t="s">
        <v>12</v>
      </c>
      <c r="G109" s="13">
        <v>4</v>
      </c>
      <c r="H109" s="13" t="s">
        <v>13</v>
      </c>
      <c r="I109" s="14">
        <v>3</v>
      </c>
      <c r="J109" s="14">
        <v>5</v>
      </c>
      <c r="K109" s="13">
        <v>12.53</v>
      </c>
      <c r="L109" s="14">
        <v>13.25</v>
      </c>
      <c r="M109" s="20">
        <v>0.34111111111111098</v>
      </c>
    </row>
    <row r="110" spans="1:70" x14ac:dyDescent="0.25">
      <c r="A110" s="13">
        <v>91</v>
      </c>
      <c r="B110" s="13">
        <v>154</v>
      </c>
      <c r="C110" s="13">
        <v>925</v>
      </c>
      <c r="D110" s="13" t="s">
        <v>14</v>
      </c>
      <c r="E110" s="13">
        <v>2</v>
      </c>
      <c r="F110" s="13" t="s">
        <v>12</v>
      </c>
      <c r="G110" s="13">
        <v>4</v>
      </c>
      <c r="H110" s="13" t="s">
        <v>13</v>
      </c>
      <c r="I110" s="14">
        <v>6</v>
      </c>
      <c r="J110" s="14">
        <v>8</v>
      </c>
      <c r="K110" s="13">
        <v>12.56</v>
      </c>
      <c r="L110" s="14">
        <v>13.28</v>
      </c>
      <c r="M110" s="20">
        <v>0.34177777777777801</v>
      </c>
    </row>
    <row r="111" spans="1:70" x14ac:dyDescent="0.25">
      <c r="A111" s="13">
        <v>92</v>
      </c>
      <c r="B111" s="13">
        <v>154</v>
      </c>
      <c r="C111" s="13">
        <v>925</v>
      </c>
      <c r="D111" s="13" t="s">
        <v>14</v>
      </c>
      <c r="E111" s="13">
        <v>2</v>
      </c>
      <c r="F111" s="13" t="s">
        <v>12</v>
      </c>
      <c r="G111" s="13">
        <v>4</v>
      </c>
      <c r="H111" s="13" t="s">
        <v>13</v>
      </c>
      <c r="I111" s="14">
        <v>8</v>
      </c>
      <c r="J111" s="14">
        <v>10</v>
      </c>
      <c r="K111" s="13">
        <v>12.58</v>
      </c>
      <c r="L111" s="14">
        <v>13.3</v>
      </c>
      <c r="M111" s="20">
        <v>0.34222222222222198</v>
      </c>
    </row>
    <row r="112" spans="1:70" x14ac:dyDescent="0.25">
      <c r="A112" s="13">
        <v>93</v>
      </c>
      <c r="B112" s="13">
        <v>154</v>
      </c>
      <c r="C112" s="13">
        <v>925</v>
      </c>
      <c r="D112" s="13" t="s">
        <v>14</v>
      </c>
      <c r="E112" s="13">
        <v>2</v>
      </c>
      <c r="F112" s="13" t="s">
        <v>12</v>
      </c>
      <c r="G112" s="13">
        <v>4</v>
      </c>
      <c r="H112" s="13" t="s">
        <v>13</v>
      </c>
      <c r="I112" s="14">
        <v>16</v>
      </c>
      <c r="J112" s="14">
        <v>18</v>
      </c>
      <c r="K112" s="13">
        <v>12.66</v>
      </c>
      <c r="L112" s="14">
        <v>13.38</v>
      </c>
      <c r="M112" s="20">
        <v>0.34399999999999997</v>
      </c>
    </row>
    <row r="113" spans="1:70" x14ac:dyDescent="0.25">
      <c r="A113" s="13">
        <v>94</v>
      </c>
      <c r="B113" s="13">
        <v>154</v>
      </c>
      <c r="C113" s="13">
        <v>925</v>
      </c>
      <c r="D113" s="13" t="s">
        <v>14</v>
      </c>
      <c r="E113" s="13">
        <v>2</v>
      </c>
      <c r="F113" s="13" t="s">
        <v>12</v>
      </c>
      <c r="G113" s="13">
        <v>4</v>
      </c>
      <c r="H113" s="13" t="s">
        <v>13</v>
      </c>
      <c r="I113" s="14">
        <v>18</v>
      </c>
      <c r="J113" s="14">
        <v>20</v>
      </c>
      <c r="K113" s="13">
        <v>12.68</v>
      </c>
      <c r="L113" s="14">
        <v>13.4</v>
      </c>
      <c r="M113" s="20">
        <v>0.344444444444444</v>
      </c>
      <c r="N113" s="13">
        <v>5</v>
      </c>
      <c r="O113" s="13">
        <v>62266.2435395508</v>
      </c>
      <c r="P113" s="13">
        <v>264.35017588607099</v>
      </c>
      <c r="Q113" s="13">
        <v>223.35798585454199</v>
      </c>
      <c r="R113" s="13">
        <v>299.29527415583402</v>
      </c>
      <c r="S113" s="13">
        <v>0.677803967284208</v>
      </c>
      <c r="T113" s="13">
        <v>0.78102099796561897</v>
      </c>
      <c r="U113" s="13">
        <v>44446.857672220103</v>
      </c>
      <c r="V113" s="13">
        <v>236.97748456209899</v>
      </c>
      <c r="W113" s="13">
        <v>199.273247732123</v>
      </c>
      <c r="X113" s="13">
        <v>269.29317231008901</v>
      </c>
      <c r="Y113" s="13">
        <v>0.66065878683330703</v>
      </c>
      <c r="Z113" s="13">
        <v>0.78777577239602203</v>
      </c>
      <c r="AA113" s="13">
        <v>50750.024523335996</v>
      </c>
      <c r="AB113" s="13">
        <v>94.156919218113003</v>
      </c>
      <c r="AC113" s="13">
        <v>83.193801811508393</v>
      </c>
      <c r="AD113" s="13">
        <v>107.27442344366899</v>
      </c>
      <c r="AE113" s="13">
        <v>0.13244917449531601</v>
      </c>
      <c r="AF113" s="13">
        <v>5.1732565697623203E-2</v>
      </c>
      <c r="AG113" s="13">
        <v>172944.84965925699</v>
      </c>
      <c r="AH113" s="13">
        <v>467.28678383728999</v>
      </c>
      <c r="AI113" s="13">
        <v>408.38248373020599</v>
      </c>
      <c r="AJ113" s="14">
        <v>520.16932930508699</v>
      </c>
      <c r="AK113" s="13">
        <v>0.92039220168499503</v>
      </c>
      <c r="AL113" s="13">
        <v>0.85642902870243998</v>
      </c>
      <c r="AM113" s="13">
        <v>121658.54205583</v>
      </c>
      <c r="AN113" s="13">
        <v>390.79773394997198</v>
      </c>
      <c r="AO113" s="13">
        <v>327.98511513304999</v>
      </c>
      <c r="AP113" s="13">
        <v>450.07773522107198</v>
      </c>
      <c r="AQ113" s="13">
        <v>0.87753518170657796</v>
      </c>
      <c r="AR113" s="13">
        <v>0.842948713030789</v>
      </c>
      <c r="AS113" s="13">
        <v>2.42237778781795</v>
      </c>
      <c r="AT113" s="13">
        <v>1.4731439150171799</v>
      </c>
      <c r="AU113" s="13">
        <v>1.6418300864748101</v>
      </c>
      <c r="AV113" s="13">
        <v>1.4205262072715199</v>
      </c>
      <c r="AW113" s="13">
        <v>0.36213640732527003</v>
      </c>
      <c r="AX113" s="13">
        <v>-0.37654863670483002</v>
      </c>
      <c r="AY113" s="13">
        <v>10.120674597115</v>
      </c>
      <c r="AZ113" s="13">
        <v>5.2230289887990304</v>
      </c>
      <c r="BA113" s="13">
        <v>6.0192899166448299</v>
      </c>
      <c r="BB113" s="13">
        <v>5.1475114930693397</v>
      </c>
      <c r="BC113" s="13">
        <v>2.42060212952057</v>
      </c>
      <c r="BD113" s="13">
        <v>2.5046438679554899</v>
      </c>
      <c r="BE113" s="21">
        <v>1190</v>
      </c>
      <c r="BF113" s="21">
        <v>46.47</v>
      </c>
      <c r="BG113" s="21">
        <v>59.5</v>
      </c>
      <c r="BH113" s="21">
        <v>13.03</v>
      </c>
      <c r="BI113" s="21" t="s">
        <v>78</v>
      </c>
      <c r="BJ113" s="21" t="s">
        <v>74</v>
      </c>
      <c r="BL113" s="21">
        <v>1.1099999999999999</v>
      </c>
      <c r="BN113" s="13" t="s">
        <v>75</v>
      </c>
    </row>
    <row r="114" spans="1:70" x14ac:dyDescent="0.25">
      <c r="A114" s="13">
        <v>95</v>
      </c>
      <c r="B114" s="13">
        <v>154</v>
      </c>
      <c r="C114" s="13">
        <v>925</v>
      </c>
      <c r="D114" s="13" t="s">
        <v>14</v>
      </c>
      <c r="E114" s="13">
        <v>2</v>
      </c>
      <c r="F114" s="13" t="s">
        <v>12</v>
      </c>
      <c r="G114" s="13">
        <v>4</v>
      </c>
      <c r="H114" s="13" t="s">
        <v>13</v>
      </c>
      <c r="I114" s="14">
        <v>23</v>
      </c>
      <c r="J114" s="14">
        <v>25</v>
      </c>
      <c r="K114" s="13">
        <v>12.73</v>
      </c>
      <c r="L114" s="14">
        <v>13.45</v>
      </c>
      <c r="M114" s="20">
        <v>0.345555555555556</v>
      </c>
      <c r="N114" s="13">
        <v>6</v>
      </c>
      <c r="O114" s="13">
        <v>59232.019246339602</v>
      </c>
      <c r="P114" s="13">
        <v>257.45634943733597</v>
      </c>
      <c r="Q114" s="13">
        <v>217.928254673683</v>
      </c>
      <c r="R114" s="13">
        <v>292.49383228803799</v>
      </c>
      <c r="S114" s="13">
        <v>0.678155216182038</v>
      </c>
      <c r="T114" s="13">
        <v>0.80158706289191495</v>
      </c>
      <c r="U114" s="13">
        <v>43135.129103598403</v>
      </c>
      <c r="V114" s="13">
        <v>234.03823867512401</v>
      </c>
      <c r="W114" s="13">
        <v>197.483284049166</v>
      </c>
      <c r="X114" s="13">
        <v>266.46527665024598</v>
      </c>
      <c r="Y114" s="13">
        <v>0.66525375241218199</v>
      </c>
      <c r="Z114" s="13">
        <v>0.81092205275490303</v>
      </c>
      <c r="AA114" s="13">
        <v>51361.301104855003</v>
      </c>
      <c r="AB114" s="13">
        <v>91.405589326051398</v>
      </c>
      <c r="AC114" s="13">
        <v>79.617953337526501</v>
      </c>
      <c r="AD114" s="13">
        <v>105.505211636536</v>
      </c>
      <c r="AE114" s="13">
        <v>0.135951321028938</v>
      </c>
      <c r="AF114" s="13">
        <v>5.2897216768064102E-2</v>
      </c>
      <c r="AG114" s="13">
        <v>145754.78556647</v>
      </c>
      <c r="AH114" s="13">
        <v>429.55980717196098</v>
      </c>
      <c r="AI114" s="13">
        <v>364.851211440013</v>
      </c>
      <c r="AJ114" s="14">
        <v>489.68780081449898</v>
      </c>
      <c r="AK114" s="13">
        <v>0.91833920776836797</v>
      </c>
      <c r="AL114" s="13">
        <v>0.875828707998489</v>
      </c>
      <c r="AM114" s="13">
        <v>110207.900477854</v>
      </c>
      <c r="AN114" s="13">
        <v>372.24329537873598</v>
      </c>
      <c r="AO114" s="13">
        <v>306.43199790089</v>
      </c>
      <c r="AP114" s="13">
        <v>425.40954630177998</v>
      </c>
      <c r="AQ114" s="13">
        <v>0.87438372393943198</v>
      </c>
      <c r="AR114" s="13">
        <v>0.863815648995232</v>
      </c>
      <c r="AS114" s="13">
        <v>3.5280742632085502</v>
      </c>
      <c r="AT114" s="13">
        <v>1.9231462362637699</v>
      </c>
      <c r="AU114" s="13">
        <v>1.9948549264794699</v>
      </c>
      <c r="AV114" s="13">
        <v>1.8611992019472701</v>
      </c>
      <c r="AW114" s="13">
        <v>0.206127467034418</v>
      </c>
      <c r="AX114" s="13">
        <v>-0.68273922274921595</v>
      </c>
      <c r="AY114" s="13">
        <v>20.4700365778722</v>
      </c>
      <c r="AZ114" s="13">
        <v>8.3826523892078608</v>
      </c>
      <c r="BA114" s="13">
        <v>9.0011569507435691</v>
      </c>
      <c r="BB114" s="13">
        <v>7.9532619936721103</v>
      </c>
      <c r="BC114" s="13">
        <v>2.3493023997762998</v>
      </c>
      <c r="BD114" s="13">
        <v>3.07233725420947</v>
      </c>
      <c r="BE114" s="21">
        <v>1080</v>
      </c>
      <c r="BF114" s="21">
        <v>44.95</v>
      </c>
      <c r="BG114" s="21">
        <v>65.87</v>
      </c>
      <c r="BH114" s="21">
        <v>20.92</v>
      </c>
      <c r="BI114" s="21" t="s">
        <v>73</v>
      </c>
      <c r="BJ114" s="21" t="s">
        <v>74</v>
      </c>
      <c r="BL114" s="21">
        <v>1.5</v>
      </c>
      <c r="BN114" s="13" t="s">
        <v>75</v>
      </c>
    </row>
    <row r="115" spans="1:70" x14ac:dyDescent="0.25">
      <c r="A115" s="13">
        <v>96</v>
      </c>
      <c r="B115" s="13">
        <v>154</v>
      </c>
      <c r="C115" s="13">
        <v>925</v>
      </c>
      <c r="D115" s="13" t="s">
        <v>14</v>
      </c>
      <c r="E115" s="13">
        <v>2</v>
      </c>
      <c r="F115" s="13" t="s">
        <v>12</v>
      </c>
      <c r="G115" s="13">
        <v>4</v>
      </c>
      <c r="H115" s="13" t="s">
        <v>13</v>
      </c>
      <c r="I115" s="14">
        <v>28</v>
      </c>
      <c r="J115" s="14">
        <v>30</v>
      </c>
      <c r="K115" s="13">
        <v>12.78</v>
      </c>
      <c r="L115" s="14">
        <v>13.5</v>
      </c>
      <c r="M115" s="20">
        <v>0.34672558139534898</v>
      </c>
      <c r="N115" s="13">
        <v>5</v>
      </c>
      <c r="O115" s="13">
        <v>60140.711772195697</v>
      </c>
      <c r="P115" s="13">
        <v>255.641316008084</v>
      </c>
      <c r="Q115" s="13">
        <v>213.26139890183001</v>
      </c>
      <c r="R115" s="13">
        <v>291.35027161979701</v>
      </c>
      <c r="S115" s="13">
        <v>0.66029754640289395</v>
      </c>
      <c r="T115" s="13">
        <v>0.77651368995993097</v>
      </c>
      <c r="U115" s="13">
        <v>40106.972733674404</v>
      </c>
      <c r="V115" s="13">
        <v>224.34064167332801</v>
      </c>
      <c r="W115" s="13">
        <v>184.631390781552</v>
      </c>
      <c r="X115" s="13">
        <v>256.680565344912</v>
      </c>
      <c r="Y115" s="13">
        <v>0.63851602264415197</v>
      </c>
      <c r="Z115" s="13">
        <v>0.78319717634341002</v>
      </c>
      <c r="AA115" s="13">
        <v>61883.811637148799</v>
      </c>
      <c r="AB115" s="13">
        <v>103.099506057993</v>
      </c>
      <c r="AC115" s="13">
        <v>90.441403545979199</v>
      </c>
      <c r="AD115" s="13">
        <v>117.56552421854801</v>
      </c>
      <c r="AE115" s="13">
        <v>0.11475570735738901</v>
      </c>
      <c r="AF115" s="13">
        <v>4.95003353327634E-2</v>
      </c>
      <c r="AG115" s="13">
        <v>176618.096961451</v>
      </c>
      <c r="AH115" s="13">
        <v>474.15714452339398</v>
      </c>
      <c r="AI115" s="13">
        <v>408.01673250965302</v>
      </c>
      <c r="AJ115" s="14">
        <v>524.82016417399404</v>
      </c>
      <c r="AK115" s="13">
        <v>0.87820076302894401</v>
      </c>
      <c r="AL115" s="13">
        <v>0.84733583717164895</v>
      </c>
      <c r="AM115" s="13">
        <v>108099.66305945101</v>
      </c>
      <c r="AN115" s="13">
        <v>367.98196635939797</v>
      </c>
      <c r="AO115" s="13">
        <v>316.21262463895101</v>
      </c>
      <c r="AP115" s="13">
        <v>435.30805477238903</v>
      </c>
      <c r="AQ115" s="13">
        <v>0.83361589834730998</v>
      </c>
      <c r="AR115" s="13">
        <v>0.83456202113787403</v>
      </c>
      <c r="AS115" s="13">
        <v>4.1242678966518396</v>
      </c>
      <c r="AT115" s="13">
        <v>2.1465535741196899</v>
      </c>
      <c r="AU115" s="13">
        <v>2.1746751827596702</v>
      </c>
      <c r="AV115" s="13">
        <v>2.09918588639764</v>
      </c>
      <c r="AW115" s="13">
        <v>0.53958893337344904</v>
      </c>
      <c r="AX115" s="13">
        <v>-0.46350502935434401</v>
      </c>
      <c r="AY115" s="13">
        <v>27.6293969465071</v>
      </c>
      <c r="AZ115" s="13">
        <v>9.4864881855715097</v>
      </c>
      <c r="BA115" s="13">
        <v>9.2011612984948101</v>
      </c>
      <c r="BB115" s="13">
        <v>9.2787625514593106</v>
      </c>
      <c r="BC115" s="13">
        <v>2.83783049887121</v>
      </c>
      <c r="BD115" s="13">
        <v>2.7413286580171499</v>
      </c>
      <c r="BE115" s="21">
        <v>1022</v>
      </c>
      <c r="BF115" s="21">
        <v>47.23</v>
      </c>
      <c r="BG115" s="21">
        <v>61.95</v>
      </c>
      <c r="BH115" s="21">
        <v>14.72</v>
      </c>
      <c r="BI115" s="21" t="s">
        <v>78</v>
      </c>
      <c r="BJ115" s="21" t="s">
        <v>74</v>
      </c>
      <c r="BL115" s="21">
        <v>1.18</v>
      </c>
      <c r="BN115" s="13" t="s">
        <v>75</v>
      </c>
      <c r="BO115" s="21">
        <v>242</v>
      </c>
      <c r="BP115" s="21">
        <v>509</v>
      </c>
      <c r="BQ115" s="21">
        <v>8</v>
      </c>
      <c r="BR115" s="23">
        <v>0.677762982689747</v>
      </c>
    </row>
    <row r="116" spans="1:70" x14ac:dyDescent="0.25">
      <c r="A116" s="13">
        <v>97</v>
      </c>
      <c r="B116" s="13">
        <v>154</v>
      </c>
      <c r="C116" s="13">
        <v>925</v>
      </c>
      <c r="D116" s="13" t="s">
        <v>14</v>
      </c>
      <c r="E116" s="13">
        <v>2</v>
      </c>
      <c r="F116" s="13" t="s">
        <v>12</v>
      </c>
      <c r="G116" s="13">
        <v>4</v>
      </c>
      <c r="H116" s="13" t="s">
        <v>13</v>
      </c>
      <c r="I116" s="14">
        <v>33</v>
      </c>
      <c r="J116" s="14">
        <v>35</v>
      </c>
      <c r="K116" s="13">
        <v>12.83</v>
      </c>
      <c r="L116" s="14">
        <v>13.55</v>
      </c>
      <c r="M116" s="20">
        <v>0.34793488372093001</v>
      </c>
      <c r="N116" s="13">
        <v>4</v>
      </c>
      <c r="O116" s="13">
        <v>66986.710679274795</v>
      </c>
      <c r="P116" s="13">
        <v>269.13962536507802</v>
      </c>
      <c r="Q116" s="13">
        <v>225.882015465184</v>
      </c>
      <c r="R116" s="13">
        <v>305.87059651194397</v>
      </c>
      <c r="S116" s="13">
        <v>0.66599803069586605</v>
      </c>
      <c r="T116" s="13">
        <v>0.79719788220297405</v>
      </c>
      <c r="U116" s="13">
        <v>45129.585062352002</v>
      </c>
      <c r="V116" s="13">
        <v>238.46838032846799</v>
      </c>
      <c r="W116" s="13">
        <v>197.72003255252301</v>
      </c>
      <c r="X116" s="13">
        <v>270.86169035073402</v>
      </c>
      <c r="Y116" s="13">
        <v>0.64839871129996096</v>
      </c>
      <c r="Z116" s="13">
        <v>0.80511026200222102</v>
      </c>
      <c r="AA116" s="13">
        <v>63483.638857436199</v>
      </c>
      <c r="AB116" s="13">
        <v>109.025024599605</v>
      </c>
      <c r="AC116" s="13">
        <v>94.923996685972497</v>
      </c>
      <c r="AD116" s="13">
        <v>124.65303757920699</v>
      </c>
      <c r="AE116" s="13">
        <v>0.118874508447169</v>
      </c>
      <c r="AF116" s="13">
        <v>4.6821786609193602E-2</v>
      </c>
      <c r="AG116" s="13">
        <v>192212.54724012699</v>
      </c>
      <c r="AH116" s="13">
        <v>491.88533429819898</v>
      </c>
      <c r="AI116" s="13">
        <v>427.75598771929998</v>
      </c>
      <c r="AJ116" s="14">
        <v>553.06047476362403</v>
      </c>
      <c r="AK116" s="13">
        <v>0.89732960770191805</v>
      </c>
      <c r="AL116" s="13">
        <v>0.85958852466208302</v>
      </c>
      <c r="AM116" s="13">
        <v>140636.624068656</v>
      </c>
      <c r="AN116" s="13">
        <v>421.156591183567</v>
      </c>
      <c r="AO116" s="13">
        <v>363.15884114527898</v>
      </c>
      <c r="AP116" s="13">
        <v>479.389230780682</v>
      </c>
      <c r="AQ116" s="13">
        <v>0.83540688213992598</v>
      </c>
      <c r="AR116" s="13">
        <v>0.84953038070014097</v>
      </c>
      <c r="AS116" s="13">
        <v>3.0061591311081299</v>
      </c>
      <c r="AT116" s="13">
        <v>1.5963713397241199</v>
      </c>
      <c r="AU116" s="13">
        <v>1.6389936282864299</v>
      </c>
      <c r="AV116" s="13">
        <v>1.5985046878598601</v>
      </c>
      <c r="AW116" s="13">
        <v>0.41520068546660499</v>
      </c>
      <c r="AX116" s="13">
        <v>-0.76403160287953498</v>
      </c>
      <c r="AY116" s="13">
        <v>16.1920606299587</v>
      </c>
      <c r="AZ116" s="13">
        <v>6.1605542938011499</v>
      </c>
      <c r="BA116" s="13">
        <v>6.1700874532080103</v>
      </c>
      <c r="BB116" s="13">
        <v>6.2417321760195703</v>
      </c>
      <c r="BC116" s="13">
        <v>2.7740136469424801</v>
      </c>
      <c r="BD116" s="13">
        <v>3.3824490761875698</v>
      </c>
      <c r="BE116" s="21">
        <v>2197</v>
      </c>
      <c r="BF116" s="21">
        <v>47.35</v>
      </c>
      <c r="BG116" s="21">
        <v>59.51</v>
      </c>
      <c r="BH116" s="21">
        <v>12.16</v>
      </c>
      <c r="BI116" s="21" t="s">
        <v>73</v>
      </c>
      <c r="BJ116" s="21" t="s">
        <v>74</v>
      </c>
      <c r="BL116" s="21">
        <v>0.98</v>
      </c>
      <c r="BN116" s="13" t="s">
        <v>75</v>
      </c>
    </row>
    <row r="117" spans="1:70" x14ac:dyDescent="0.25">
      <c r="A117" s="13">
        <v>98</v>
      </c>
      <c r="B117" s="13">
        <v>154</v>
      </c>
      <c r="C117" s="13">
        <v>925</v>
      </c>
      <c r="D117" s="13" t="s">
        <v>14</v>
      </c>
      <c r="E117" s="13">
        <v>2</v>
      </c>
      <c r="F117" s="13" t="s">
        <v>12</v>
      </c>
      <c r="G117" s="13">
        <v>4</v>
      </c>
      <c r="H117" s="13" t="s">
        <v>13</v>
      </c>
      <c r="I117" s="14">
        <v>66</v>
      </c>
      <c r="J117" s="14">
        <v>68</v>
      </c>
      <c r="K117" s="13">
        <v>13.16</v>
      </c>
      <c r="L117" s="14">
        <v>13.88</v>
      </c>
      <c r="M117" s="20">
        <v>0.35591627906976703</v>
      </c>
      <c r="N117" s="13">
        <v>5</v>
      </c>
      <c r="O117" s="13">
        <v>63069.514789395602</v>
      </c>
      <c r="P117" s="13">
        <v>260.07806098015499</v>
      </c>
      <c r="Q117" s="13">
        <v>216.20684516605399</v>
      </c>
      <c r="R117" s="13">
        <v>296.357687964192</v>
      </c>
      <c r="S117" s="13">
        <v>0.66341341438426804</v>
      </c>
      <c r="T117" s="13">
        <v>0.76856799193872105</v>
      </c>
      <c r="U117" s="13">
        <v>40728.819974367798</v>
      </c>
      <c r="V117" s="13">
        <v>226.56672402027701</v>
      </c>
      <c r="W117" s="13">
        <v>187.93977261238999</v>
      </c>
      <c r="X117" s="13">
        <v>258.64492170242102</v>
      </c>
      <c r="Y117" s="13">
        <v>0.65085433402017101</v>
      </c>
      <c r="Z117" s="13">
        <v>0.77374113293437896</v>
      </c>
      <c r="AA117" s="13">
        <v>68491.271104899206</v>
      </c>
      <c r="AB117" s="13">
        <v>108.982508776971</v>
      </c>
      <c r="AC117" s="13">
        <v>92.701485956955395</v>
      </c>
      <c r="AD117" s="13">
        <v>125.560863927517</v>
      </c>
      <c r="AE117" s="13">
        <v>0.118712758733878</v>
      </c>
      <c r="AF117" s="13">
        <v>4.8812715576165698E-2</v>
      </c>
      <c r="AG117" s="13">
        <v>192485.63819617999</v>
      </c>
      <c r="AH117" s="13">
        <v>491.243308341111</v>
      </c>
      <c r="AI117" s="13">
        <v>418.375695408453</v>
      </c>
      <c r="AJ117" s="14">
        <v>558.98784871270902</v>
      </c>
      <c r="AK117" s="13">
        <v>0.88934088493184105</v>
      </c>
      <c r="AL117" s="13">
        <v>0.83965543772926599</v>
      </c>
      <c r="AM117" s="13">
        <v>123925.89276420401</v>
      </c>
      <c r="AN117" s="13">
        <v>394.30899018005198</v>
      </c>
      <c r="AO117" s="13">
        <v>330.406613303423</v>
      </c>
      <c r="AP117" s="13">
        <v>452.88231117758397</v>
      </c>
      <c r="AQ117" s="13">
        <v>0.83116344282546495</v>
      </c>
      <c r="AR117" s="13">
        <v>0.828762332538864</v>
      </c>
      <c r="AS117" s="13">
        <v>3.9287110774222902</v>
      </c>
      <c r="AT117" s="13">
        <v>2.2554644244784701</v>
      </c>
      <c r="AU117" s="13">
        <v>2.1684539900052</v>
      </c>
      <c r="AV117" s="13">
        <v>2.2483207406392398</v>
      </c>
      <c r="AW117" s="13">
        <v>0.44663071863607801</v>
      </c>
      <c r="AX117" s="13">
        <v>-0.31661319455484699</v>
      </c>
      <c r="AY117" s="13">
        <v>23.458935933613599</v>
      </c>
      <c r="AZ117" s="13">
        <v>9.4886394475421092</v>
      </c>
      <c r="BA117" s="13">
        <v>8.7067823589147793</v>
      </c>
      <c r="BB117" s="13">
        <v>9.6182476709560092</v>
      </c>
      <c r="BC117" s="13">
        <v>2.8169516640118899</v>
      </c>
      <c r="BD117" s="13">
        <v>2.5051770781065299</v>
      </c>
      <c r="BE117" s="21">
        <v>1477</v>
      </c>
      <c r="BF117" s="21">
        <v>45.29</v>
      </c>
      <c r="BG117" s="21">
        <v>62.45</v>
      </c>
      <c r="BH117" s="21">
        <v>17.16</v>
      </c>
      <c r="BI117" s="21" t="s">
        <v>73</v>
      </c>
      <c r="BJ117" s="21" t="s">
        <v>74</v>
      </c>
      <c r="BL117" s="21">
        <v>1.3</v>
      </c>
      <c r="BN117" s="13" t="s">
        <v>75</v>
      </c>
      <c r="BO117" s="21">
        <v>84</v>
      </c>
      <c r="BP117" s="21">
        <v>426</v>
      </c>
      <c r="BQ117" s="21">
        <v>8</v>
      </c>
      <c r="BR117" s="23">
        <v>0.83529411764705896</v>
      </c>
    </row>
    <row r="118" spans="1:70" x14ac:dyDescent="0.25">
      <c r="A118" s="13">
        <v>99</v>
      </c>
      <c r="B118" s="13">
        <v>154</v>
      </c>
      <c r="C118" s="13">
        <v>925</v>
      </c>
      <c r="D118" s="13" t="s">
        <v>14</v>
      </c>
      <c r="E118" s="13">
        <v>2</v>
      </c>
      <c r="F118" s="13" t="s">
        <v>12</v>
      </c>
      <c r="G118" s="13">
        <v>4</v>
      </c>
      <c r="H118" s="13" t="s">
        <v>13</v>
      </c>
      <c r="I118" s="14">
        <v>128</v>
      </c>
      <c r="J118" s="14">
        <v>130</v>
      </c>
      <c r="K118" s="13">
        <v>13.78</v>
      </c>
      <c r="L118" s="14">
        <v>14.5</v>
      </c>
      <c r="M118" s="20">
        <v>0.37091162790697702</v>
      </c>
      <c r="N118" s="13">
        <v>6</v>
      </c>
      <c r="O118" s="13">
        <v>63528.449319345003</v>
      </c>
      <c r="P118" s="13">
        <v>263.10613467576098</v>
      </c>
      <c r="Q118" s="13">
        <v>223.40378398369501</v>
      </c>
      <c r="R118" s="13">
        <v>297.56159829217398</v>
      </c>
      <c r="S118" s="13">
        <v>0.68622646246902397</v>
      </c>
      <c r="T118" s="13">
        <v>0.79423104149801305</v>
      </c>
      <c r="U118" s="13">
        <v>43424.940878073598</v>
      </c>
      <c r="V118" s="13">
        <v>235.64520241235101</v>
      </c>
      <c r="W118" s="13">
        <v>199.79632160043801</v>
      </c>
      <c r="X118" s="13">
        <v>266.17805187619399</v>
      </c>
      <c r="Y118" s="13">
        <v>0.66381812966130804</v>
      </c>
      <c r="Z118" s="13">
        <v>0.79855976043386701</v>
      </c>
      <c r="AA118" s="13">
        <v>67720.420604675397</v>
      </c>
      <c r="AB118" s="13">
        <v>105.132710216194</v>
      </c>
      <c r="AC118" s="13">
        <v>88.872862404174398</v>
      </c>
      <c r="AD118" s="13">
        <v>122.608883778977</v>
      </c>
      <c r="AE118" s="13">
        <v>0.133126231280982</v>
      </c>
      <c r="AF118" s="13">
        <v>5.2180630480248E-2</v>
      </c>
      <c r="AG118" s="13">
        <v>167061.218074234</v>
      </c>
      <c r="AH118" s="13">
        <v>458.455428197586</v>
      </c>
      <c r="AI118" s="13">
        <v>393.89661423538701</v>
      </c>
      <c r="AJ118" s="14">
        <v>521.94044742472295</v>
      </c>
      <c r="AK118" s="13">
        <v>0.92015160668914797</v>
      </c>
      <c r="AL118" s="13">
        <v>0.87301620469402197</v>
      </c>
      <c r="AM118" s="13">
        <v>107761.343371857</v>
      </c>
      <c r="AN118" s="13">
        <v>369.94654429060898</v>
      </c>
      <c r="AO118" s="13">
        <v>323.00620593699</v>
      </c>
      <c r="AP118" s="13">
        <v>420.59496402064099</v>
      </c>
      <c r="AQ118" s="13">
        <v>0.88826015935816804</v>
      </c>
      <c r="AR118" s="13">
        <v>0.85916183472698004</v>
      </c>
      <c r="AS118" s="13">
        <v>4.3190057987402</v>
      </c>
      <c r="AT118" s="13">
        <v>2.4263549785195702</v>
      </c>
      <c r="AU118" s="13">
        <v>2.2679286585676302</v>
      </c>
      <c r="AV118" s="13">
        <v>2.4982271816881898</v>
      </c>
      <c r="AW118" s="13">
        <v>0.29665522591464499</v>
      </c>
      <c r="AX118" s="13">
        <v>-0.44071805592798602</v>
      </c>
      <c r="AY118" s="13">
        <v>26.996885255180999</v>
      </c>
      <c r="AZ118" s="13">
        <v>11.103908806275401</v>
      </c>
      <c r="BA118" s="13">
        <v>9.96129349942691</v>
      </c>
      <c r="BB118" s="13">
        <v>11.9151689913573</v>
      </c>
      <c r="BC118" s="13">
        <v>2.2072452052034999</v>
      </c>
      <c r="BD118" s="13">
        <v>2.8229393383624601</v>
      </c>
      <c r="BE118" s="21">
        <v>650</v>
      </c>
      <c r="BF118" s="21">
        <v>46.82</v>
      </c>
      <c r="BG118" s="21">
        <v>67.75</v>
      </c>
      <c r="BH118" s="21">
        <v>20.93</v>
      </c>
      <c r="BI118" s="21" t="s">
        <v>73</v>
      </c>
      <c r="BJ118" s="21" t="s">
        <v>74</v>
      </c>
      <c r="BL118" s="21">
        <v>1.23</v>
      </c>
      <c r="BN118" s="13" t="s">
        <v>75</v>
      </c>
      <c r="BO118" s="21">
        <v>135</v>
      </c>
      <c r="BP118" s="21">
        <v>190</v>
      </c>
      <c r="BQ118" s="21">
        <v>9</v>
      </c>
      <c r="BR118" s="23">
        <v>0.58461538461538498</v>
      </c>
    </row>
    <row r="119" spans="1:70" x14ac:dyDescent="0.25">
      <c r="A119" s="13">
        <v>100</v>
      </c>
      <c r="B119" s="13">
        <v>154</v>
      </c>
      <c r="C119" s="13">
        <v>925</v>
      </c>
      <c r="D119" s="13" t="s">
        <v>14</v>
      </c>
      <c r="E119" s="13">
        <v>2</v>
      </c>
      <c r="F119" s="13" t="s">
        <v>12</v>
      </c>
      <c r="G119" s="13">
        <v>5</v>
      </c>
      <c r="H119" s="13" t="s">
        <v>13</v>
      </c>
      <c r="I119" s="14">
        <v>38</v>
      </c>
      <c r="J119" s="14">
        <v>40</v>
      </c>
      <c r="K119" s="13">
        <v>14.38</v>
      </c>
      <c r="L119" s="14">
        <v>15.1</v>
      </c>
      <c r="M119" s="20">
        <v>0.38542325581395298</v>
      </c>
      <c r="N119" s="13">
        <v>4</v>
      </c>
      <c r="AJ119" s="14">
        <v>543.86159999999995</v>
      </c>
      <c r="BE119" s="21">
        <v>2615</v>
      </c>
      <c r="BO119" s="21">
        <v>52</v>
      </c>
      <c r="BP119" s="21">
        <v>187</v>
      </c>
      <c r="BQ119" s="21">
        <v>9</v>
      </c>
    </row>
    <row r="120" spans="1:70" x14ac:dyDescent="0.25">
      <c r="A120" s="13">
        <v>101</v>
      </c>
      <c r="B120" s="13">
        <v>154</v>
      </c>
      <c r="C120" s="13">
        <v>925</v>
      </c>
      <c r="D120" s="13" t="s">
        <v>14</v>
      </c>
      <c r="E120" s="13">
        <v>2</v>
      </c>
      <c r="F120" s="13" t="s">
        <v>12</v>
      </c>
      <c r="G120" s="13">
        <v>5</v>
      </c>
      <c r="H120" s="13" t="s">
        <v>13</v>
      </c>
      <c r="I120" s="14">
        <v>93</v>
      </c>
      <c r="J120" s="14">
        <v>95</v>
      </c>
      <c r="K120" s="13">
        <v>14.93</v>
      </c>
      <c r="L120" s="14">
        <v>15.65</v>
      </c>
      <c r="M120" s="20">
        <v>0.398891891891892</v>
      </c>
      <c r="N120" s="13">
        <v>4</v>
      </c>
      <c r="AJ120" s="14">
        <v>556.70249999999999</v>
      </c>
      <c r="BE120" s="21">
        <v>2101</v>
      </c>
      <c r="BO120" s="21">
        <v>269</v>
      </c>
      <c r="BP120" s="21">
        <v>401</v>
      </c>
      <c r="BQ120" s="21">
        <v>8</v>
      </c>
    </row>
    <row r="121" spans="1:70" x14ac:dyDescent="0.25">
      <c r="A121" s="13">
        <v>102</v>
      </c>
      <c r="B121" s="13">
        <v>154</v>
      </c>
      <c r="C121" s="13">
        <v>925</v>
      </c>
      <c r="D121" s="13" t="s">
        <v>14</v>
      </c>
      <c r="E121" s="13">
        <v>2</v>
      </c>
      <c r="F121" s="13" t="s">
        <v>12</v>
      </c>
      <c r="G121" s="13">
        <v>5</v>
      </c>
      <c r="H121" s="13" t="s">
        <v>13</v>
      </c>
      <c r="I121" s="14">
        <v>106</v>
      </c>
      <c r="J121" s="14">
        <v>108</v>
      </c>
      <c r="K121" s="13">
        <v>15.06</v>
      </c>
      <c r="L121" s="14">
        <v>15.78</v>
      </c>
      <c r="M121" s="20">
        <v>0.40275675675675698</v>
      </c>
      <c r="N121" s="13">
        <v>5</v>
      </c>
      <c r="O121" s="13">
        <v>59871.604081987301</v>
      </c>
      <c r="P121" s="13">
        <v>257.41808874881701</v>
      </c>
      <c r="Q121" s="13">
        <v>217.64212975262399</v>
      </c>
      <c r="R121" s="13">
        <v>291.082409053221</v>
      </c>
      <c r="S121" s="13">
        <v>0.68797658806286799</v>
      </c>
      <c r="T121" s="13">
        <v>0.785392386427054</v>
      </c>
      <c r="U121" s="13">
        <v>41655.067962253801</v>
      </c>
      <c r="V121" s="13">
        <v>229.28675876939499</v>
      </c>
      <c r="W121" s="13">
        <v>194.15753793680901</v>
      </c>
      <c r="X121" s="13">
        <v>257.43425069633298</v>
      </c>
      <c r="Y121" s="13">
        <v>0.66551872759631403</v>
      </c>
      <c r="Z121" s="13">
        <v>0.78888349862917995</v>
      </c>
      <c r="AA121" s="13">
        <v>60791.646020982102</v>
      </c>
      <c r="AB121" s="13">
        <v>96.739370152541298</v>
      </c>
      <c r="AC121" s="13">
        <v>83.904945974141597</v>
      </c>
      <c r="AD121" s="13">
        <v>112.638021752288</v>
      </c>
      <c r="AE121" s="13">
        <v>0.13767300358305001</v>
      </c>
      <c r="AF121" s="13">
        <v>5.0147537085717703E-2</v>
      </c>
      <c r="AG121" s="13">
        <v>157420.41155243499</v>
      </c>
      <c r="AH121" s="13">
        <v>446.25805374525601</v>
      </c>
      <c r="AI121" s="13">
        <v>379.77275283454702</v>
      </c>
      <c r="AJ121" s="14">
        <v>511.65590827869698</v>
      </c>
      <c r="AK121" s="13">
        <v>0.92729184485179605</v>
      </c>
      <c r="AL121" s="13">
        <v>0.86511663897388402</v>
      </c>
      <c r="AM121" s="13">
        <v>107192.548832817</v>
      </c>
      <c r="AN121" s="13">
        <v>367.891285838263</v>
      </c>
      <c r="AO121" s="13">
        <v>316.12246269971001</v>
      </c>
      <c r="AP121" s="13">
        <v>428.046318926982</v>
      </c>
      <c r="AQ121" s="13">
        <v>0.89331254467546595</v>
      </c>
      <c r="AR121" s="13">
        <v>0.84837469893702599</v>
      </c>
      <c r="AS121" s="13">
        <v>4.8095674660305798</v>
      </c>
      <c r="AT121" s="13">
        <v>2.5803501755746501</v>
      </c>
      <c r="AU121" s="13">
        <v>2.5318221437369002</v>
      </c>
      <c r="AV121" s="13">
        <v>2.5228739320351199</v>
      </c>
      <c r="AW121" s="13">
        <v>0.27574259525078598</v>
      </c>
      <c r="AX121" s="13">
        <v>-0.29152992183302001</v>
      </c>
      <c r="AY121" s="13">
        <v>36.298908555611497</v>
      </c>
      <c r="AZ121" s="13">
        <v>12.526555964450701</v>
      </c>
      <c r="BA121" s="13">
        <v>12.4774634078431</v>
      </c>
      <c r="BB121" s="13">
        <v>12.0658968414845</v>
      </c>
      <c r="BC121" s="13">
        <v>2.1611392699972298</v>
      </c>
      <c r="BD121" s="13">
        <v>2.7936487810222501</v>
      </c>
      <c r="BE121" s="21">
        <v>1442</v>
      </c>
      <c r="BF121" s="21">
        <v>46.78</v>
      </c>
      <c r="BG121" s="21">
        <v>59.39</v>
      </c>
      <c r="BH121" s="21">
        <v>12.61</v>
      </c>
      <c r="BI121" s="21" t="s">
        <v>73</v>
      </c>
      <c r="BJ121" s="21" t="s">
        <v>74</v>
      </c>
      <c r="BL121" s="21">
        <v>1.26</v>
      </c>
      <c r="BN121" s="13" t="s">
        <v>75</v>
      </c>
    </row>
    <row r="122" spans="1:70" x14ac:dyDescent="0.25">
      <c r="A122" s="13">
        <v>103</v>
      </c>
      <c r="B122" s="13">
        <v>154</v>
      </c>
      <c r="C122" s="13">
        <v>925</v>
      </c>
      <c r="D122" s="13" t="s">
        <v>14</v>
      </c>
      <c r="E122" s="13">
        <v>2</v>
      </c>
      <c r="F122" s="13" t="s">
        <v>12</v>
      </c>
      <c r="G122" s="13">
        <v>5</v>
      </c>
      <c r="H122" s="13" t="s">
        <v>13</v>
      </c>
      <c r="I122" s="14">
        <v>115</v>
      </c>
      <c r="J122" s="14">
        <v>116</v>
      </c>
      <c r="K122" s="13">
        <v>15.15</v>
      </c>
      <c r="L122" s="14">
        <v>15.87</v>
      </c>
      <c r="M122" s="20">
        <v>0.40543243243243199</v>
      </c>
    </row>
    <row r="123" spans="1:70" x14ac:dyDescent="0.25">
      <c r="A123" s="13">
        <v>104</v>
      </c>
      <c r="B123" s="13">
        <v>154</v>
      </c>
      <c r="C123" s="13">
        <v>925</v>
      </c>
      <c r="D123" s="13" t="s">
        <v>14</v>
      </c>
      <c r="E123" s="13">
        <v>2</v>
      </c>
      <c r="F123" s="13" t="s">
        <v>12</v>
      </c>
      <c r="G123" s="13">
        <v>5</v>
      </c>
      <c r="H123" s="13" t="s">
        <v>13</v>
      </c>
      <c r="I123" s="14">
        <v>125</v>
      </c>
      <c r="J123" s="14">
        <v>126</v>
      </c>
      <c r="K123" s="13">
        <v>15.25</v>
      </c>
      <c r="L123" s="14">
        <v>15.97</v>
      </c>
      <c r="M123" s="20">
        <v>0.40840540540540499</v>
      </c>
      <c r="BO123" s="21">
        <v>103</v>
      </c>
      <c r="BP123" s="21">
        <v>339</v>
      </c>
      <c r="BQ123" s="21">
        <v>10</v>
      </c>
    </row>
    <row r="124" spans="1:70" x14ac:dyDescent="0.25">
      <c r="A124" s="13">
        <v>105</v>
      </c>
      <c r="B124" s="13">
        <v>154</v>
      </c>
      <c r="C124" s="13">
        <v>925</v>
      </c>
      <c r="D124" s="13" t="s">
        <v>14</v>
      </c>
      <c r="E124" s="13">
        <v>2</v>
      </c>
      <c r="F124" s="13" t="s">
        <v>12</v>
      </c>
      <c r="G124" s="13">
        <v>5</v>
      </c>
      <c r="H124" s="13" t="s">
        <v>13</v>
      </c>
      <c r="I124" s="14">
        <v>136</v>
      </c>
      <c r="J124" s="14">
        <v>138</v>
      </c>
      <c r="K124" s="13">
        <v>15.36</v>
      </c>
      <c r="L124" s="14">
        <v>16.079999999999998</v>
      </c>
      <c r="M124" s="20">
        <v>0.41028571428571398</v>
      </c>
    </row>
    <row r="125" spans="1:70" x14ac:dyDescent="0.25">
      <c r="A125" s="13">
        <v>106</v>
      </c>
      <c r="B125" s="13">
        <v>154</v>
      </c>
      <c r="C125" s="13">
        <v>925</v>
      </c>
      <c r="D125" s="13" t="s">
        <v>14</v>
      </c>
      <c r="E125" s="13">
        <v>2</v>
      </c>
      <c r="F125" s="13" t="s">
        <v>12</v>
      </c>
      <c r="G125" s="13">
        <v>6</v>
      </c>
      <c r="H125" s="13" t="s">
        <v>13</v>
      </c>
      <c r="I125" s="14">
        <v>3</v>
      </c>
      <c r="J125" s="14">
        <v>4</v>
      </c>
      <c r="K125" s="13">
        <v>15.53</v>
      </c>
      <c r="L125" s="14">
        <v>16.25</v>
      </c>
      <c r="M125" s="20">
        <v>0.41271428571428598</v>
      </c>
      <c r="N125" s="13">
        <v>5</v>
      </c>
      <c r="AJ125" s="14">
        <v>511.43540000000002</v>
      </c>
      <c r="BE125" s="21">
        <v>2943</v>
      </c>
    </row>
    <row r="126" spans="1:70" x14ac:dyDescent="0.25">
      <c r="A126" s="13">
        <v>107</v>
      </c>
      <c r="B126" s="13">
        <v>154</v>
      </c>
      <c r="C126" s="13">
        <v>925</v>
      </c>
      <c r="D126" s="13" t="s">
        <v>14</v>
      </c>
      <c r="E126" s="13">
        <v>2</v>
      </c>
      <c r="F126" s="13" t="s">
        <v>12</v>
      </c>
      <c r="G126" s="13">
        <v>6</v>
      </c>
      <c r="H126" s="13" t="s">
        <v>13</v>
      </c>
      <c r="I126" s="14">
        <v>15</v>
      </c>
      <c r="J126" s="14">
        <v>17</v>
      </c>
      <c r="K126" s="13">
        <v>15.65</v>
      </c>
      <c r="L126" s="14">
        <v>16.37</v>
      </c>
      <c r="M126" s="20">
        <v>0.41442857142857098</v>
      </c>
    </row>
    <row r="127" spans="1:70" x14ac:dyDescent="0.25">
      <c r="A127" s="13">
        <v>108</v>
      </c>
      <c r="B127" s="13">
        <v>154</v>
      </c>
      <c r="C127" s="13">
        <v>925</v>
      </c>
      <c r="D127" s="13" t="s">
        <v>14</v>
      </c>
      <c r="E127" s="13">
        <v>2</v>
      </c>
      <c r="F127" s="13" t="s">
        <v>12</v>
      </c>
      <c r="G127" s="13">
        <v>6</v>
      </c>
      <c r="H127" s="13" t="s">
        <v>13</v>
      </c>
      <c r="I127" s="14">
        <v>35</v>
      </c>
      <c r="J127" s="14">
        <v>36</v>
      </c>
      <c r="K127" s="13">
        <v>15.85</v>
      </c>
      <c r="L127" s="14">
        <v>16.57</v>
      </c>
      <c r="M127" s="20">
        <v>0.41728571428571398</v>
      </c>
      <c r="BO127" s="21">
        <v>174</v>
      </c>
      <c r="BP127" s="21">
        <v>363</v>
      </c>
      <c r="BQ127" s="21">
        <v>9</v>
      </c>
    </row>
    <row r="128" spans="1:70" x14ac:dyDescent="0.25">
      <c r="A128" s="13">
        <v>109</v>
      </c>
      <c r="B128" s="13">
        <v>154</v>
      </c>
      <c r="C128" s="13">
        <v>925</v>
      </c>
      <c r="D128" s="13" t="s">
        <v>14</v>
      </c>
      <c r="E128" s="13">
        <v>2</v>
      </c>
      <c r="F128" s="13" t="s">
        <v>12</v>
      </c>
      <c r="G128" s="13">
        <v>6</v>
      </c>
      <c r="H128" s="13" t="s">
        <v>13</v>
      </c>
      <c r="I128" s="14">
        <v>43</v>
      </c>
      <c r="J128" s="14">
        <v>44</v>
      </c>
      <c r="K128" s="13">
        <v>15.93</v>
      </c>
      <c r="L128" s="14">
        <v>16.649999999999999</v>
      </c>
      <c r="M128" s="20">
        <v>0.41842857142857098</v>
      </c>
    </row>
    <row r="129" spans="1:70" x14ac:dyDescent="0.25">
      <c r="A129" s="13">
        <v>110</v>
      </c>
      <c r="B129" s="13">
        <v>154</v>
      </c>
      <c r="C129" s="13">
        <v>925</v>
      </c>
      <c r="D129" s="13" t="s">
        <v>14</v>
      </c>
      <c r="E129" s="13">
        <v>2</v>
      </c>
      <c r="F129" s="13" t="s">
        <v>12</v>
      </c>
      <c r="G129" s="13">
        <v>6</v>
      </c>
      <c r="H129" s="13" t="s">
        <v>13</v>
      </c>
      <c r="I129" s="14">
        <v>75</v>
      </c>
      <c r="J129" s="14">
        <v>76</v>
      </c>
      <c r="K129" s="13">
        <v>16.25</v>
      </c>
      <c r="L129" s="14">
        <v>16.97</v>
      </c>
      <c r="M129" s="20">
        <v>0.42241726618705</v>
      </c>
    </row>
    <row r="130" spans="1:70" x14ac:dyDescent="0.25">
      <c r="A130" s="13">
        <v>111</v>
      </c>
      <c r="B130" s="13">
        <v>154</v>
      </c>
      <c r="C130" s="13">
        <v>925</v>
      </c>
      <c r="D130" s="13" t="s">
        <v>14</v>
      </c>
      <c r="E130" s="13">
        <v>2</v>
      </c>
      <c r="F130" s="13" t="s">
        <v>12</v>
      </c>
      <c r="G130" s="13">
        <v>6</v>
      </c>
      <c r="H130" s="13" t="s">
        <v>13</v>
      </c>
      <c r="I130" s="14">
        <v>83</v>
      </c>
      <c r="J130" s="14">
        <v>84</v>
      </c>
      <c r="K130" s="13">
        <v>16.329999999999998</v>
      </c>
      <c r="L130" s="14">
        <v>17.05</v>
      </c>
      <c r="M130" s="20">
        <v>0.42333812949640298</v>
      </c>
      <c r="N130" s="13">
        <v>4</v>
      </c>
      <c r="O130" s="13">
        <v>69127.325340079202</v>
      </c>
      <c r="P130" s="13">
        <v>269.783082734564</v>
      </c>
      <c r="Q130" s="13">
        <v>229.13123667552199</v>
      </c>
      <c r="R130" s="13">
        <v>304.38303625460998</v>
      </c>
      <c r="S130" s="13">
        <v>0.69135799889369198</v>
      </c>
      <c r="T130" s="13">
        <v>0.81292683981938896</v>
      </c>
      <c r="U130" s="13">
        <v>42872.670951024098</v>
      </c>
      <c r="V130" s="13">
        <v>232.484447964466</v>
      </c>
      <c r="W130" s="13">
        <v>198.33575292155101</v>
      </c>
      <c r="X130" s="13">
        <v>260.72779170134299</v>
      </c>
      <c r="Y130" s="13">
        <v>0.67532524716817099</v>
      </c>
      <c r="Z130" s="13">
        <v>0.82115891009659503</v>
      </c>
      <c r="AA130" s="13">
        <v>82576.357528714507</v>
      </c>
      <c r="AB130" s="13">
        <v>119.625853061002</v>
      </c>
      <c r="AC130" s="13">
        <v>100.350082678435</v>
      </c>
      <c r="AD130" s="13">
        <v>140.35182234785799</v>
      </c>
      <c r="AE130" s="13">
        <v>0.13117533665848999</v>
      </c>
      <c r="AF130" s="13">
        <v>4.8456592228119502E-2</v>
      </c>
      <c r="AG130" s="13">
        <v>213778.47046230099</v>
      </c>
      <c r="AH130" s="13">
        <v>519.76262360853195</v>
      </c>
      <c r="AI130" s="13">
        <v>453.825833350187</v>
      </c>
      <c r="AJ130" s="14">
        <v>597.37301047240896</v>
      </c>
      <c r="AK130" s="13">
        <v>0.92693252822558803</v>
      </c>
      <c r="AL130" s="13">
        <v>0.88256197292173399</v>
      </c>
      <c r="AM130" s="13">
        <v>127337.790282022</v>
      </c>
      <c r="AN130" s="13">
        <v>401.10589373322301</v>
      </c>
      <c r="AO130" s="13">
        <v>348.233764743243</v>
      </c>
      <c r="AP130" s="13">
        <v>453.00206340955401</v>
      </c>
      <c r="AQ130" s="13">
        <v>0.89046377347365402</v>
      </c>
      <c r="AR130" s="13">
        <v>0.86835330441952496</v>
      </c>
      <c r="AS130" s="13">
        <v>4.1546097572552503</v>
      </c>
      <c r="AT130" s="13">
        <v>2.4937580500776502</v>
      </c>
      <c r="AU130" s="13">
        <v>2.34917557842547</v>
      </c>
      <c r="AV130" s="13">
        <v>2.5330405897313302</v>
      </c>
      <c r="AW130" s="13">
        <v>0.29623356951287499</v>
      </c>
      <c r="AX130" s="13">
        <v>-0.91382808573343699</v>
      </c>
      <c r="AY130" s="13">
        <v>25.024733663163101</v>
      </c>
      <c r="AZ130" s="13">
        <v>10.6290823376922</v>
      </c>
      <c r="BA130" s="13">
        <v>9.5675542388178396</v>
      </c>
      <c r="BB130" s="13">
        <v>11.0579458114071</v>
      </c>
      <c r="BC130" s="13">
        <v>2.33600866044016</v>
      </c>
      <c r="BD130" s="13">
        <v>3.8999279570622001</v>
      </c>
      <c r="BE130" s="21">
        <v>2224</v>
      </c>
      <c r="BF130" s="21">
        <v>47.44</v>
      </c>
      <c r="BG130" s="21">
        <v>56.15</v>
      </c>
      <c r="BH130" s="21">
        <v>8.7100000000000009</v>
      </c>
      <c r="BI130" s="21" t="s">
        <v>73</v>
      </c>
      <c r="BJ130" s="21" t="s">
        <v>74</v>
      </c>
      <c r="BL130" s="21">
        <v>0.72</v>
      </c>
      <c r="BN130" s="13" t="s">
        <v>75</v>
      </c>
    </row>
    <row r="131" spans="1:70" x14ac:dyDescent="0.25">
      <c r="A131" s="13">
        <v>112</v>
      </c>
      <c r="B131" s="13">
        <v>154</v>
      </c>
      <c r="C131" s="13">
        <v>925</v>
      </c>
      <c r="D131" s="13" t="s">
        <v>14</v>
      </c>
      <c r="E131" s="13">
        <v>2</v>
      </c>
      <c r="F131" s="13" t="s">
        <v>12</v>
      </c>
      <c r="G131" s="13">
        <v>6</v>
      </c>
      <c r="H131" s="13" t="s">
        <v>13</v>
      </c>
      <c r="I131" s="14">
        <v>93</v>
      </c>
      <c r="J131" s="14">
        <v>94</v>
      </c>
      <c r="K131" s="13">
        <v>16.43</v>
      </c>
      <c r="L131" s="14">
        <v>17.149999999999999</v>
      </c>
      <c r="M131" s="20">
        <v>0.42448920863309297</v>
      </c>
      <c r="N131" s="13">
        <v>5</v>
      </c>
      <c r="O131" s="13">
        <v>62201.458781366899</v>
      </c>
      <c r="P131" s="13">
        <v>255.097042152743</v>
      </c>
      <c r="Q131" s="13">
        <v>214.40961176337601</v>
      </c>
      <c r="R131" s="13">
        <v>288.38805659541401</v>
      </c>
      <c r="S131" s="13">
        <v>0.68427145594018601</v>
      </c>
      <c r="T131" s="13">
        <v>0.78858910685940298</v>
      </c>
      <c r="U131" s="13">
        <v>38515.391684067501</v>
      </c>
      <c r="V131" s="13">
        <v>220.48025019416801</v>
      </c>
      <c r="W131" s="13">
        <v>187.59768516167699</v>
      </c>
      <c r="X131" s="13">
        <v>246.36751611825801</v>
      </c>
      <c r="Y131" s="13">
        <v>0.66419196222282695</v>
      </c>
      <c r="Z131" s="13">
        <v>0.79178185264930001</v>
      </c>
      <c r="AA131" s="13">
        <v>84270.607786942594</v>
      </c>
      <c r="AB131" s="13">
        <v>115.939587892925</v>
      </c>
      <c r="AC131" s="13">
        <v>97.124112495306804</v>
      </c>
      <c r="AD131" s="13">
        <v>136.92616870644201</v>
      </c>
      <c r="AE131" s="13">
        <v>0.130963395019115</v>
      </c>
      <c r="AF131" s="13">
        <v>4.8361556774629701E-2</v>
      </c>
      <c r="AG131" s="13">
        <v>167747.424330048</v>
      </c>
      <c r="AH131" s="13">
        <v>461.42972064414198</v>
      </c>
      <c r="AI131" s="13">
        <v>383.31594881400002</v>
      </c>
      <c r="AJ131" s="14">
        <v>527.26484732972904</v>
      </c>
      <c r="AK131" s="13">
        <v>0.92836271895915501</v>
      </c>
      <c r="AL131" s="13">
        <v>0.86378272443464998</v>
      </c>
      <c r="AM131" s="13">
        <v>106628.972592301</v>
      </c>
      <c r="AN131" s="13">
        <v>367.770252251155</v>
      </c>
      <c r="AO131" s="13">
        <v>300.32326286897103</v>
      </c>
      <c r="AP131" s="13">
        <v>423.70743256053203</v>
      </c>
      <c r="AQ131" s="13">
        <v>0.88239129854072895</v>
      </c>
      <c r="AR131" s="13">
        <v>0.84708066241068602</v>
      </c>
      <c r="AS131" s="13">
        <v>5.0658083259311297</v>
      </c>
      <c r="AT131" s="13">
        <v>3.2191329631368202</v>
      </c>
      <c r="AU131" s="13">
        <v>3.1481099620783302</v>
      </c>
      <c r="AV131" s="13">
        <v>3.19745243378008</v>
      </c>
      <c r="AW131" s="13">
        <v>0.39385077399282198</v>
      </c>
      <c r="AX131" s="13">
        <v>-0.389139359897269</v>
      </c>
      <c r="AY131" s="13">
        <v>33.237935978011699</v>
      </c>
      <c r="AZ131" s="13">
        <v>15.810614779293299</v>
      </c>
      <c r="BA131" s="13">
        <v>15.4184610302491</v>
      </c>
      <c r="BB131" s="13">
        <v>15.698970686747399</v>
      </c>
      <c r="BC131" s="13">
        <v>2.4379776023408799</v>
      </c>
      <c r="BD131" s="13">
        <v>2.98320413980584</v>
      </c>
      <c r="BE131" s="21">
        <v>1068</v>
      </c>
      <c r="BF131" s="21">
        <v>46.28</v>
      </c>
      <c r="BG131" s="21">
        <v>59.72</v>
      </c>
      <c r="BH131" s="21">
        <v>13.44</v>
      </c>
      <c r="BI131" s="21" t="s">
        <v>78</v>
      </c>
      <c r="BJ131" s="21" t="s">
        <v>74</v>
      </c>
      <c r="BL131" s="21">
        <v>0.88</v>
      </c>
      <c r="BN131" s="13" t="s">
        <v>75</v>
      </c>
    </row>
    <row r="132" spans="1:70" x14ac:dyDescent="0.25">
      <c r="A132" s="13">
        <v>113</v>
      </c>
      <c r="B132" s="13">
        <v>154</v>
      </c>
      <c r="C132" s="13">
        <v>925</v>
      </c>
      <c r="D132" s="13" t="s">
        <v>14</v>
      </c>
      <c r="E132" s="13">
        <v>2</v>
      </c>
      <c r="F132" s="13" t="s">
        <v>12</v>
      </c>
      <c r="G132" s="13">
        <v>6</v>
      </c>
      <c r="H132" s="13" t="s">
        <v>13</v>
      </c>
      <c r="I132" s="14">
        <v>105</v>
      </c>
      <c r="J132" s="14">
        <v>106</v>
      </c>
      <c r="K132" s="13">
        <v>16.55</v>
      </c>
      <c r="L132" s="14">
        <v>17.27</v>
      </c>
      <c r="M132" s="20">
        <v>0.42587050359712197</v>
      </c>
      <c r="BO132" s="21">
        <v>41</v>
      </c>
      <c r="BP132" s="21">
        <v>199</v>
      </c>
      <c r="BQ132" s="21">
        <v>9</v>
      </c>
    </row>
    <row r="133" spans="1:70" x14ac:dyDescent="0.25">
      <c r="A133" s="13">
        <v>114</v>
      </c>
      <c r="B133" s="13">
        <v>154</v>
      </c>
      <c r="C133" s="13">
        <v>925</v>
      </c>
      <c r="D133" s="13" t="s">
        <v>14</v>
      </c>
      <c r="E133" s="13">
        <v>2</v>
      </c>
      <c r="F133" s="13" t="s">
        <v>12</v>
      </c>
      <c r="G133" s="13">
        <v>6</v>
      </c>
      <c r="H133" s="13" t="s">
        <v>13</v>
      </c>
      <c r="I133" s="14">
        <v>113</v>
      </c>
      <c r="J133" s="14">
        <v>114</v>
      </c>
      <c r="K133" s="13">
        <v>16.63</v>
      </c>
      <c r="L133" s="14">
        <v>17.350000000000001</v>
      </c>
      <c r="M133" s="20">
        <v>0.42679136690647501</v>
      </c>
    </row>
    <row r="134" spans="1:70" x14ac:dyDescent="0.25">
      <c r="A134" s="13">
        <v>115</v>
      </c>
      <c r="B134" s="13">
        <v>154</v>
      </c>
      <c r="C134" s="13">
        <v>925</v>
      </c>
      <c r="D134" s="13" t="s">
        <v>14</v>
      </c>
      <c r="E134" s="13">
        <v>2</v>
      </c>
      <c r="F134" s="13" t="s">
        <v>12</v>
      </c>
      <c r="G134" s="13">
        <v>6</v>
      </c>
      <c r="H134" s="13" t="s">
        <v>13</v>
      </c>
      <c r="I134" s="14">
        <v>125</v>
      </c>
      <c r="J134" s="14">
        <v>126</v>
      </c>
      <c r="K134" s="13">
        <v>16.75</v>
      </c>
      <c r="L134" s="14">
        <v>17.47</v>
      </c>
      <c r="M134" s="20">
        <v>0.42817266187050401</v>
      </c>
    </row>
    <row r="135" spans="1:70" x14ac:dyDescent="0.25">
      <c r="A135" s="13">
        <v>116</v>
      </c>
      <c r="B135" s="13">
        <v>154</v>
      </c>
      <c r="C135" s="13">
        <v>925</v>
      </c>
      <c r="D135" s="13" t="s">
        <v>14</v>
      </c>
      <c r="E135" s="13">
        <v>2</v>
      </c>
      <c r="F135" s="13" t="s">
        <v>12</v>
      </c>
      <c r="G135" s="13">
        <v>6</v>
      </c>
      <c r="H135" s="13" t="s">
        <v>13</v>
      </c>
      <c r="I135" s="14">
        <v>137</v>
      </c>
      <c r="J135" s="14">
        <v>138</v>
      </c>
      <c r="K135" s="13">
        <v>16.87</v>
      </c>
      <c r="L135" s="14">
        <v>17.59</v>
      </c>
      <c r="M135" s="20">
        <v>0.42955395683453201</v>
      </c>
    </row>
    <row r="136" spans="1:70" x14ac:dyDescent="0.25">
      <c r="A136" s="13">
        <v>117</v>
      </c>
      <c r="B136" s="13">
        <v>154</v>
      </c>
      <c r="C136" s="13">
        <v>925</v>
      </c>
      <c r="D136" s="13" t="s">
        <v>14</v>
      </c>
      <c r="E136" s="13">
        <v>2</v>
      </c>
      <c r="F136" s="13" t="s">
        <v>12</v>
      </c>
      <c r="G136" s="13">
        <v>6</v>
      </c>
      <c r="H136" s="13" t="s">
        <v>13</v>
      </c>
      <c r="I136" s="14">
        <v>145</v>
      </c>
      <c r="J136" s="14">
        <v>146</v>
      </c>
      <c r="K136" s="13">
        <v>16.95</v>
      </c>
      <c r="L136" s="14">
        <v>17.670000000000002</v>
      </c>
      <c r="M136" s="20">
        <v>0.430474820143885</v>
      </c>
    </row>
    <row r="137" spans="1:70" x14ac:dyDescent="0.25">
      <c r="A137" s="13">
        <v>1</v>
      </c>
      <c r="B137" s="13">
        <v>154</v>
      </c>
      <c r="C137" s="13">
        <v>925</v>
      </c>
      <c r="D137" s="13" t="s">
        <v>11</v>
      </c>
      <c r="E137" s="13">
        <v>3</v>
      </c>
      <c r="F137" s="13" t="s">
        <v>12</v>
      </c>
      <c r="G137" s="13">
        <v>1</v>
      </c>
      <c r="H137" s="13" t="s">
        <v>13</v>
      </c>
      <c r="I137" s="14">
        <v>88</v>
      </c>
      <c r="J137" s="14">
        <v>90</v>
      </c>
      <c r="K137" s="13">
        <v>14.88</v>
      </c>
      <c r="L137" s="14">
        <v>17.79</v>
      </c>
      <c r="M137" s="20">
        <v>0.431856115107914</v>
      </c>
      <c r="BF137" s="21">
        <v>49.09</v>
      </c>
      <c r="BG137" s="21">
        <v>64.75</v>
      </c>
      <c r="BH137" s="21">
        <v>15.66</v>
      </c>
      <c r="BI137" s="22">
        <v>43630</v>
      </c>
      <c r="BJ137" s="21" t="s">
        <v>74</v>
      </c>
      <c r="BK137" s="21">
        <v>51.13</v>
      </c>
      <c r="BL137" s="21">
        <v>2.0399999999999991</v>
      </c>
      <c r="BM137" s="21">
        <v>0.1153</v>
      </c>
    </row>
    <row r="138" spans="1:70" x14ac:dyDescent="0.25">
      <c r="A138" s="13">
        <v>118</v>
      </c>
      <c r="B138" s="13">
        <v>154</v>
      </c>
      <c r="C138" s="13">
        <v>925</v>
      </c>
      <c r="D138" s="13" t="s">
        <v>14</v>
      </c>
      <c r="E138" s="13">
        <v>2</v>
      </c>
      <c r="F138" s="13" t="s">
        <v>12</v>
      </c>
      <c r="G138" s="13">
        <v>7</v>
      </c>
      <c r="H138" s="13" t="s">
        <v>13</v>
      </c>
      <c r="I138" s="14">
        <v>7</v>
      </c>
      <c r="J138" s="14">
        <v>8</v>
      </c>
      <c r="K138" s="13">
        <v>17.07</v>
      </c>
      <c r="L138" s="14">
        <v>17.79</v>
      </c>
      <c r="M138" s="20">
        <v>0.431856115107914</v>
      </c>
    </row>
    <row r="139" spans="1:70" x14ac:dyDescent="0.25">
      <c r="A139" s="13">
        <v>2</v>
      </c>
      <c r="B139" s="13">
        <v>154</v>
      </c>
      <c r="C139" s="13">
        <v>925</v>
      </c>
      <c r="D139" s="13" t="s">
        <v>11</v>
      </c>
      <c r="E139" s="13">
        <v>3</v>
      </c>
      <c r="F139" s="13" t="s">
        <v>12</v>
      </c>
      <c r="G139" s="13">
        <v>1</v>
      </c>
      <c r="H139" s="13" t="s">
        <v>13</v>
      </c>
      <c r="I139" s="14">
        <v>103</v>
      </c>
      <c r="J139" s="14">
        <v>104</v>
      </c>
      <c r="K139" s="13">
        <v>15.03</v>
      </c>
      <c r="L139" s="14">
        <v>17.940000000000001</v>
      </c>
      <c r="M139" s="20">
        <v>0.43358273381294998</v>
      </c>
      <c r="N139" s="13">
        <v>5</v>
      </c>
      <c r="O139" s="13">
        <v>76439.005569944202</v>
      </c>
      <c r="P139" s="13">
        <v>280.13232477429898</v>
      </c>
      <c r="Q139" s="13">
        <v>240.10912555333101</v>
      </c>
      <c r="R139" s="13">
        <v>315.02949295599302</v>
      </c>
      <c r="S139" s="13">
        <v>0.72060554259816501</v>
      </c>
      <c r="T139" s="13">
        <v>0.79789001052023301</v>
      </c>
      <c r="U139" s="13">
        <v>42816.139383688402</v>
      </c>
      <c r="V139" s="13">
        <v>233.63821168882501</v>
      </c>
      <c r="W139" s="13">
        <v>202.53794166789001</v>
      </c>
      <c r="X139" s="13">
        <v>260.433278566882</v>
      </c>
      <c r="Y139" s="13">
        <v>0.70911200312524503</v>
      </c>
      <c r="Z139" s="13">
        <v>0.80331368983587004</v>
      </c>
      <c r="AA139" s="13">
        <v>97246.014142721106</v>
      </c>
      <c r="AB139" s="13">
        <v>134.74814656641399</v>
      </c>
      <c r="AC139" s="13">
        <v>109.97602455948601</v>
      </c>
      <c r="AD139" s="13">
        <v>160.94730497267199</v>
      </c>
      <c r="AE139" s="13">
        <v>0.146906199516424</v>
      </c>
      <c r="AF139" s="13">
        <v>5.2723681441283303E-2</v>
      </c>
      <c r="AG139" s="13">
        <v>266891.61740709399</v>
      </c>
      <c r="AH139" s="13">
        <v>578.99120679264695</v>
      </c>
      <c r="AI139" s="13">
        <v>495.996053756842</v>
      </c>
      <c r="AJ139" s="14">
        <v>680.62874215655495</v>
      </c>
      <c r="AK139" s="13">
        <v>0.94915207655931</v>
      </c>
      <c r="AL139" s="13">
        <v>0.88015878424615701</v>
      </c>
      <c r="AM139" s="13">
        <v>158857.183079184</v>
      </c>
      <c r="AN139" s="13">
        <v>450.195232573483</v>
      </c>
      <c r="AO139" s="13">
        <v>383.81107352628101</v>
      </c>
      <c r="AP139" s="13">
        <v>504.36170004542799</v>
      </c>
      <c r="AQ139" s="13">
        <v>0.92907313982197404</v>
      </c>
      <c r="AR139" s="13">
        <v>0.86599680449926697</v>
      </c>
      <c r="AS139" s="13">
        <v>3.5606165333857001</v>
      </c>
      <c r="AT139" s="13">
        <v>2.39952852264287</v>
      </c>
      <c r="AU139" s="13">
        <v>2.2731551893861299</v>
      </c>
      <c r="AV139" s="13">
        <v>2.4411990618058299</v>
      </c>
      <c r="AW139" s="13">
        <v>4.1717135665867801E-2</v>
      </c>
      <c r="AX139" s="13">
        <v>-0.39292149473440302</v>
      </c>
      <c r="AY139" s="13">
        <v>17.213203459811599</v>
      </c>
      <c r="AZ139" s="13">
        <v>9.1551657039334096</v>
      </c>
      <c r="BA139" s="13">
        <v>8.5014531331718306</v>
      </c>
      <c r="BB139" s="13">
        <v>9.5358311654535406</v>
      </c>
      <c r="BC139" s="13">
        <v>1.9242807548770999</v>
      </c>
      <c r="BD139" s="13">
        <v>2.7014075101596302</v>
      </c>
      <c r="BE139" s="21">
        <v>1713</v>
      </c>
      <c r="BF139" s="21">
        <v>47.21</v>
      </c>
      <c r="BG139" s="21">
        <v>65.39</v>
      </c>
      <c r="BH139" s="21">
        <v>18.18</v>
      </c>
      <c r="BI139" s="21" t="s">
        <v>73</v>
      </c>
      <c r="BJ139" s="21" t="s">
        <v>74</v>
      </c>
      <c r="BN139" s="13" t="s">
        <v>75</v>
      </c>
      <c r="BO139" s="21">
        <v>412</v>
      </c>
      <c r="BP139" s="21">
        <v>587</v>
      </c>
      <c r="BQ139" s="21">
        <v>8</v>
      </c>
      <c r="BR139" s="23">
        <v>0.587587587587588</v>
      </c>
    </row>
    <row r="140" spans="1:70" x14ac:dyDescent="0.25">
      <c r="A140" s="13">
        <v>3</v>
      </c>
      <c r="B140" s="13">
        <v>154</v>
      </c>
      <c r="C140" s="13">
        <v>925</v>
      </c>
      <c r="D140" s="13" t="s">
        <v>11</v>
      </c>
      <c r="E140" s="13">
        <v>3</v>
      </c>
      <c r="F140" s="13" t="s">
        <v>12</v>
      </c>
      <c r="G140" s="13">
        <v>1</v>
      </c>
      <c r="H140" s="13" t="s">
        <v>13</v>
      </c>
      <c r="I140" s="14">
        <v>115</v>
      </c>
      <c r="J140" s="14">
        <v>116</v>
      </c>
      <c r="K140" s="13">
        <v>15.15</v>
      </c>
      <c r="L140" s="14">
        <v>18.059999999999999</v>
      </c>
      <c r="M140" s="20">
        <v>0.43496402877697798</v>
      </c>
      <c r="N140" s="13">
        <v>5</v>
      </c>
      <c r="O140" s="13">
        <v>82533.506150766494</v>
      </c>
      <c r="P140" s="13">
        <v>294.06634296208603</v>
      </c>
      <c r="Q140" s="13">
        <v>247.54725866074099</v>
      </c>
      <c r="R140" s="13">
        <v>333.93872578477601</v>
      </c>
      <c r="S140" s="13">
        <v>0.66479316654470599</v>
      </c>
      <c r="T140" s="13">
        <v>0.81361761161262303</v>
      </c>
      <c r="U140" s="13">
        <v>51895.978814232898</v>
      </c>
      <c r="V140" s="13">
        <v>255.55756974647301</v>
      </c>
      <c r="W140" s="13">
        <v>215.78968682989</v>
      </c>
      <c r="X140" s="13">
        <v>290.96821987445298</v>
      </c>
      <c r="Y140" s="13">
        <v>0.64787428468786301</v>
      </c>
      <c r="Z140" s="13">
        <v>0.82331254046707503</v>
      </c>
      <c r="AA140" s="13">
        <v>94927.334275959802</v>
      </c>
      <c r="AB140" s="13">
        <v>131.78087949096701</v>
      </c>
      <c r="AC140" s="13">
        <v>111.264947259764</v>
      </c>
      <c r="AD140" s="13">
        <v>151.640461371306</v>
      </c>
      <c r="AE140" s="13">
        <v>0.12212194504993</v>
      </c>
      <c r="AF140" s="13">
        <v>4.53799733642931E-2</v>
      </c>
      <c r="AG140" s="13">
        <v>252266.46607912099</v>
      </c>
      <c r="AH140" s="13">
        <v>565.51312675714905</v>
      </c>
      <c r="AI140" s="13">
        <v>481.29611514979598</v>
      </c>
      <c r="AJ140" s="14">
        <v>648.94240206404595</v>
      </c>
      <c r="AK140" s="13">
        <v>0.89726878502682295</v>
      </c>
      <c r="AL140" s="13">
        <v>0.87163690319252596</v>
      </c>
      <c r="AM140" s="13">
        <v>160600.094785967</v>
      </c>
      <c r="AN140" s="13">
        <v>449.14996989464697</v>
      </c>
      <c r="AO140" s="13">
        <v>380.84884585875199</v>
      </c>
      <c r="AP140" s="13">
        <v>517.97814332372798</v>
      </c>
      <c r="AQ140" s="13">
        <v>0.84665498075590995</v>
      </c>
      <c r="AR140" s="13">
        <v>0.859865944719159</v>
      </c>
      <c r="AS140" s="13">
        <v>3.7182017594301802</v>
      </c>
      <c r="AT140" s="13">
        <v>2.1969280012163899</v>
      </c>
      <c r="AU140" s="13">
        <v>2.21844295684041</v>
      </c>
      <c r="AV140" s="13">
        <v>2.1228935501717299</v>
      </c>
      <c r="AW140" s="13">
        <v>0.42180654243021998</v>
      </c>
      <c r="AX140" s="13">
        <v>-1.2391096110420901</v>
      </c>
      <c r="AY140" s="13">
        <v>20.438252696321399</v>
      </c>
      <c r="AZ140" s="13">
        <v>8.9309990699545292</v>
      </c>
      <c r="BA140" s="13">
        <v>9.1298062846056993</v>
      </c>
      <c r="BB140" s="13">
        <v>8.41990625009708</v>
      </c>
      <c r="BC140" s="13">
        <v>2.6856878049632402</v>
      </c>
      <c r="BD140" s="13">
        <v>4.8282310749228401</v>
      </c>
      <c r="BE140" s="21">
        <v>2159</v>
      </c>
      <c r="BF140" s="21">
        <v>49.02</v>
      </c>
      <c r="BG140" s="21">
        <v>56.2</v>
      </c>
      <c r="BH140" s="21">
        <v>7.18</v>
      </c>
      <c r="BI140" s="21" t="s">
        <v>76</v>
      </c>
      <c r="BJ140" s="21" t="s">
        <v>74</v>
      </c>
      <c r="BN140" s="13" t="s">
        <v>75</v>
      </c>
    </row>
    <row r="141" spans="1:70" x14ac:dyDescent="0.25">
      <c r="A141" s="13">
        <v>4</v>
      </c>
      <c r="B141" s="13">
        <v>154</v>
      </c>
      <c r="C141" s="13">
        <v>925</v>
      </c>
      <c r="D141" s="13" t="s">
        <v>11</v>
      </c>
      <c r="E141" s="13">
        <v>3</v>
      </c>
      <c r="F141" s="13" t="s">
        <v>12</v>
      </c>
      <c r="G141" s="13">
        <v>1</v>
      </c>
      <c r="H141" s="13" t="s">
        <v>13</v>
      </c>
      <c r="I141" s="14">
        <v>125</v>
      </c>
      <c r="J141" s="14">
        <v>126</v>
      </c>
      <c r="K141" s="13">
        <v>15.25</v>
      </c>
      <c r="L141" s="14">
        <v>18.16</v>
      </c>
      <c r="M141" s="20">
        <v>0.43628057553956801</v>
      </c>
      <c r="N141" s="13">
        <v>6</v>
      </c>
      <c r="O141" s="13">
        <v>63021.868967295297</v>
      </c>
      <c r="P141" s="13">
        <v>261.519784623173</v>
      </c>
      <c r="Q141" s="13">
        <v>221.75411180643599</v>
      </c>
      <c r="R141" s="13">
        <v>294.76360026246101</v>
      </c>
      <c r="S141" s="13">
        <v>0.68994029004042901</v>
      </c>
      <c r="T141" s="13">
        <v>0.80221162222461095</v>
      </c>
      <c r="U141" s="13">
        <v>42324.749606077501</v>
      </c>
      <c r="V141" s="13">
        <v>230.680451234207</v>
      </c>
      <c r="W141" s="13">
        <v>197.290379803984</v>
      </c>
      <c r="X141" s="13">
        <v>257.91293323379801</v>
      </c>
      <c r="Y141" s="13">
        <v>0.677443861436965</v>
      </c>
      <c r="Z141" s="13">
        <v>0.80743777567161601</v>
      </c>
      <c r="AA141" s="13">
        <v>66162.318837085506</v>
      </c>
      <c r="AB141" s="13">
        <v>105.247939396316</v>
      </c>
      <c r="AC141" s="13">
        <v>90.036092300065306</v>
      </c>
      <c r="AD141" s="13">
        <v>122.807044407281</v>
      </c>
      <c r="AE141" s="13">
        <v>0.13432252227716501</v>
      </c>
      <c r="AF141" s="13">
        <v>4.5914690150652297E-2</v>
      </c>
      <c r="AG141" s="13">
        <v>179115.05280485001</v>
      </c>
      <c r="AH141" s="13">
        <v>476.31725808022702</v>
      </c>
      <c r="AI141" s="13">
        <v>410.74253549262801</v>
      </c>
      <c r="AJ141" s="14">
        <v>541.64014461323598</v>
      </c>
      <c r="AK141" s="13">
        <v>0.93120194549011903</v>
      </c>
      <c r="AL141" s="13">
        <v>0.871403242903664</v>
      </c>
      <c r="AM141" s="13">
        <v>117820.48349194101</v>
      </c>
      <c r="AN141" s="13">
        <v>384.63871688355601</v>
      </c>
      <c r="AO141" s="13">
        <v>322.991556243091</v>
      </c>
      <c r="AP141" s="13">
        <v>438.88784445766601</v>
      </c>
      <c r="AQ141" s="13">
        <v>0.89624432525026698</v>
      </c>
      <c r="AR141" s="13">
        <v>0.85761969118440295</v>
      </c>
      <c r="AS141" s="13">
        <v>3.8487833003135798</v>
      </c>
      <c r="AT141" s="13">
        <v>2.3183857510308199</v>
      </c>
      <c r="AU141" s="13">
        <v>2.2091836193710899</v>
      </c>
      <c r="AV141" s="13">
        <v>2.34982164743414</v>
      </c>
      <c r="AW141" s="13">
        <v>0.27183052459370499</v>
      </c>
      <c r="AX141" s="13">
        <v>-0.46041675884049799</v>
      </c>
      <c r="AY141" s="13">
        <v>21.482370378209598</v>
      </c>
      <c r="AZ141" s="13">
        <v>9.7767206109729798</v>
      </c>
      <c r="BA141" s="13">
        <v>9.1225804475283994</v>
      </c>
      <c r="BB141" s="13">
        <v>10.088827940648301</v>
      </c>
      <c r="BC141" s="13">
        <v>2.3503014946230198</v>
      </c>
      <c r="BD141" s="13">
        <v>2.9357105389671498</v>
      </c>
      <c r="BE141" s="21">
        <v>1624</v>
      </c>
      <c r="BF141" s="21">
        <v>49.21</v>
      </c>
      <c r="BG141" s="21">
        <v>65.39</v>
      </c>
      <c r="BH141" s="21">
        <v>16.18</v>
      </c>
      <c r="BI141" s="21" t="s">
        <v>76</v>
      </c>
      <c r="BJ141" s="21" t="s">
        <v>74</v>
      </c>
      <c r="BK141" s="21">
        <v>50.49</v>
      </c>
      <c r="BL141" s="21">
        <v>1.28</v>
      </c>
      <c r="BM141" s="23">
        <v>7.3300000000000004E-2</v>
      </c>
      <c r="BN141" s="13" t="s">
        <v>75</v>
      </c>
    </row>
    <row r="142" spans="1:70" x14ac:dyDescent="0.25">
      <c r="A142" s="13">
        <v>5</v>
      </c>
      <c r="B142" s="13">
        <v>154</v>
      </c>
      <c r="C142" s="13">
        <v>925</v>
      </c>
      <c r="D142" s="13" t="s">
        <v>11</v>
      </c>
      <c r="E142" s="13">
        <v>3</v>
      </c>
      <c r="F142" s="13" t="s">
        <v>12</v>
      </c>
      <c r="G142" s="13">
        <v>2</v>
      </c>
      <c r="H142" s="13" t="s">
        <v>13</v>
      </c>
      <c r="I142" s="14">
        <v>14</v>
      </c>
      <c r="J142" s="14">
        <v>16</v>
      </c>
      <c r="K142" s="13">
        <v>15.64</v>
      </c>
      <c r="L142" s="14">
        <v>18.55</v>
      </c>
      <c r="M142" s="20">
        <v>0.44722302158273403</v>
      </c>
      <c r="N142" s="13">
        <v>5</v>
      </c>
      <c r="O142" s="13">
        <v>53314.650449322398</v>
      </c>
      <c r="P142" s="13">
        <v>246.13683945955901</v>
      </c>
      <c r="Q142" s="13">
        <v>207.85934667999501</v>
      </c>
      <c r="R142" s="13">
        <v>278.15117721134101</v>
      </c>
      <c r="S142" s="13">
        <v>0.682111798117089</v>
      </c>
      <c r="T142" s="13">
        <v>0.79729519551136596</v>
      </c>
      <c r="U142" s="13">
        <v>39693.857433912999</v>
      </c>
      <c r="V142" s="13">
        <v>223.64158556686999</v>
      </c>
      <c r="W142" s="13">
        <v>188.29085601019</v>
      </c>
      <c r="X142" s="13">
        <v>251.456368768072</v>
      </c>
      <c r="Y142" s="13">
        <v>0.67804138996946595</v>
      </c>
      <c r="Z142" s="13">
        <v>0.80346913681859</v>
      </c>
      <c r="AA142" s="13">
        <v>42621.199019175998</v>
      </c>
      <c r="AB142" s="13">
        <v>81.210365403327899</v>
      </c>
      <c r="AC142" s="13">
        <v>71.615730244103503</v>
      </c>
      <c r="AD142" s="13">
        <v>93.683863297596304</v>
      </c>
      <c r="AE142" s="13">
        <v>0.11416340989420699</v>
      </c>
      <c r="AF142" s="13">
        <v>4.1675432438387901E-2</v>
      </c>
      <c r="AG142" s="13">
        <v>140554.87072512499</v>
      </c>
      <c r="AH142" s="13">
        <v>420.481641614539</v>
      </c>
      <c r="AI142" s="13">
        <v>354.508770977464</v>
      </c>
      <c r="AJ142" s="14">
        <v>480.07986611635499</v>
      </c>
      <c r="AK142" s="13">
        <v>0.89189821097973498</v>
      </c>
      <c r="AL142" s="13">
        <v>0.85544683545466804</v>
      </c>
      <c r="AM142" s="13">
        <v>95894.932529869693</v>
      </c>
      <c r="AN142" s="13">
        <v>346.25343757873401</v>
      </c>
      <c r="AO142" s="13">
        <v>293.99257776182299</v>
      </c>
      <c r="AP142" s="13">
        <v>402.65837065582599</v>
      </c>
      <c r="AQ142" s="13">
        <v>0.84232818153557598</v>
      </c>
      <c r="AR142" s="13">
        <v>0.84514735095253002</v>
      </c>
      <c r="AS142" s="13">
        <v>3.5740257677271501</v>
      </c>
      <c r="AT142" s="13">
        <v>1.8714064373756001</v>
      </c>
      <c r="AU142" s="13">
        <v>1.98195755579135</v>
      </c>
      <c r="AV142" s="13">
        <v>1.7971653067812501</v>
      </c>
      <c r="AW142" s="13">
        <v>0.278682852785895</v>
      </c>
      <c r="AX142" s="13">
        <v>-0.71425397743281804</v>
      </c>
      <c r="AY142" s="13">
        <v>25.248974492989198</v>
      </c>
      <c r="AZ142" s="13">
        <v>8.0961033261890005</v>
      </c>
      <c r="BA142" s="13">
        <v>8.8405449552887401</v>
      </c>
      <c r="BB142" s="13">
        <v>7.5570733933104703</v>
      </c>
      <c r="BC142" s="13">
        <v>2.7163898119738001</v>
      </c>
      <c r="BD142" s="13">
        <v>3.5220377008453201</v>
      </c>
      <c r="BE142" s="21">
        <v>2061</v>
      </c>
      <c r="BF142" s="21">
        <v>48.92</v>
      </c>
      <c r="BG142" s="21">
        <v>65.180000000000007</v>
      </c>
      <c r="BH142" s="21">
        <v>16.260000000000002</v>
      </c>
      <c r="BI142" s="21" t="s">
        <v>76</v>
      </c>
      <c r="BJ142" s="21" t="s">
        <v>74</v>
      </c>
      <c r="BK142" s="21">
        <v>50.23</v>
      </c>
      <c r="BL142" s="21">
        <v>1.31</v>
      </c>
      <c r="BM142" s="23">
        <v>7.46E-2</v>
      </c>
      <c r="BN142" s="13" t="s">
        <v>75</v>
      </c>
      <c r="BO142" s="21">
        <v>86</v>
      </c>
      <c r="BP142" s="21">
        <v>323</v>
      </c>
      <c r="BQ142" s="21">
        <v>9</v>
      </c>
      <c r="BR142" s="23">
        <v>0.78973105134474297</v>
      </c>
    </row>
    <row r="143" spans="1:70" x14ac:dyDescent="0.25">
      <c r="A143" s="13">
        <v>6</v>
      </c>
      <c r="B143" s="13">
        <v>154</v>
      </c>
      <c r="C143" s="13">
        <v>925</v>
      </c>
      <c r="D143" s="13" t="s">
        <v>11</v>
      </c>
      <c r="E143" s="13">
        <v>3</v>
      </c>
      <c r="F143" s="13" t="s">
        <v>12</v>
      </c>
      <c r="G143" s="13">
        <v>2</v>
      </c>
      <c r="H143" s="13" t="s">
        <v>13</v>
      </c>
      <c r="I143" s="14">
        <v>54</v>
      </c>
      <c r="J143" s="14">
        <v>56</v>
      </c>
      <c r="K143" s="13">
        <v>16.04</v>
      </c>
      <c r="L143" s="14">
        <v>18.95</v>
      </c>
      <c r="M143" s="20">
        <v>0.458446043165468</v>
      </c>
      <c r="N143" s="13">
        <v>4</v>
      </c>
      <c r="O143" s="13">
        <v>69254.030052176895</v>
      </c>
      <c r="P143" s="13">
        <v>273.71628487922601</v>
      </c>
      <c r="Q143" s="13">
        <v>236.43095728956601</v>
      </c>
      <c r="R143" s="13">
        <v>308.32306180054599</v>
      </c>
      <c r="S143" s="13">
        <v>0.69670772130424397</v>
      </c>
      <c r="T143" s="13">
        <v>0.82604450757522496</v>
      </c>
      <c r="U143" s="13">
        <v>46773.719219846302</v>
      </c>
      <c r="V143" s="13">
        <v>242.67814846890801</v>
      </c>
      <c r="W143" s="13">
        <v>210.10649256628599</v>
      </c>
      <c r="X143" s="13">
        <v>272.84770953317098</v>
      </c>
      <c r="Y143" s="13">
        <v>0.69671608381365602</v>
      </c>
      <c r="Z143" s="13">
        <v>0.83706722839049297</v>
      </c>
      <c r="AA143" s="13">
        <v>70294.453369737705</v>
      </c>
      <c r="AB143" s="13">
        <v>110.932849465901</v>
      </c>
      <c r="AC143" s="13">
        <v>96.062415539193196</v>
      </c>
      <c r="AD143" s="13">
        <v>126.58681463940199</v>
      </c>
      <c r="AE143" s="13">
        <v>0.129134357721473</v>
      </c>
      <c r="AF143" s="13">
        <v>4.6115886229057601E-2</v>
      </c>
      <c r="AG143" s="13">
        <v>204196.25042575001</v>
      </c>
      <c r="AH143" s="13">
        <v>505.95739594400197</v>
      </c>
      <c r="AI143" s="13">
        <v>440.51142584344802</v>
      </c>
      <c r="AJ143" s="14">
        <v>573.556716718698</v>
      </c>
      <c r="AK143" s="13">
        <v>0.91284720798225205</v>
      </c>
      <c r="AL143" s="13">
        <v>0.88115963132808195</v>
      </c>
      <c r="AM143" s="13">
        <v>131531.46545715199</v>
      </c>
      <c r="AN143" s="13">
        <v>406.41277270126</v>
      </c>
      <c r="AO143" s="13">
        <v>352.21143808482498</v>
      </c>
      <c r="AP143" s="13">
        <v>460.528391591446</v>
      </c>
      <c r="AQ143" s="13">
        <v>0.87044538267291105</v>
      </c>
      <c r="AR143" s="13">
        <v>0.87229500937387405</v>
      </c>
      <c r="AS143" s="13">
        <v>3.57486878042292</v>
      </c>
      <c r="AT143" s="13">
        <v>2.0434279873609298</v>
      </c>
      <c r="AU143" s="13">
        <v>2.0822401135202102</v>
      </c>
      <c r="AV143" s="13">
        <v>1.98799595114312</v>
      </c>
      <c r="AW143" s="13">
        <v>2.4008092327730498E-3</v>
      </c>
      <c r="AX143" s="13">
        <v>-1.3370615874137499</v>
      </c>
      <c r="AY143" s="13">
        <v>19.705810153732401</v>
      </c>
      <c r="AZ143" s="13">
        <v>8.4010733531116095</v>
      </c>
      <c r="BA143" s="13">
        <v>8.6300291813860799</v>
      </c>
      <c r="BB143" s="13">
        <v>8.0787777638146405</v>
      </c>
      <c r="BC143" s="13">
        <v>2.29855184383571</v>
      </c>
      <c r="BD143" s="13">
        <v>4.8077724510049897</v>
      </c>
      <c r="BE143" s="21">
        <v>2132</v>
      </c>
      <c r="BF143" s="21">
        <v>48.95</v>
      </c>
      <c r="BG143" s="21">
        <v>61.32</v>
      </c>
      <c r="BH143" s="21">
        <v>12.37</v>
      </c>
      <c r="BI143" s="21" t="s">
        <v>76</v>
      </c>
      <c r="BJ143" s="21" t="s">
        <v>74</v>
      </c>
      <c r="BK143" s="21">
        <v>49.47</v>
      </c>
      <c r="BL143" s="21">
        <v>0.52</v>
      </c>
      <c r="BM143" s="23">
        <v>4.0300000000000002E-2</v>
      </c>
      <c r="BN143" s="13" t="s">
        <v>75</v>
      </c>
      <c r="BO143" s="21">
        <v>104</v>
      </c>
      <c r="BP143" s="21">
        <v>298</v>
      </c>
      <c r="BQ143" s="21">
        <v>7</v>
      </c>
      <c r="BR143" s="23">
        <v>0.74129353233830797</v>
      </c>
    </row>
    <row r="144" spans="1:70" x14ac:dyDescent="0.25">
      <c r="A144" s="13">
        <v>7</v>
      </c>
      <c r="B144" s="13">
        <v>154</v>
      </c>
      <c r="C144" s="13">
        <v>925</v>
      </c>
      <c r="D144" s="13" t="s">
        <v>11</v>
      </c>
      <c r="E144" s="13">
        <v>3</v>
      </c>
      <c r="F144" s="13" t="s">
        <v>12</v>
      </c>
      <c r="G144" s="13">
        <v>2</v>
      </c>
      <c r="H144" s="13" t="s">
        <v>13</v>
      </c>
      <c r="I144" s="14">
        <v>94</v>
      </c>
      <c r="J144" s="14">
        <v>96</v>
      </c>
      <c r="K144" s="13">
        <v>16.440000000000001</v>
      </c>
      <c r="L144" s="14">
        <v>19.350000000000001</v>
      </c>
      <c r="M144" s="20">
        <v>0.46966906474820103</v>
      </c>
      <c r="N144" s="13">
        <v>5</v>
      </c>
      <c r="O144" s="13">
        <v>83930.934490401298</v>
      </c>
      <c r="P144" s="13">
        <v>298.10508855862599</v>
      </c>
      <c r="Q144" s="13">
        <v>259.72747374105001</v>
      </c>
      <c r="R144" s="13">
        <v>333.32818068896302</v>
      </c>
      <c r="S144" s="13">
        <v>0.72334516561520501</v>
      </c>
      <c r="T144" s="13">
        <v>0.83138549787609595</v>
      </c>
      <c r="U144" s="13">
        <v>53337.450409940699</v>
      </c>
      <c r="V144" s="13">
        <v>259.18308708740801</v>
      </c>
      <c r="W144" s="13">
        <v>226.663123304702</v>
      </c>
      <c r="X144" s="13">
        <v>289.45145656213202</v>
      </c>
      <c r="Y144" s="13">
        <v>0.72175974492716499</v>
      </c>
      <c r="Z144" s="13">
        <v>0.83966929913864297</v>
      </c>
      <c r="AA144" s="13">
        <v>94502.731378532102</v>
      </c>
      <c r="AB144" s="13">
        <v>130.15794505188401</v>
      </c>
      <c r="AC144" s="13">
        <v>110.630883692211</v>
      </c>
      <c r="AD144" s="13">
        <v>150.186627116952</v>
      </c>
      <c r="AE144" s="13">
        <v>0.13790490182815399</v>
      </c>
      <c r="AF144" s="13">
        <v>4.56916810691749E-2</v>
      </c>
      <c r="AG144" s="13">
        <v>252864.176853173</v>
      </c>
      <c r="AH144" s="13">
        <v>564.54378729399104</v>
      </c>
      <c r="AI144" s="13">
        <v>494.685760886541</v>
      </c>
      <c r="AJ144" s="14">
        <v>645.18867565170103</v>
      </c>
      <c r="AK144" s="13">
        <v>0.94509143570958098</v>
      </c>
      <c r="AL144" s="13">
        <v>0.88904730915638097</v>
      </c>
      <c r="AM144" s="13">
        <v>164499.945706528</v>
      </c>
      <c r="AN144" s="13">
        <v>456.35460152492902</v>
      </c>
      <c r="AO144" s="13">
        <v>392.57286540488701</v>
      </c>
      <c r="AP144" s="13">
        <v>504.75834106404</v>
      </c>
      <c r="AQ144" s="13">
        <v>0.91441638212498</v>
      </c>
      <c r="AR144" s="13">
        <v>0.88079113445258295</v>
      </c>
      <c r="AS144" s="13">
        <v>3.6067813436557499</v>
      </c>
      <c r="AT144" s="13">
        <v>2.2347657109174301</v>
      </c>
      <c r="AU144" s="13">
        <v>2.2402032456049299</v>
      </c>
      <c r="AV144" s="13">
        <v>2.1661459321646399</v>
      </c>
      <c r="AW144" s="13">
        <v>-5.5949565708478297E-2</v>
      </c>
      <c r="AX144" s="13">
        <v>-1.1629810096619799</v>
      </c>
      <c r="AY144" s="13">
        <v>18.710821374744</v>
      </c>
      <c r="AZ144" s="13">
        <v>8.9015681084905101</v>
      </c>
      <c r="BA144" s="13">
        <v>9.2956662011511497</v>
      </c>
      <c r="BB144" s="13">
        <v>8.4374008183794302</v>
      </c>
      <c r="BC144" s="13">
        <v>2.14926254988164</v>
      </c>
      <c r="BD144" s="13">
        <v>4.4529499746853602</v>
      </c>
      <c r="BE144" s="21">
        <v>886</v>
      </c>
      <c r="BF144" s="21">
        <v>45.7</v>
      </c>
      <c r="BG144" s="21">
        <v>59.5</v>
      </c>
      <c r="BH144" s="21">
        <v>13.8</v>
      </c>
      <c r="BI144" s="21" t="s">
        <v>77</v>
      </c>
      <c r="BJ144" s="21" t="s">
        <v>74</v>
      </c>
      <c r="BK144" s="21">
        <v>46.39</v>
      </c>
      <c r="BL144" s="21">
        <v>0.69</v>
      </c>
      <c r="BM144" s="23">
        <v>4.7600000000000003E-2</v>
      </c>
      <c r="BN144" s="13" t="s">
        <v>75</v>
      </c>
      <c r="BO144" s="21">
        <v>162</v>
      </c>
      <c r="BP144" s="21">
        <v>192</v>
      </c>
      <c r="BQ144" s="21">
        <v>8</v>
      </c>
      <c r="BR144" s="23">
        <v>0.54237288135593198</v>
      </c>
    </row>
    <row r="145" spans="1:70" x14ac:dyDescent="0.25">
      <c r="A145" s="13">
        <v>8</v>
      </c>
      <c r="B145" s="13">
        <v>154</v>
      </c>
      <c r="C145" s="13">
        <v>925</v>
      </c>
      <c r="D145" s="13" t="s">
        <v>11</v>
      </c>
      <c r="E145" s="13">
        <v>3</v>
      </c>
      <c r="F145" s="13" t="s">
        <v>12</v>
      </c>
      <c r="G145" s="13">
        <v>2</v>
      </c>
      <c r="H145" s="13" t="s">
        <v>13</v>
      </c>
      <c r="I145" s="14">
        <v>115</v>
      </c>
      <c r="J145" s="14">
        <v>117</v>
      </c>
      <c r="K145" s="13">
        <v>16.649999999999999</v>
      </c>
      <c r="L145" s="14">
        <v>19.559999999999999</v>
      </c>
      <c r="M145" s="20">
        <v>0.47558823529411798</v>
      </c>
      <c r="BF145" s="21">
        <v>48.86</v>
      </c>
      <c r="BG145" s="21">
        <v>60.32</v>
      </c>
      <c r="BH145" s="21">
        <v>11.46</v>
      </c>
      <c r="BI145" s="22">
        <v>43630</v>
      </c>
      <c r="BJ145" s="21" t="s">
        <v>74</v>
      </c>
      <c r="BK145" s="21">
        <v>49.6</v>
      </c>
      <c r="BL145" s="21">
        <v>0.74</v>
      </c>
      <c r="BM145" s="21">
        <v>6.0699999999999997E-2</v>
      </c>
    </row>
    <row r="146" spans="1:70" x14ac:dyDescent="0.25">
      <c r="A146" s="13">
        <v>9</v>
      </c>
      <c r="B146" s="13">
        <v>154</v>
      </c>
      <c r="C146" s="13">
        <v>925</v>
      </c>
      <c r="D146" s="13" t="s">
        <v>11</v>
      </c>
      <c r="E146" s="13">
        <v>3</v>
      </c>
      <c r="F146" s="13" t="s">
        <v>12</v>
      </c>
      <c r="G146" s="13">
        <v>2</v>
      </c>
      <c r="H146" s="13" t="s">
        <v>13</v>
      </c>
      <c r="I146" s="14">
        <v>118</v>
      </c>
      <c r="J146" s="14">
        <v>120</v>
      </c>
      <c r="K146" s="13">
        <v>16.68</v>
      </c>
      <c r="L146" s="14">
        <v>19.59</v>
      </c>
      <c r="M146" s="20">
        <v>0.47647058823529398</v>
      </c>
      <c r="N146" s="13">
        <v>4</v>
      </c>
      <c r="O146" s="13">
        <v>80034.395781003506</v>
      </c>
      <c r="P146" s="13">
        <v>288.39880103540099</v>
      </c>
      <c r="Q146" s="13">
        <v>243.57898797266</v>
      </c>
      <c r="R146" s="13">
        <v>326.77273615307001</v>
      </c>
      <c r="S146" s="13">
        <v>0.67943193429591597</v>
      </c>
      <c r="T146" s="13">
        <v>0.78786004207414095</v>
      </c>
      <c r="U146" s="13">
        <v>48330.141489976901</v>
      </c>
      <c r="V146" s="13">
        <v>246.97430524567</v>
      </c>
      <c r="W146" s="13">
        <v>208.54146103013801</v>
      </c>
      <c r="X146" s="13">
        <v>278.97659637524202</v>
      </c>
      <c r="Y146" s="13">
        <v>0.66137801194120005</v>
      </c>
      <c r="Z146" s="13">
        <v>0.79490861459489404</v>
      </c>
      <c r="AA146" s="13">
        <v>92282.910094558698</v>
      </c>
      <c r="AB146" s="13">
        <v>133.017530572151</v>
      </c>
      <c r="AC146" s="13">
        <v>112.96661129236</v>
      </c>
      <c r="AD146" s="13">
        <v>152.28633698962099</v>
      </c>
      <c r="AE146" s="13">
        <v>0.130838742819819</v>
      </c>
      <c r="AF146" s="13">
        <v>4.66011205642958E-2</v>
      </c>
      <c r="AG146" s="13">
        <v>252913.53509600999</v>
      </c>
      <c r="AH146" s="13">
        <v>563.87226084191002</v>
      </c>
      <c r="AI146" s="13">
        <v>486.53363956165498</v>
      </c>
      <c r="AJ146" s="14">
        <v>644.83067969796696</v>
      </c>
      <c r="AK146" s="13">
        <v>0.92057886957665602</v>
      </c>
      <c r="AL146" s="13">
        <v>0.85637199067056302</v>
      </c>
      <c r="AM146" s="13">
        <v>160603.573651649</v>
      </c>
      <c r="AN146" s="13">
        <v>451.08656451284003</v>
      </c>
      <c r="AO146" s="13">
        <v>382.07102125784297</v>
      </c>
      <c r="AP146" s="13">
        <v>526.00852109784705</v>
      </c>
      <c r="AQ146" s="13">
        <v>0.88335885172990602</v>
      </c>
      <c r="AR146" s="13">
        <v>0.84175815618488203</v>
      </c>
      <c r="AS146" s="13">
        <v>3.4191660320305002</v>
      </c>
      <c r="AT146" s="13">
        <v>2.0368628045893802</v>
      </c>
      <c r="AU146" s="13">
        <v>2.0220915022038399</v>
      </c>
      <c r="AV146" s="13">
        <v>1.93865164469606</v>
      </c>
      <c r="AW146" s="13">
        <v>0.38608143038604598</v>
      </c>
      <c r="AX146" s="13">
        <v>-0.481799762807473</v>
      </c>
      <c r="AY146" s="13">
        <v>17.175269985107199</v>
      </c>
      <c r="AZ146" s="13">
        <v>7.8586953213950901</v>
      </c>
      <c r="BA146" s="13">
        <v>7.7590367621806404</v>
      </c>
      <c r="BB146" s="13">
        <v>7.3227427827952498</v>
      </c>
      <c r="BC146" s="13">
        <v>2.39348996857749</v>
      </c>
      <c r="BD146" s="13">
        <v>2.8295992611622598</v>
      </c>
      <c r="BE146" s="21">
        <v>2102</v>
      </c>
      <c r="BF146" s="21">
        <v>48.98</v>
      </c>
      <c r="BG146" s="21">
        <v>59.23</v>
      </c>
      <c r="BH146" s="21">
        <v>10.25</v>
      </c>
      <c r="BI146" s="21" t="s">
        <v>76</v>
      </c>
      <c r="BJ146" s="21" t="s">
        <v>74</v>
      </c>
      <c r="BK146" s="21">
        <v>49.77</v>
      </c>
      <c r="BL146" s="21">
        <v>0.79</v>
      </c>
      <c r="BM146" s="23">
        <v>7.1599999999999997E-2</v>
      </c>
      <c r="BN146" s="13" t="s">
        <v>75</v>
      </c>
    </row>
    <row r="147" spans="1:70" x14ac:dyDescent="0.25">
      <c r="A147" s="13">
        <v>10</v>
      </c>
      <c r="B147" s="13">
        <v>154</v>
      </c>
      <c r="C147" s="13">
        <v>925</v>
      </c>
      <c r="D147" s="13" t="s">
        <v>11</v>
      </c>
      <c r="E147" s="13">
        <v>3</v>
      </c>
      <c r="F147" s="13" t="s">
        <v>12</v>
      </c>
      <c r="G147" s="13">
        <v>2</v>
      </c>
      <c r="H147" s="13" t="s">
        <v>13</v>
      </c>
      <c r="I147" s="14">
        <v>121</v>
      </c>
      <c r="J147" s="14">
        <v>123</v>
      </c>
      <c r="K147" s="13">
        <v>16.71</v>
      </c>
      <c r="L147" s="14">
        <v>19.62</v>
      </c>
      <c r="M147" s="20">
        <v>0.47735294117647098</v>
      </c>
      <c r="N147" s="13">
        <v>3</v>
      </c>
      <c r="O147" s="13">
        <v>60472.7734194031</v>
      </c>
      <c r="P147" s="13">
        <v>257.94278865400997</v>
      </c>
      <c r="Q147" s="13">
        <v>222.52981129354001</v>
      </c>
      <c r="R147" s="13">
        <v>293.979898463815</v>
      </c>
      <c r="S147" s="13">
        <v>0.69082636340122305</v>
      </c>
      <c r="T147" s="13">
        <v>0.80973769165402298</v>
      </c>
      <c r="U147" s="13">
        <v>43235.0119695346</v>
      </c>
      <c r="V147" s="13">
        <v>233.349333401363</v>
      </c>
      <c r="W147" s="13">
        <v>202.064965734504</v>
      </c>
      <c r="X147" s="13">
        <v>265.50538683699199</v>
      </c>
      <c r="Y147" s="13">
        <v>0.68828478201299004</v>
      </c>
      <c r="Z147" s="13">
        <v>0.81995245995670096</v>
      </c>
      <c r="AA147" s="13">
        <v>58712.744902774299</v>
      </c>
      <c r="AB147" s="13">
        <v>98.122155600652306</v>
      </c>
      <c r="AC147" s="13">
        <v>84.526964689761002</v>
      </c>
      <c r="AD147" s="13">
        <v>114.74591463983199</v>
      </c>
      <c r="AE147" s="13">
        <v>0.14461116765641099</v>
      </c>
      <c r="AF147" s="13">
        <v>5.6896910906199603E-2</v>
      </c>
      <c r="AG147" s="13">
        <v>155765.90252944801</v>
      </c>
      <c r="AH147" s="13">
        <v>442.355683671615</v>
      </c>
      <c r="AI147" s="13">
        <v>384.95165531019899</v>
      </c>
      <c r="AJ147" s="14">
        <v>511.93414323628798</v>
      </c>
      <c r="AK147" s="13">
        <v>0.92487342750556101</v>
      </c>
      <c r="AL147" s="13">
        <v>0.88644038894135802</v>
      </c>
      <c r="AM147" s="13">
        <v>107799.296510706</v>
      </c>
      <c r="AN147" s="13">
        <v>368.74887156386899</v>
      </c>
      <c r="AO147" s="13">
        <v>320.37908722061798</v>
      </c>
      <c r="AP147" s="13">
        <v>423.97638126968002</v>
      </c>
      <c r="AQ147" s="13">
        <v>0.89163591727289204</v>
      </c>
      <c r="AR147" s="13">
        <v>0.87724036381486403</v>
      </c>
      <c r="AS147" s="13">
        <v>4.2161681269900102</v>
      </c>
      <c r="AT147" s="13">
        <v>2.1525936052527399</v>
      </c>
      <c r="AU147" s="13">
        <v>2.0817375070942399</v>
      </c>
      <c r="AV147" s="13">
        <v>2.0843825945696901</v>
      </c>
      <c r="AW147" s="13">
        <v>1.26879560557161E-2</v>
      </c>
      <c r="AX147" s="13">
        <v>-0.57290661542194898</v>
      </c>
      <c r="AY147" s="13">
        <v>28.755139189890699</v>
      </c>
      <c r="AZ147" s="13">
        <v>9.9658158777577999</v>
      </c>
      <c r="BA147" s="13">
        <v>9.4962845895285906</v>
      </c>
      <c r="BB147" s="13">
        <v>9.5562685020444</v>
      </c>
      <c r="BC147" s="13">
        <v>2.0773940003860298</v>
      </c>
      <c r="BD147" s="13">
        <v>2.48085060170484</v>
      </c>
      <c r="BE147" s="21">
        <v>2605</v>
      </c>
      <c r="BF147" s="21">
        <v>48.74</v>
      </c>
      <c r="BG147" s="21">
        <v>64.55</v>
      </c>
      <c r="BH147" s="21">
        <v>15.81</v>
      </c>
      <c r="BI147" s="21" t="s">
        <v>76</v>
      </c>
      <c r="BJ147" s="21" t="s">
        <v>74</v>
      </c>
      <c r="BK147" s="21">
        <v>49.09</v>
      </c>
      <c r="BL147" s="21">
        <v>0.35</v>
      </c>
      <c r="BM147" s="23">
        <v>2.1700000000000001E-2</v>
      </c>
      <c r="BN147" s="13" t="s">
        <v>75</v>
      </c>
    </row>
    <row r="148" spans="1:70" x14ac:dyDescent="0.25">
      <c r="A148" s="13">
        <v>11</v>
      </c>
      <c r="B148" s="13">
        <v>154</v>
      </c>
      <c r="C148" s="13">
        <v>925</v>
      </c>
      <c r="D148" s="13" t="s">
        <v>11</v>
      </c>
      <c r="E148" s="13">
        <v>3</v>
      </c>
      <c r="F148" s="13" t="s">
        <v>12</v>
      </c>
      <c r="G148" s="13">
        <v>2</v>
      </c>
      <c r="H148" s="13" t="s">
        <v>13</v>
      </c>
      <c r="I148" s="14">
        <v>125</v>
      </c>
      <c r="J148" s="14">
        <v>127</v>
      </c>
      <c r="K148" s="13">
        <v>16.75</v>
      </c>
      <c r="L148" s="14">
        <v>19.66</v>
      </c>
      <c r="M148" s="20">
        <v>0.47852941176470598</v>
      </c>
      <c r="N148" s="13">
        <v>4</v>
      </c>
      <c r="O148" s="13">
        <v>72830.199334335906</v>
      </c>
      <c r="P148" s="13">
        <v>277.83069636132501</v>
      </c>
      <c r="Q148" s="13">
        <v>237.71572479027401</v>
      </c>
      <c r="R148" s="13">
        <v>315.12720807539802</v>
      </c>
      <c r="S148" s="13">
        <v>0.69102495207704395</v>
      </c>
      <c r="T148" s="13">
        <v>0.81214403559516801</v>
      </c>
      <c r="U148" s="13">
        <v>47515.706223943998</v>
      </c>
      <c r="V148" s="13">
        <v>244.17433814729301</v>
      </c>
      <c r="W148" s="13">
        <v>209.614910571742</v>
      </c>
      <c r="X148" s="13">
        <v>275.85878872148197</v>
      </c>
      <c r="Y148" s="13">
        <v>0.67574712369430401</v>
      </c>
      <c r="Z148" s="13">
        <v>0.82090179361481397</v>
      </c>
      <c r="AA148" s="13">
        <v>80535.016895111505</v>
      </c>
      <c r="AB148" s="13">
        <v>120.387622191766</v>
      </c>
      <c r="AC148" s="13">
        <v>102.631657161202</v>
      </c>
      <c r="AD148" s="13">
        <v>139.578853824334</v>
      </c>
      <c r="AE148" s="13">
        <v>0.14292907789479301</v>
      </c>
      <c r="AF148" s="13">
        <v>5.2110770544044803E-2</v>
      </c>
      <c r="AG148" s="13">
        <v>206613.41578140701</v>
      </c>
      <c r="AH148" s="13">
        <v>508.98719396792302</v>
      </c>
      <c r="AI148" s="13">
        <v>431.09195000393998</v>
      </c>
      <c r="AJ148" s="14">
        <v>587.70123319925494</v>
      </c>
      <c r="AK148" s="13">
        <v>0.93671892046654803</v>
      </c>
      <c r="AL148" s="13">
        <v>0.88558789067504595</v>
      </c>
      <c r="AM148" s="13">
        <v>143337.62021081301</v>
      </c>
      <c r="AN148" s="13">
        <v>423.55927628198202</v>
      </c>
      <c r="AO148" s="13">
        <v>363.636278244685</v>
      </c>
      <c r="AP148" s="13">
        <v>487.064293783842</v>
      </c>
      <c r="AQ148" s="13">
        <v>0.902633273676408</v>
      </c>
      <c r="AR148" s="13">
        <v>0.87537399459906096</v>
      </c>
      <c r="AS148" s="13">
        <v>3.90990975676368</v>
      </c>
      <c r="AT148" s="13">
        <v>2.12857945055769</v>
      </c>
      <c r="AU148" s="13">
        <v>2.13092314073561</v>
      </c>
      <c r="AV148" s="13">
        <v>2.0411773470017098</v>
      </c>
      <c r="AW148" s="13">
        <v>0.19544478001676699</v>
      </c>
      <c r="AX148" s="13">
        <v>-0.72789154034966896</v>
      </c>
      <c r="AY148" s="13">
        <v>23.509517723566901</v>
      </c>
      <c r="AZ148" s="13">
        <v>9.0729961459739297</v>
      </c>
      <c r="BA148" s="13">
        <v>9.2522802502088499</v>
      </c>
      <c r="BB148" s="13">
        <v>8.4699593979876795</v>
      </c>
      <c r="BC148" s="13">
        <v>2.12184902234663</v>
      </c>
      <c r="BD148" s="13">
        <v>3.2167982730476101</v>
      </c>
      <c r="BE148" s="21">
        <v>2279</v>
      </c>
      <c r="BF148" s="21">
        <v>48.41</v>
      </c>
      <c r="BG148" s="21">
        <v>61.22</v>
      </c>
      <c r="BH148" s="21">
        <v>12.81</v>
      </c>
      <c r="BI148" s="21" t="s">
        <v>76</v>
      </c>
      <c r="BJ148" s="21" t="s">
        <v>74</v>
      </c>
      <c r="BK148" s="21">
        <v>49.07</v>
      </c>
      <c r="BL148" s="21">
        <v>0.66</v>
      </c>
      <c r="BM148" s="23">
        <v>4.9000000000000002E-2</v>
      </c>
      <c r="BN148" s="13" t="s">
        <v>75</v>
      </c>
      <c r="BO148" s="21">
        <v>196</v>
      </c>
      <c r="BP148" s="21">
        <v>199</v>
      </c>
      <c r="BQ148" s="21">
        <v>8</v>
      </c>
      <c r="BR148" s="23">
        <v>0.50379746835442996</v>
      </c>
    </row>
    <row r="149" spans="1:70" x14ac:dyDescent="0.25">
      <c r="A149" s="13">
        <v>12</v>
      </c>
      <c r="B149" s="13">
        <v>154</v>
      </c>
      <c r="C149" s="13">
        <v>925</v>
      </c>
      <c r="D149" s="13" t="s">
        <v>11</v>
      </c>
      <c r="E149" s="13">
        <v>3</v>
      </c>
      <c r="F149" s="13" t="s">
        <v>12</v>
      </c>
      <c r="G149" s="13">
        <v>2</v>
      </c>
      <c r="H149" s="13" t="s">
        <v>13</v>
      </c>
      <c r="I149" s="14">
        <v>128</v>
      </c>
      <c r="J149" s="14">
        <v>130</v>
      </c>
      <c r="K149" s="13">
        <v>16.78</v>
      </c>
      <c r="L149" s="14">
        <v>19.690000000000001</v>
      </c>
      <c r="M149" s="20">
        <v>0.47941176470588198</v>
      </c>
      <c r="N149" s="13">
        <v>4</v>
      </c>
      <c r="O149" s="13">
        <v>66826.291703762807</v>
      </c>
      <c r="P149" s="13">
        <v>270.716007303992</v>
      </c>
      <c r="Q149" s="13">
        <v>229.383554918177</v>
      </c>
      <c r="R149" s="13">
        <v>305.90548288407803</v>
      </c>
      <c r="S149" s="13">
        <v>0.67970889487583397</v>
      </c>
      <c r="T149" s="13">
        <v>0.81643197594747796</v>
      </c>
      <c r="U149" s="13">
        <v>46251.519244861898</v>
      </c>
      <c r="V149" s="13">
        <v>241.33675466859901</v>
      </c>
      <c r="W149" s="13">
        <v>205.072047333629</v>
      </c>
      <c r="X149" s="13">
        <v>271.04036499499699</v>
      </c>
      <c r="Y149" s="13">
        <v>0.66752674599231898</v>
      </c>
      <c r="Z149" s="13">
        <v>0.82492239631202302</v>
      </c>
      <c r="AA149" s="13">
        <v>69062.7860869305</v>
      </c>
      <c r="AB149" s="13">
        <v>104.062407149244</v>
      </c>
      <c r="AC149" s="13">
        <v>88.8652213959801</v>
      </c>
      <c r="AD149" s="13">
        <v>120.414377256968</v>
      </c>
      <c r="AE149" s="13">
        <v>0.124020177840654</v>
      </c>
      <c r="AF149" s="13">
        <v>4.4860870505232901E-2</v>
      </c>
      <c r="AG149" s="13">
        <v>169251.16402118001</v>
      </c>
      <c r="AH149" s="13">
        <v>463.95913256236901</v>
      </c>
      <c r="AI149" s="13">
        <v>399.62473656969502</v>
      </c>
      <c r="AJ149" s="14">
        <v>530.05415169420201</v>
      </c>
      <c r="AK149" s="13">
        <v>0.90910848451778503</v>
      </c>
      <c r="AL149" s="13">
        <v>0.87660214581553397</v>
      </c>
      <c r="AM149" s="13">
        <v>121068.00460627599</v>
      </c>
      <c r="AN149" s="13">
        <v>388.95198190166599</v>
      </c>
      <c r="AO149" s="13">
        <v>333.36064819461802</v>
      </c>
      <c r="AP149" s="13">
        <v>443.62559777277102</v>
      </c>
      <c r="AQ149" s="13">
        <v>0.86322455304350398</v>
      </c>
      <c r="AR149" s="13">
        <v>0.86230203693604801</v>
      </c>
      <c r="AS149" s="13">
        <v>4.66102376706373</v>
      </c>
      <c r="AT149" s="13">
        <v>2.5243256570843</v>
      </c>
      <c r="AU149" s="13">
        <v>2.4902760650532301</v>
      </c>
      <c r="AV149" s="13">
        <v>2.4245485666335602</v>
      </c>
      <c r="AW149" s="13">
        <v>0.30007524999424101</v>
      </c>
      <c r="AX149" s="13">
        <v>-1.17160131060258</v>
      </c>
      <c r="AY149" s="13">
        <v>32.103997813777099</v>
      </c>
      <c r="AZ149" s="13">
        <v>12.2227285617366</v>
      </c>
      <c r="BA149" s="13">
        <v>11.829068145012601</v>
      </c>
      <c r="BB149" s="13">
        <v>11.571268731241901</v>
      </c>
      <c r="BC149" s="13">
        <v>2.55507678988051</v>
      </c>
      <c r="BD149" s="13">
        <v>4.7599305053148404</v>
      </c>
      <c r="BE149" s="21">
        <v>2899</v>
      </c>
      <c r="BF149" s="21">
        <v>48.77</v>
      </c>
      <c r="BG149" s="21">
        <v>63.46</v>
      </c>
      <c r="BH149" s="21">
        <v>14.69</v>
      </c>
      <c r="BI149" s="21" t="s">
        <v>76</v>
      </c>
      <c r="BJ149" s="21" t="s">
        <v>74</v>
      </c>
      <c r="BK149" s="21">
        <v>49.89</v>
      </c>
      <c r="BL149" s="21">
        <v>1.1200000000000001</v>
      </c>
      <c r="BM149" s="23">
        <v>7.0800000000000002E-2</v>
      </c>
      <c r="BN149" s="13" t="s">
        <v>75</v>
      </c>
    </row>
    <row r="150" spans="1:70" x14ac:dyDescent="0.25">
      <c r="A150" s="13">
        <v>13</v>
      </c>
      <c r="B150" s="13">
        <v>154</v>
      </c>
      <c r="C150" s="13">
        <v>925</v>
      </c>
      <c r="D150" s="13" t="s">
        <v>11</v>
      </c>
      <c r="E150" s="13">
        <v>3</v>
      </c>
      <c r="F150" s="13" t="s">
        <v>12</v>
      </c>
      <c r="G150" s="13">
        <v>2</v>
      </c>
      <c r="H150" s="13" t="s">
        <v>13</v>
      </c>
      <c r="I150" s="14">
        <v>132</v>
      </c>
      <c r="J150" s="14">
        <v>134</v>
      </c>
      <c r="K150" s="13">
        <v>16.82</v>
      </c>
      <c r="L150" s="14">
        <v>19.73</v>
      </c>
      <c r="M150" s="20">
        <v>0.48058823529411798</v>
      </c>
      <c r="N150" s="13">
        <v>5</v>
      </c>
      <c r="O150" s="13">
        <v>54985.7573051359</v>
      </c>
      <c r="P150" s="13">
        <v>245.30846560690199</v>
      </c>
      <c r="Q150" s="13">
        <v>204.71899531849201</v>
      </c>
      <c r="R150" s="13">
        <v>279.20809712195501</v>
      </c>
      <c r="S150" s="13">
        <v>0.66023561211959503</v>
      </c>
      <c r="T150" s="13">
        <v>0.78822603997494101</v>
      </c>
      <c r="U150" s="13">
        <v>38097.927802203303</v>
      </c>
      <c r="V150" s="13">
        <v>218.75339347975901</v>
      </c>
      <c r="W150" s="13">
        <v>183.52146198637399</v>
      </c>
      <c r="X150" s="13">
        <v>247.563285976061</v>
      </c>
      <c r="Y150" s="13">
        <v>0.64109493649513305</v>
      </c>
      <c r="Z150" s="13">
        <v>0.792877088154465</v>
      </c>
      <c r="AA150" s="13">
        <v>56270.098661986602</v>
      </c>
      <c r="AB150" s="13">
        <v>94.392631825702296</v>
      </c>
      <c r="AC150" s="13">
        <v>80.335293588969506</v>
      </c>
      <c r="AD150" s="13">
        <v>109.534485190201</v>
      </c>
      <c r="AE150" s="13">
        <v>0.118137315811655</v>
      </c>
      <c r="AF150" s="13">
        <v>4.1320726012961301E-2</v>
      </c>
      <c r="AG150" s="13">
        <v>137108.61940869401</v>
      </c>
      <c r="AH150" s="13">
        <v>415.49553149228802</v>
      </c>
      <c r="AI150" s="13">
        <v>350.82336491218501</v>
      </c>
      <c r="AJ150" s="14">
        <v>483.17996876308399</v>
      </c>
      <c r="AK150" s="13">
        <v>0.88461571052252497</v>
      </c>
      <c r="AL150" s="13">
        <v>0.84523940665271902</v>
      </c>
      <c r="AM150" s="13">
        <v>99199.854927960594</v>
      </c>
      <c r="AN150" s="13">
        <v>353.40726059726302</v>
      </c>
      <c r="AO150" s="13">
        <v>293.67946809066399</v>
      </c>
      <c r="AP150" s="13">
        <v>407.21284096153403</v>
      </c>
      <c r="AQ150" s="13">
        <v>0.83314811323464799</v>
      </c>
      <c r="AR150" s="13">
        <v>0.834179612718148</v>
      </c>
      <c r="AS150" s="13">
        <v>4.5424539777031097</v>
      </c>
      <c r="AT150" s="13">
        <v>2.43008420739835</v>
      </c>
      <c r="AU150" s="13">
        <v>2.4510413081228801</v>
      </c>
      <c r="AV150" s="13">
        <v>2.4298245519703499</v>
      </c>
      <c r="AW150" s="13">
        <v>0.47786144250034002</v>
      </c>
      <c r="AX150" s="13">
        <v>-0.61577251776779895</v>
      </c>
      <c r="AY150" s="13">
        <v>31.052621996757399</v>
      </c>
      <c r="AZ150" s="13">
        <v>11.5847862117185</v>
      </c>
      <c r="BA150" s="13">
        <v>11.790488984513701</v>
      </c>
      <c r="BB150" s="13">
        <v>11.635461862807</v>
      </c>
      <c r="BC150" s="13">
        <v>2.8156423831205499</v>
      </c>
      <c r="BD150" s="13">
        <v>3.6329375170892901</v>
      </c>
      <c r="BE150" s="21">
        <v>1686</v>
      </c>
      <c r="BF150" s="21">
        <v>49.01</v>
      </c>
      <c r="BG150" s="21">
        <v>64.19</v>
      </c>
      <c r="BH150" s="21">
        <v>15.18</v>
      </c>
      <c r="BI150" s="21" t="s">
        <v>76</v>
      </c>
      <c r="BJ150" s="21" t="s">
        <v>74</v>
      </c>
      <c r="BK150" s="21">
        <v>50.45</v>
      </c>
      <c r="BL150" s="21">
        <v>1.44</v>
      </c>
      <c r="BM150" s="23">
        <v>8.6599999999999996E-2</v>
      </c>
      <c r="BN150" s="13" t="s">
        <v>75</v>
      </c>
    </row>
    <row r="151" spans="1:70" x14ac:dyDescent="0.25">
      <c r="A151" s="13">
        <v>14</v>
      </c>
      <c r="B151" s="13">
        <v>154</v>
      </c>
      <c r="C151" s="13">
        <v>925</v>
      </c>
      <c r="D151" s="13" t="s">
        <v>11</v>
      </c>
      <c r="E151" s="13">
        <v>3</v>
      </c>
      <c r="F151" s="13" t="s">
        <v>12</v>
      </c>
      <c r="G151" s="13">
        <v>2</v>
      </c>
      <c r="H151" s="13" t="s">
        <v>13</v>
      </c>
      <c r="I151" s="14">
        <v>134</v>
      </c>
      <c r="J151" s="14">
        <v>136</v>
      </c>
      <c r="K151" s="13">
        <v>16.84</v>
      </c>
      <c r="L151" s="14">
        <v>19.75</v>
      </c>
      <c r="M151" s="20">
        <v>0.48117647058823498</v>
      </c>
    </row>
    <row r="152" spans="1:70" x14ac:dyDescent="0.25">
      <c r="A152" s="13">
        <v>15</v>
      </c>
      <c r="B152" s="13">
        <v>154</v>
      </c>
      <c r="C152" s="13">
        <v>925</v>
      </c>
      <c r="D152" s="13" t="s">
        <v>11</v>
      </c>
      <c r="E152" s="13">
        <v>3</v>
      </c>
      <c r="F152" s="13" t="s">
        <v>12</v>
      </c>
      <c r="G152" s="13">
        <v>2</v>
      </c>
      <c r="H152" s="13" t="s">
        <v>13</v>
      </c>
      <c r="I152" s="14">
        <v>142</v>
      </c>
      <c r="J152" s="14">
        <v>144</v>
      </c>
      <c r="K152" s="13">
        <v>16.920000000000002</v>
      </c>
      <c r="L152" s="14">
        <v>19.829999999999998</v>
      </c>
      <c r="M152" s="20">
        <v>0.48352941176470599</v>
      </c>
      <c r="N152" s="13">
        <v>5</v>
      </c>
      <c r="O152" s="13">
        <v>65001.954820561099</v>
      </c>
      <c r="P152" s="13">
        <v>267.50433076763397</v>
      </c>
      <c r="Q152" s="13">
        <v>223.49875538196099</v>
      </c>
      <c r="R152" s="13">
        <v>303.93113930903002</v>
      </c>
      <c r="S152" s="13">
        <v>0.66644663082814004</v>
      </c>
      <c r="T152" s="13">
        <v>0.78944779685740096</v>
      </c>
      <c r="U152" s="13">
        <v>45281.785435948303</v>
      </c>
      <c r="V152" s="13">
        <v>238.493828514428</v>
      </c>
      <c r="W152" s="13">
        <v>198.07577798416</v>
      </c>
      <c r="X152" s="13">
        <v>270.76602496416302</v>
      </c>
      <c r="Y152" s="13">
        <v>0.65312630302215002</v>
      </c>
      <c r="Z152" s="13">
        <v>0.79634620456776595</v>
      </c>
      <c r="AA152" s="13">
        <v>61204.053581442502</v>
      </c>
      <c r="AB152" s="13">
        <v>100.800025616526</v>
      </c>
      <c r="AC152" s="13">
        <v>85.751015336674399</v>
      </c>
      <c r="AD152" s="13">
        <v>116.802510263526</v>
      </c>
      <c r="AE152" s="13">
        <v>0.11164845507913899</v>
      </c>
      <c r="AF152" s="13">
        <v>4.3916452852012303E-2</v>
      </c>
      <c r="AG152" s="13">
        <v>167835.700546735</v>
      </c>
      <c r="AH152" s="13">
        <v>458.76803542598498</v>
      </c>
      <c r="AI152" s="13">
        <v>393.48815011380799</v>
      </c>
      <c r="AJ152" s="14">
        <v>530.68197726537301</v>
      </c>
      <c r="AK152" s="13">
        <v>0.87447798323749204</v>
      </c>
      <c r="AL152" s="13">
        <v>0.846808571356649</v>
      </c>
      <c r="AM152" s="13">
        <v>121338.486413067</v>
      </c>
      <c r="AN152" s="13">
        <v>390.54604835067801</v>
      </c>
      <c r="AO152" s="13">
        <v>329.93849682315198</v>
      </c>
      <c r="AP152" s="13">
        <v>451.33903324097503</v>
      </c>
      <c r="AQ152" s="13">
        <v>0.82404232302123304</v>
      </c>
      <c r="AR152" s="13">
        <v>0.83812212453451496</v>
      </c>
      <c r="AS152" s="13">
        <v>3.7277969036805501</v>
      </c>
      <c r="AT152" s="13">
        <v>2.03602351911052</v>
      </c>
      <c r="AU152" s="13">
        <v>2.02078055001228</v>
      </c>
      <c r="AV152" s="13">
        <v>2.0322423328303101</v>
      </c>
      <c r="AW152" s="13">
        <v>0.364996103776418</v>
      </c>
      <c r="AX152" s="13">
        <v>-0.81850302935906305</v>
      </c>
      <c r="AY152" s="13">
        <v>22.5722229669394</v>
      </c>
      <c r="AZ152" s="13">
        <v>8.7325845926567105</v>
      </c>
      <c r="BA152" s="13">
        <v>8.49408978211601</v>
      </c>
      <c r="BB152" s="13">
        <v>8.8673852081414495</v>
      </c>
      <c r="BC152" s="13">
        <v>2.8493663424474098</v>
      </c>
      <c r="BD152" s="13">
        <v>3.6009535923269298</v>
      </c>
      <c r="BE152" s="21">
        <v>3316</v>
      </c>
      <c r="BF152" s="21">
        <v>47.55</v>
      </c>
      <c r="BG152" s="21">
        <v>62.19</v>
      </c>
      <c r="BH152" s="21">
        <v>14.64</v>
      </c>
      <c r="BI152" s="21" t="s">
        <v>76</v>
      </c>
      <c r="BJ152" s="21" t="s">
        <v>74</v>
      </c>
      <c r="BK152" s="21">
        <v>49.65</v>
      </c>
      <c r="BL152" s="21">
        <v>2.1</v>
      </c>
      <c r="BM152" s="23">
        <v>0.12540000000000001</v>
      </c>
      <c r="BN152" s="13" t="s">
        <v>75</v>
      </c>
    </row>
    <row r="153" spans="1:70" x14ac:dyDescent="0.25">
      <c r="A153" s="13">
        <v>16</v>
      </c>
      <c r="B153" s="13">
        <v>154</v>
      </c>
      <c r="C153" s="13">
        <v>925</v>
      </c>
      <c r="D153" s="13" t="s">
        <v>11</v>
      </c>
      <c r="E153" s="13">
        <v>3</v>
      </c>
      <c r="F153" s="13" t="s">
        <v>12</v>
      </c>
      <c r="G153" s="13">
        <v>2</v>
      </c>
      <c r="H153" s="13" t="s">
        <v>13</v>
      </c>
      <c r="I153" s="14">
        <v>144</v>
      </c>
      <c r="J153" s="14">
        <v>146</v>
      </c>
      <c r="K153" s="13">
        <v>16.940000000000001</v>
      </c>
      <c r="L153" s="14">
        <v>19.850000000000001</v>
      </c>
      <c r="M153" s="20">
        <v>0.48411764705882399</v>
      </c>
      <c r="N153" s="13">
        <v>6</v>
      </c>
      <c r="O153" s="13">
        <v>60923.143719070198</v>
      </c>
      <c r="P153" s="13">
        <v>260.64607557906101</v>
      </c>
      <c r="Q153" s="13">
        <v>222.258435127235</v>
      </c>
      <c r="R153" s="13">
        <v>295.03785181985103</v>
      </c>
      <c r="S153" s="13">
        <v>0.68296155058394603</v>
      </c>
      <c r="T153" s="13">
        <v>0.81806100690974504</v>
      </c>
      <c r="U153" s="13">
        <v>43663.081394975503</v>
      </c>
      <c r="V153" s="13">
        <v>234.436290344708</v>
      </c>
      <c r="W153" s="13">
        <v>200.679997766171</v>
      </c>
      <c r="X153" s="13">
        <v>265.50538683699199</v>
      </c>
      <c r="Y153" s="13">
        <v>0.67129760011362005</v>
      </c>
      <c r="Z153" s="13">
        <v>0.826195555006353</v>
      </c>
      <c r="AA153" s="13">
        <v>62627.740339595701</v>
      </c>
      <c r="AB153" s="13">
        <v>93.309386053346898</v>
      </c>
      <c r="AC153" s="13">
        <v>80.230897959238703</v>
      </c>
      <c r="AD153" s="13">
        <v>108.35882113208601</v>
      </c>
      <c r="AE153" s="13">
        <v>0.11602093982831201</v>
      </c>
      <c r="AF153" s="13">
        <v>3.9832421335837198E-2</v>
      </c>
      <c r="AG153" s="13">
        <v>149053.773938534</v>
      </c>
      <c r="AH153" s="13">
        <v>433.85693641954202</v>
      </c>
      <c r="AI153" s="13">
        <v>368.37206645554699</v>
      </c>
      <c r="AJ153" s="14">
        <v>484.51917768666698</v>
      </c>
      <c r="AK153" s="13">
        <v>0.89673785529403005</v>
      </c>
      <c r="AL153" s="13">
        <v>0.86481927916620704</v>
      </c>
      <c r="AM153" s="13">
        <v>102885.059506644</v>
      </c>
      <c r="AN153" s="13">
        <v>359.13342964949601</v>
      </c>
      <c r="AO153" s="13">
        <v>307.938998121667</v>
      </c>
      <c r="AP153" s="13">
        <v>409.23436616195102</v>
      </c>
      <c r="AQ153" s="13">
        <v>0.84515418147644095</v>
      </c>
      <c r="AR153" s="13">
        <v>0.857153292393116</v>
      </c>
      <c r="AS153" s="13">
        <v>5.70051514675239</v>
      </c>
      <c r="AT153" s="13">
        <v>3.0840744896272301</v>
      </c>
      <c r="AU153" s="13">
        <v>2.9263821785707602</v>
      </c>
      <c r="AV153" s="13">
        <v>3.0686493218155002</v>
      </c>
      <c r="AW153" s="13">
        <v>0.26193772910631302</v>
      </c>
      <c r="AX153" s="13">
        <v>-1.4560610939581899</v>
      </c>
      <c r="AY153" s="13">
        <v>46.480009043258598</v>
      </c>
      <c r="AZ153" s="13">
        <v>17.075338350171499</v>
      </c>
      <c r="BA153" s="13">
        <v>15.3802564824438</v>
      </c>
      <c r="BB153" s="13">
        <v>16.955573932043201</v>
      </c>
      <c r="BC153" s="13">
        <v>2.6367512387398899</v>
      </c>
      <c r="BD153" s="13">
        <v>6.0144006525068798</v>
      </c>
      <c r="BE153" s="21">
        <v>1563</v>
      </c>
      <c r="BF153" s="21">
        <v>46.65</v>
      </c>
      <c r="BG153" s="21">
        <v>60.06</v>
      </c>
      <c r="BH153" s="21">
        <v>13.41</v>
      </c>
      <c r="BI153" s="21" t="s">
        <v>77</v>
      </c>
      <c r="BJ153" s="21" t="s">
        <v>74</v>
      </c>
      <c r="BK153" s="21">
        <v>48.95</v>
      </c>
      <c r="BL153" s="21">
        <v>2.2999999999999998</v>
      </c>
      <c r="BM153" s="23">
        <v>0.1464</v>
      </c>
      <c r="BN153" s="13" t="s">
        <v>75</v>
      </c>
    </row>
    <row r="154" spans="1:70" x14ac:dyDescent="0.25">
      <c r="A154" s="13">
        <v>17</v>
      </c>
      <c r="B154" s="13">
        <v>154</v>
      </c>
      <c r="C154" s="13">
        <v>925</v>
      </c>
      <c r="D154" s="13" t="s">
        <v>11</v>
      </c>
      <c r="E154" s="13">
        <v>3</v>
      </c>
      <c r="F154" s="13" t="s">
        <v>12</v>
      </c>
      <c r="G154" s="13">
        <v>3</v>
      </c>
      <c r="H154" s="13" t="s">
        <v>13</v>
      </c>
      <c r="I154" s="14">
        <v>0</v>
      </c>
      <c r="J154" s="14">
        <v>2</v>
      </c>
      <c r="K154" s="13">
        <v>17</v>
      </c>
      <c r="L154" s="14">
        <v>19.91</v>
      </c>
      <c r="M154" s="20">
        <v>0.48606896551724099</v>
      </c>
      <c r="N154" s="13">
        <v>7</v>
      </c>
      <c r="O154" s="13">
        <v>53401.585603001098</v>
      </c>
      <c r="P154" s="13">
        <v>245.304299142959</v>
      </c>
      <c r="Q154" s="13">
        <v>205.20098563070599</v>
      </c>
      <c r="R154" s="13">
        <v>278.60051093841599</v>
      </c>
      <c r="S154" s="13">
        <v>0.67140662286396902</v>
      </c>
      <c r="T154" s="13">
        <v>0.78629313139127699</v>
      </c>
      <c r="U154" s="13">
        <v>37771.784144497004</v>
      </c>
      <c r="V154" s="13">
        <v>217.834223271203</v>
      </c>
      <c r="W154" s="13">
        <v>182.89307193326999</v>
      </c>
      <c r="X154" s="13">
        <v>246.64881976770599</v>
      </c>
      <c r="Y154" s="13">
        <v>0.65876178165816401</v>
      </c>
      <c r="Z154" s="13">
        <v>0.79257346867161205</v>
      </c>
      <c r="AA154" s="13">
        <v>45940.195203483403</v>
      </c>
      <c r="AB154" s="13">
        <v>83.346410794671399</v>
      </c>
      <c r="AC154" s="13">
        <v>71.737571091745707</v>
      </c>
      <c r="AD154" s="13">
        <v>96.525612289036204</v>
      </c>
      <c r="AE154" s="13">
        <v>0.113508078155537</v>
      </c>
      <c r="AF154" s="13">
        <v>4.3944462766890097E-2</v>
      </c>
      <c r="AG154" s="13">
        <v>142031.21434900799</v>
      </c>
      <c r="AH154" s="13">
        <v>420.17144088567301</v>
      </c>
      <c r="AI154" s="13">
        <v>351.12100326530299</v>
      </c>
      <c r="AJ154" s="14">
        <v>474.65998312506599</v>
      </c>
      <c r="AK154" s="13">
        <v>0.87956972634674402</v>
      </c>
      <c r="AL154" s="13">
        <v>0.84888329086428504</v>
      </c>
      <c r="AM154" s="13">
        <v>100153.064124884</v>
      </c>
      <c r="AN154" s="13">
        <v>353.624946134021</v>
      </c>
      <c r="AO154" s="13">
        <v>294.82856821699198</v>
      </c>
      <c r="AP154" s="13">
        <v>405.09459968944799</v>
      </c>
      <c r="AQ154" s="13">
        <v>0.83525141267135505</v>
      </c>
      <c r="AR154" s="13">
        <v>0.83611451626337896</v>
      </c>
      <c r="AS154" s="13">
        <v>3.9468842159872501</v>
      </c>
      <c r="AT154" s="13">
        <v>2.1981192970938999</v>
      </c>
      <c r="AU154" s="13">
        <v>2.3175271897554701</v>
      </c>
      <c r="AV154" s="13">
        <v>2.16702092190729</v>
      </c>
      <c r="AW154" s="13">
        <v>0.34597837983748198</v>
      </c>
      <c r="AX154" s="13">
        <v>-0.66099709600819101</v>
      </c>
      <c r="AY154" s="13">
        <v>26.754655279104401</v>
      </c>
      <c r="AZ154" s="13">
        <v>9.7218175297936504</v>
      </c>
      <c r="BA154" s="13">
        <v>10.747872889446301</v>
      </c>
      <c r="BB154" s="13">
        <v>9.3587999557203805</v>
      </c>
      <c r="BC154" s="13">
        <v>2.74454810033484</v>
      </c>
      <c r="BD154" s="13">
        <v>3.3525648877366798</v>
      </c>
      <c r="BE154" s="21">
        <v>1962</v>
      </c>
      <c r="BF154" s="21">
        <v>47.53</v>
      </c>
      <c r="BG154" s="21">
        <v>66.73</v>
      </c>
      <c r="BH154" s="21">
        <v>19.2</v>
      </c>
      <c r="BI154" s="21" t="s">
        <v>76</v>
      </c>
      <c r="BJ154" s="21" t="s">
        <v>74</v>
      </c>
      <c r="BK154" s="21">
        <v>51.18</v>
      </c>
      <c r="BL154" s="21">
        <v>3.65</v>
      </c>
      <c r="BM154" s="23">
        <v>0.15970000000000001</v>
      </c>
      <c r="BN154" s="13" t="s">
        <v>75</v>
      </c>
    </row>
    <row r="155" spans="1:70" x14ac:dyDescent="0.25">
      <c r="A155" s="13">
        <v>18</v>
      </c>
      <c r="B155" s="13">
        <v>154</v>
      </c>
      <c r="C155" s="13">
        <v>925</v>
      </c>
      <c r="D155" s="13" t="s">
        <v>11</v>
      </c>
      <c r="E155" s="13">
        <v>3</v>
      </c>
      <c r="F155" s="13" t="s">
        <v>12</v>
      </c>
      <c r="G155" s="13">
        <v>3</v>
      </c>
      <c r="H155" s="13" t="s">
        <v>13</v>
      </c>
      <c r="I155" s="14">
        <v>9</v>
      </c>
      <c r="J155" s="14">
        <v>11</v>
      </c>
      <c r="K155" s="13">
        <v>17.09</v>
      </c>
      <c r="L155" s="14">
        <v>20</v>
      </c>
      <c r="M155" s="20">
        <v>0.48927586206896601</v>
      </c>
      <c r="BF155" s="21">
        <v>48.05</v>
      </c>
      <c r="BG155" s="21">
        <v>59.62</v>
      </c>
      <c r="BH155" s="21">
        <v>11.57</v>
      </c>
      <c r="BI155" s="22">
        <v>43630</v>
      </c>
      <c r="BJ155" s="21" t="s">
        <v>74</v>
      </c>
      <c r="BK155" s="21">
        <v>49.88</v>
      </c>
      <c r="BL155" s="21">
        <v>1.83</v>
      </c>
      <c r="BM155" s="21">
        <v>0.1366</v>
      </c>
      <c r="BO155" s="21">
        <v>78</v>
      </c>
      <c r="BP155" s="21">
        <v>545</v>
      </c>
      <c r="BQ155" s="21">
        <v>9</v>
      </c>
    </row>
    <row r="156" spans="1:70" x14ac:dyDescent="0.25">
      <c r="A156" s="13">
        <v>19</v>
      </c>
      <c r="B156" s="13">
        <v>154</v>
      </c>
      <c r="C156" s="13">
        <v>925</v>
      </c>
      <c r="D156" s="13" t="s">
        <v>11</v>
      </c>
      <c r="E156" s="13">
        <v>3</v>
      </c>
      <c r="F156" s="13" t="s">
        <v>12</v>
      </c>
      <c r="G156" s="13">
        <v>3</v>
      </c>
      <c r="H156" s="13" t="s">
        <v>13</v>
      </c>
      <c r="I156" s="14">
        <v>17</v>
      </c>
      <c r="J156" s="14">
        <v>19</v>
      </c>
      <c r="K156" s="13">
        <v>17.170000000000002</v>
      </c>
      <c r="L156" s="14">
        <v>20.079999999999998</v>
      </c>
      <c r="M156" s="20">
        <v>0.492126436781609</v>
      </c>
      <c r="N156" s="13">
        <v>6</v>
      </c>
      <c r="O156" s="13">
        <v>61173.282252733901</v>
      </c>
      <c r="P156" s="13">
        <v>262.00372693746698</v>
      </c>
      <c r="Q156" s="13">
        <v>219.93432361776101</v>
      </c>
      <c r="R156" s="13">
        <v>297.26348469880401</v>
      </c>
      <c r="S156" s="13">
        <v>0.67810182472943203</v>
      </c>
      <c r="T156" s="13">
        <v>0.78550028028351504</v>
      </c>
      <c r="U156" s="13">
        <v>41902.937142110597</v>
      </c>
      <c r="V156" s="13">
        <v>229.67128433940201</v>
      </c>
      <c r="W156" s="13">
        <v>192.13549968613901</v>
      </c>
      <c r="X156" s="13">
        <v>258.87848629454498</v>
      </c>
      <c r="Y156" s="13">
        <v>0.66694531710314497</v>
      </c>
      <c r="Z156" s="13">
        <v>0.79227560354323501</v>
      </c>
      <c r="AA156" s="13">
        <v>49081.145955533299</v>
      </c>
      <c r="AB156" s="13">
        <v>90.812369169677595</v>
      </c>
      <c r="AC156" s="13">
        <v>78.218193103964794</v>
      </c>
      <c r="AD156" s="13">
        <v>105.48806323127501</v>
      </c>
      <c r="AE156" s="13">
        <v>0.119375079740466</v>
      </c>
      <c r="AF156" s="13">
        <v>4.3432732501401602E-2</v>
      </c>
      <c r="AG156" s="13">
        <v>173491.03157136199</v>
      </c>
      <c r="AH156" s="13">
        <v>466.541439060752</v>
      </c>
      <c r="AI156" s="13">
        <v>393.77531190516402</v>
      </c>
      <c r="AJ156" s="14">
        <v>529.86720158654202</v>
      </c>
      <c r="AK156" s="13">
        <v>0.88894542681484701</v>
      </c>
      <c r="AL156" s="13">
        <v>0.84398090774316303</v>
      </c>
      <c r="AM156" s="13">
        <v>129979.119051234</v>
      </c>
      <c r="AN156" s="13">
        <v>406.223238276877</v>
      </c>
      <c r="AO156" s="13">
        <v>328.01174494923498</v>
      </c>
      <c r="AP156" s="13">
        <v>462.277590301533</v>
      </c>
      <c r="AQ156" s="13">
        <v>0.85054298596155997</v>
      </c>
      <c r="AR156" s="13">
        <v>0.835357661164015</v>
      </c>
      <c r="AS156" s="13">
        <v>2.4117188224230199</v>
      </c>
      <c r="AT156" s="13">
        <v>1.5781882948325701</v>
      </c>
      <c r="AU156" s="13">
        <v>1.70148593308563</v>
      </c>
      <c r="AV156" s="13">
        <v>1.6332505908041399</v>
      </c>
      <c r="AW156" s="13">
        <v>0.29307594864957398</v>
      </c>
      <c r="AX156" s="13">
        <v>-0.65015065302708497</v>
      </c>
      <c r="AY156" s="13">
        <v>9.9351578772610196</v>
      </c>
      <c r="AZ156" s="13">
        <v>5.3591149615037601</v>
      </c>
      <c r="BA156" s="13">
        <v>6.1727383897793597</v>
      </c>
      <c r="BB156" s="13">
        <v>5.6416602916951204</v>
      </c>
      <c r="BC156" s="13">
        <v>2.4637162378299902</v>
      </c>
      <c r="BD156" s="13">
        <v>3.1167513240123701</v>
      </c>
      <c r="BE156" s="21">
        <v>1201</v>
      </c>
      <c r="BF156" s="21">
        <v>48.5</v>
      </c>
      <c r="BG156" s="21">
        <v>64.08</v>
      </c>
      <c r="BH156" s="21">
        <v>15.58</v>
      </c>
      <c r="BI156" s="21" t="s">
        <v>76</v>
      </c>
      <c r="BJ156" s="21" t="s">
        <v>74</v>
      </c>
      <c r="BK156" s="21">
        <v>51.04</v>
      </c>
      <c r="BL156" s="21">
        <v>2.54</v>
      </c>
      <c r="BM156" s="23">
        <v>0.14019999999999999</v>
      </c>
      <c r="BN156" s="13" t="s">
        <v>75</v>
      </c>
    </row>
    <row r="157" spans="1:70" x14ac:dyDescent="0.25">
      <c r="A157" s="13">
        <v>20</v>
      </c>
      <c r="B157" s="13">
        <v>154</v>
      </c>
      <c r="C157" s="13">
        <v>925</v>
      </c>
      <c r="D157" s="13" t="s">
        <v>11</v>
      </c>
      <c r="E157" s="13">
        <v>3</v>
      </c>
      <c r="F157" s="13" t="s">
        <v>12</v>
      </c>
      <c r="G157" s="13">
        <v>3</v>
      </c>
      <c r="H157" s="13" t="s">
        <v>13</v>
      </c>
      <c r="I157" s="14">
        <v>27</v>
      </c>
      <c r="J157" s="14">
        <v>29</v>
      </c>
      <c r="K157" s="13">
        <v>17.27</v>
      </c>
      <c r="L157" s="14">
        <v>20.18</v>
      </c>
      <c r="M157" s="20">
        <v>0.49568965517241398</v>
      </c>
      <c r="N157" s="13">
        <v>6</v>
      </c>
      <c r="O157" s="13">
        <v>61235.5633861393</v>
      </c>
      <c r="P157" s="13">
        <v>263.775168500218</v>
      </c>
      <c r="Q157" s="13">
        <v>221.14548147455901</v>
      </c>
      <c r="R157" s="13">
        <v>298.83017728219897</v>
      </c>
      <c r="S157" s="13">
        <v>0.67228981263694298</v>
      </c>
      <c r="T157" s="13">
        <v>0.80809422768792105</v>
      </c>
      <c r="U157" s="13">
        <v>44897.348238330203</v>
      </c>
      <c r="V157" s="13">
        <v>237.47571028949201</v>
      </c>
      <c r="W157" s="13">
        <v>197.62335783136501</v>
      </c>
      <c r="X157" s="13">
        <v>268.01532573995001</v>
      </c>
      <c r="Y157" s="13">
        <v>0.65903992332258099</v>
      </c>
      <c r="Z157" s="13">
        <v>0.814031167937878</v>
      </c>
      <c r="AA157" s="13">
        <v>45429.395079164002</v>
      </c>
      <c r="AB157" s="13">
        <v>85.959481478146998</v>
      </c>
      <c r="AC157" s="13">
        <v>73.836784579705395</v>
      </c>
      <c r="AD157" s="13">
        <v>99.333554018064106</v>
      </c>
      <c r="AE157" s="13">
        <v>0.115286134517341</v>
      </c>
      <c r="AF157" s="13">
        <v>3.7270422622742001E-2</v>
      </c>
      <c r="AG157" s="13">
        <v>156844.63748155901</v>
      </c>
      <c r="AH157" s="13">
        <v>444.33994530001502</v>
      </c>
      <c r="AI157" s="13">
        <v>374.30285749102597</v>
      </c>
      <c r="AJ157" s="14">
        <v>509.29892574982802</v>
      </c>
      <c r="AK157" s="13">
        <v>0.88839482769743505</v>
      </c>
      <c r="AL157" s="13">
        <v>0.85727270674696099</v>
      </c>
      <c r="AM157" s="13">
        <v>118432.54103865899</v>
      </c>
      <c r="AN157" s="13">
        <v>386.348555264217</v>
      </c>
      <c r="AO157" s="13">
        <v>322.45607136556202</v>
      </c>
      <c r="AP157" s="13">
        <v>439.26995732282501</v>
      </c>
      <c r="AQ157" s="13">
        <v>0.83935661069493805</v>
      </c>
      <c r="AR157" s="13">
        <v>0.84966035541511997</v>
      </c>
      <c r="AS157" s="13">
        <v>2.3661817582472802</v>
      </c>
      <c r="AT157" s="13">
        <v>1.4485503954086301</v>
      </c>
      <c r="AU157" s="13">
        <v>1.60793357112419</v>
      </c>
      <c r="AV157" s="13">
        <v>1.4363533509442299</v>
      </c>
      <c r="AW157" s="13">
        <v>0.371427691443593</v>
      </c>
      <c r="AX157" s="13">
        <v>-0.96422111401545996</v>
      </c>
      <c r="AY157" s="13">
        <v>10.167037019826401</v>
      </c>
      <c r="AZ157" s="13">
        <v>5.2060643589002797</v>
      </c>
      <c r="BA157" s="13">
        <v>6.1696301243457903</v>
      </c>
      <c r="BB157" s="13">
        <v>5.13615006050457</v>
      </c>
      <c r="BC157" s="13">
        <v>2.67292599652653</v>
      </c>
      <c r="BD157" s="13">
        <v>4.3434069035178604</v>
      </c>
      <c r="BE157" s="21">
        <v>1906</v>
      </c>
      <c r="BF157" s="21">
        <v>49.21</v>
      </c>
      <c r="BG157" s="21">
        <v>66.61</v>
      </c>
      <c r="BH157" s="21">
        <v>17.399999999999999</v>
      </c>
      <c r="BI157" s="21" t="s">
        <v>76</v>
      </c>
      <c r="BJ157" s="21" t="s">
        <v>74</v>
      </c>
      <c r="BK157" s="21">
        <v>51.78</v>
      </c>
      <c r="BL157" s="21">
        <v>2.57</v>
      </c>
      <c r="BM157" s="23">
        <v>0.12870000000000001</v>
      </c>
      <c r="BN157" s="13" t="s">
        <v>75</v>
      </c>
    </row>
    <row r="158" spans="1:70" x14ac:dyDescent="0.25">
      <c r="A158" s="13">
        <v>21</v>
      </c>
      <c r="B158" s="13">
        <v>154</v>
      </c>
      <c r="C158" s="13">
        <v>925</v>
      </c>
      <c r="D158" s="13" t="s">
        <v>11</v>
      </c>
      <c r="E158" s="13">
        <v>3</v>
      </c>
      <c r="F158" s="13" t="s">
        <v>12</v>
      </c>
      <c r="G158" s="13">
        <v>3</v>
      </c>
      <c r="H158" s="13" t="s">
        <v>13</v>
      </c>
      <c r="I158" s="14">
        <v>34</v>
      </c>
      <c r="J158" s="14">
        <v>36</v>
      </c>
      <c r="K158" s="13">
        <v>17.34</v>
      </c>
      <c r="L158" s="14">
        <v>20.25</v>
      </c>
      <c r="M158" s="20">
        <v>0.49818390804597701</v>
      </c>
      <c r="N158" s="13">
        <v>5</v>
      </c>
      <c r="O158" s="13">
        <v>49335.687728707002</v>
      </c>
      <c r="P158" s="13">
        <v>237.89336571346399</v>
      </c>
      <c r="Q158" s="13">
        <v>199.12395836718599</v>
      </c>
      <c r="R158" s="13">
        <v>269.883921070116</v>
      </c>
      <c r="S158" s="13">
        <v>0.67260867471040298</v>
      </c>
      <c r="T158" s="13">
        <v>0.80280562357239205</v>
      </c>
      <c r="U158" s="13">
        <v>36928.122434704797</v>
      </c>
      <c r="V158" s="13">
        <v>215.48469579960201</v>
      </c>
      <c r="W158" s="13">
        <v>180.204134341421</v>
      </c>
      <c r="X158" s="13">
        <v>244.26367393322201</v>
      </c>
      <c r="Y158" s="13">
        <v>0.65812620956765799</v>
      </c>
      <c r="Z158" s="13">
        <v>0.808037663612719</v>
      </c>
      <c r="AA158" s="13">
        <v>37122.883246079902</v>
      </c>
      <c r="AB158" s="13">
        <v>73.680269001199505</v>
      </c>
      <c r="AC158" s="13">
        <v>64.472278037762905</v>
      </c>
      <c r="AD158" s="13">
        <v>85.061120254031493</v>
      </c>
      <c r="AE158" s="13">
        <v>0.115169784789172</v>
      </c>
      <c r="AF158" s="13">
        <v>3.9693638705953702E-2</v>
      </c>
      <c r="AG158" s="13">
        <v>117393.759232923</v>
      </c>
      <c r="AH158" s="13">
        <v>384.692861367418</v>
      </c>
      <c r="AI158" s="13">
        <v>328.81663093003601</v>
      </c>
      <c r="AJ158" s="14">
        <v>439.72921513363099</v>
      </c>
      <c r="AK158" s="13">
        <v>0.88452817785337501</v>
      </c>
      <c r="AL158" s="13">
        <v>0.85675530519965304</v>
      </c>
      <c r="AM158" s="13">
        <v>88838.674759842397</v>
      </c>
      <c r="AN158" s="13">
        <v>335.09966412102301</v>
      </c>
      <c r="AO158" s="13">
        <v>282.51336426040098</v>
      </c>
      <c r="AP158" s="13">
        <v>379.54972427483398</v>
      </c>
      <c r="AQ158" s="13">
        <v>0.83802806358372595</v>
      </c>
      <c r="AR158" s="13">
        <v>0.84700508747597003</v>
      </c>
      <c r="AS158" s="13">
        <v>3.2952392811886702</v>
      </c>
      <c r="AT158" s="13">
        <v>1.95620841554849</v>
      </c>
      <c r="AU158" s="13">
        <v>2.0668763391992901</v>
      </c>
      <c r="AV158" s="13">
        <v>1.9679307562392401</v>
      </c>
      <c r="AW158" s="13">
        <v>0.40505752241680598</v>
      </c>
      <c r="AX158" s="13">
        <v>-0.92129075173671904</v>
      </c>
      <c r="AY158" s="13">
        <v>18.5822023045666</v>
      </c>
      <c r="AZ158" s="13">
        <v>8.0797006577257395</v>
      </c>
      <c r="BA158" s="13">
        <v>8.8443354407995098</v>
      </c>
      <c r="BB158" s="13">
        <v>8.2865811626689005</v>
      </c>
      <c r="BC158" s="13">
        <v>2.6530658513914802</v>
      </c>
      <c r="BD158" s="13">
        <v>4.3344847659018404</v>
      </c>
      <c r="BE158" s="21">
        <v>2193</v>
      </c>
      <c r="BF158" s="21">
        <v>48.33</v>
      </c>
      <c r="BG158" s="21">
        <v>64.7</v>
      </c>
      <c r="BH158" s="21">
        <v>16.37</v>
      </c>
      <c r="BI158" s="21" t="s">
        <v>76</v>
      </c>
      <c r="BJ158" s="21" t="s">
        <v>74</v>
      </c>
      <c r="BK158" s="21">
        <v>50.23</v>
      </c>
      <c r="BL158" s="21">
        <v>1.9</v>
      </c>
      <c r="BM158" s="23">
        <v>0.104</v>
      </c>
      <c r="BN158" s="13" t="s">
        <v>75</v>
      </c>
      <c r="BO158" s="21">
        <v>44</v>
      </c>
      <c r="BP158" s="21">
        <v>487</v>
      </c>
      <c r="BQ158" s="21">
        <v>9</v>
      </c>
      <c r="BR158" s="23">
        <v>0.91713747645951005</v>
      </c>
    </row>
    <row r="159" spans="1:70" x14ac:dyDescent="0.25">
      <c r="A159" s="13">
        <v>22</v>
      </c>
      <c r="B159" s="13">
        <v>154</v>
      </c>
      <c r="C159" s="13">
        <v>925</v>
      </c>
      <c r="D159" s="13" t="s">
        <v>11</v>
      </c>
      <c r="E159" s="13">
        <v>3</v>
      </c>
      <c r="F159" s="13" t="s">
        <v>12</v>
      </c>
      <c r="G159" s="13">
        <v>3</v>
      </c>
      <c r="H159" s="13" t="s">
        <v>13</v>
      </c>
      <c r="I159" s="14">
        <v>44</v>
      </c>
      <c r="J159" s="14">
        <v>46</v>
      </c>
      <c r="K159" s="13">
        <v>17.440000000000001</v>
      </c>
      <c r="L159" s="14">
        <v>20.350000000000001</v>
      </c>
      <c r="M159" s="20">
        <v>0.50174712643678199</v>
      </c>
      <c r="N159" s="13">
        <v>6</v>
      </c>
      <c r="O159" s="13">
        <v>54095.3989190012</v>
      </c>
      <c r="P159" s="13">
        <v>249.38556020752699</v>
      </c>
      <c r="Q159" s="13">
        <v>207.911896260596</v>
      </c>
      <c r="R159" s="13">
        <v>281.86849275083802</v>
      </c>
      <c r="S159" s="13">
        <v>0.67235252857601102</v>
      </c>
      <c r="T159" s="13">
        <v>0.78716327578818801</v>
      </c>
      <c r="U159" s="13">
        <v>40994.0834826356</v>
      </c>
      <c r="V159" s="13">
        <v>227.158068016947</v>
      </c>
      <c r="W159" s="13">
        <v>188.87895483923</v>
      </c>
      <c r="X159" s="13">
        <v>256.81662927742002</v>
      </c>
      <c r="Y159" s="13">
        <v>0.65670842944781804</v>
      </c>
      <c r="Z159" s="13">
        <v>0.79213431713016702</v>
      </c>
      <c r="AA159" s="13">
        <v>39773.4205668594</v>
      </c>
      <c r="AB159" s="13">
        <v>76.340633256474604</v>
      </c>
      <c r="AC159" s="13">
        <v>67.324421090609107</v>
      </c>
      <c r="AD159" s="13">
        <v>86.829237552560102</v>
      </c>
      <c r="AE159" s="13">
        <v>0.111675559561861</v>
      </c>
      <c r="AF159" s="13">
        <v>4.23782525081959E-2</v>
      </c>
      <c r="AG159" s="13">
        <v>128496.252554195</v>
      </c>
      <c r="AH159" s="13">
        <v>401.68488543274401</v>
      </c>
      <c r="AI159" s="13">
        <v>345.66065984113601</v>
      </c>
      <c r="AJ159" s="14">
        <v>461.31867487307397</v>
      </c>
      <c r="AK159" s="13">
        <v>0.88325716620500205</v>
      </c>
      <c r="AL159" s="13">
        <v>0.84562584695095699</v>
      </c>
      <c r="AM159" s="13">
        <v>97740.470774277303</v>
      </c>
      <c r="AN159" s="13">
        <v>349.83783305129901</v>
      </c>
      <c r="AO159" s="13">
        <v>292.75216756527101</v>
      </c>
      <c r="AP159" s="13">
        <v>400.40812056601402</v>
      </c>
      <c r="AQ159" s="13">
        <v>0.82984749406614799</v>
      </c>
      <c r="AR159" s="13">
        <v>0.835362824292746</v>
      </c>
      <c r="AS159" s="13">
        <v>3.2147333458071401</v>
      </c>
      <c r="AT159" s="13">
        <v>1.8724103157785099</v>
      </c>
      <c r="AU159" s="13">
        <v>2.13917146575147</v>
      </c>
      <c r="AV159" s="13">
        <v>1.7922372177480399</v>
      </c>
      <c r="AW159" s="13">
        <v>0.54929827754907501</v>
      </c>
      <c r="AX159" s="13">
        <v>-0.57901836673876494</v>
      </c>
      <c r="AY159" s="13">
        <v>18.389115636030098</v>
      </c>
      <c r="AZ159" s="13">
        <v>7.7639401093952598</v>
      </c>
      <c r="BA159" s="13">
        <v>9.9649765343508605</v>
      </c>
      <c r="BB159" s="13">
        <v>7.2224225615358</v>
      </c>
      <c r="BC159" s="13">
        <v>3.0329015235888201</v>
      </c>
      <c r="BD159" s="13">
        <v>3.1990041436938301</v>
      </c>
      <c r="BE159" s="21">
        <v>1482</v>
      </c>
      <c r="BF159" s="21">
        <v>48.13</v>
      </c>
      <c r="BG159" s="21">
        <v>63.35</v>
      </c>
      <c r="BH159" s="21">
        <v>15.22</v>
      </c>
      <c r="BI159" s="21" t="s">
        <v>76</v>
      </c>
      <c r="BJ159" s="21" t="s">
        <v>74</v>
      </c>
      <c r="BK159" s="21">
        <v>50.53</v>
      </c>
      <c r="BL159" s="21">
        <v>2.4</v>
      </c>
      <c r="BM159" s="23">
        <v>0.13619999999999999</v>
      </c>
      <c r="BN159" s="13" t="s">
        <v>75</v>
      </c>
    </row>
    <row r="160" spans="1:70" x14ac:dyDescent="0.25">
      <c r="A160" s="13">
        <v>23</v>
      </c>
      <c r="B160" s="13">
        <v>154</v>
      </c>
      <c r="C160" s="13">
        <v>925</v>
      </c>
      <c r="D160" s="13" t="s">
        <v>11</v>
      </c>
      <c r="E160" s="13">
        <v>3</v>
      </c>
      <c r="F160" s="13" t="s">
        <v>12</v>
      </c>
      <c r="G160" s="13">
        <v>3</v>
      </c>
      <c r="H160" s="13" t="s">
        <v>13</v>
      </c>
      <c r="I160" s="14">
        <v>52</v>
      </c>
      <c r="J160" s="14">
        <v>54</v>
      </c>
      <c r="K160" s="13">
        <v>17.52</v>
      </c>
      <c r="L160" s="14">
        <v>20.43</v>
      </c>
      <c r="M160" s="20">
        <v>0.50459770114942504</v>
      </c>
      <c r="N160" s="13">
        <v>5</v>
      </c>
      <c r="O160" s="13">
        <v>55043.931463595902</v>
      </c>
      <c r="P160" s="13">
        <v>249.979073212956</v>
      </c>
      <c r="Q160" s="13">
        <v>209.64789306213601</v>
      </c>
      <c r="R160" s="13">
        <v>282.373419562089</v>
      </c>
      <c r="S160" s="13">
        <v>0.67838642564462903</v>
      </c>
      <c r="T160" s="13">
        <v>0.79314248179747104</v>
      </c>
      <c r="U160" s="13">
        <v>40250.475943065197</v>
      </c>
      <c r="V160" s="13">
        <v>224.976134528838</v>
      </c>
      <c r="W160" s="13">
        <v>187.63504727187899</v>
      </c>
      <c r="X160" s="13">
        <v>253.622212086986</v>
      </c>
      <c r="Y160" s="13">
        <v>0.66491262548074204</v>
      </c>
      <c r="Z160" s="13">
        <v>0.797820555718182</v>
      </c>
      <c r="AA160" s="13">
        <v>41725.151052931898</v>
      </c>
      <c r="AB160" s="13">
        <v>82.215218913132901</v>
      </c>
      <c r="AC160" s="13">
        <v>72.079992880809101</v>
      </c>
      <c r="AD160" s="13">
        <v>94.282650894993793</v>
      </c>
      <c r="AE160" s="13">
        <v>0.113992615305089</v>
      </c>
      <c r="AF160" s="13">
        <v>4.2861960994776703E-2</v>
      </c>
      <c r="AG160" s="13">
        <v>139833.00609606801</v>
      </c>
      <c r="AH160" s="13">
        <v>419.51705834038899</v>
      </c>
      <c r="AI160" s="13">
        <v>355.46990740049802</v>
      </c>
      <c r="AJ160" s="14">
        <v>481.032428294368</v>
      </c>
      <c r="AK160" s="13">
        <v>0.88724846336566898</v>
      </c>
      <c r="AL160" s="13">
        <v>0.85493088551561602</v>
      </c>
      <c r="AM160" s="13">
        <v>106949.028235063</v>
      </c>
      <c r="AN160" s="13">
        <v>366.09669430673603</v>
      </c>
      <c r="AO160" s="13">
        <v>308.73223715570299</v>
      </c>
      <c r="AP160" s="13">
        <v>414.06655737509101</v>
      </c>
      <c r="AQ160" s="13">
        <v>0.84103822548419704</v>
      </c>
      <c r="AR160" s="13">
        <v>0.84385916427386098</v>
      </c>
      <c r="AS160" s="13">
        <v>2.5875233065232801</v>
      </c>
      <c r="AT160" s="13">
        <v>1.53879601142263</v>
      </c>
      <c r="AU160" s="13">
        <v>1.65503038882527</v>
      </c>
      <c r="AV160" s="13">
        <v>1.56542411190064</v>
      </c>
      <c r="AW160" s="13">
        <v>0.30435336928659101</v>
      </c>
      <c r="AX160" s="13">
        <v>-0.67003812801273799</v>
      </c>
      <c r="AY160" s="13">
        <v>12.1868953644047</v>
      </c>
      <c r="AZ160" s="13">
        <v>5.7414779677781702</v>
      </c>
      <c r="BA160" s="13">
        <v>6.4747120501961701</v>
      </c>
      <c r="BB160" s="13">
        <v>5.8851909506921301</v>
      </c>
      <c r="BC160" s="13">
        <v>2.7064643564523401</v>
      </c>
      <c r="BD160" s="13">
        <v>3.5952390004998098</v>
      </c>
      <c r="BE160" s="21">
        <v>3741</v>
      </c>
      <c r="BF160" s="21">
        <v>48.64</v>
      </c>
      <c r="BG160" s="21">
        <v>64.849999999999994</v>
      </c>
      <c r="BH160" s="21">
        <v>16.21</v>
      </c>
      <c r="BI160" s="21" t="s">
        <v>76</v>
      </c>
      <c r="BJ160" s="21" t="s">
        <v>74</v>
      </c>
      <c r="BK160" s="21">
        <v>51.44</v>
      </c>
      <c r="BL160" s="21">
        <v>2.8</v>
      </c>
      <c r="BM160" s="23">
        <v>0.14729999999999999</v>
      </c>
      <c r="BN160" s="13" t="s">
        <v>75</v>
      </c>
    </row>
    <row r="161" spans="1:70" x14ac:dyDescent="0.25">
      <c r="A161" s="13">
        <v>24</v>
      </c>
      <c r="B161" s="13">
        <v>154</v>
      </c>
      <c r="C161" s="13">
        <v>925</v>
      </c>
      <c r="D161" s="13" t="s">
        <v>11</v>
      </c>
      <c r="E161" s="13">
        <v>3</v>
      </c>
      <c r="F161" s="13" t="s">
        <v>12</v>
      </c>
      <c r="G161" s="13">
        <v>3</v>
      </c>
      <c r="H161" s="13" t="s">
        <v>13</v>
      </c>
      <c r="I161" s="14">
        <v>60</v>
      </c>
      <c r="J161" s="14">
        <v>62</v>
      </c>
      <c r="K161" s="13">
        <v>17.600000000000001</v>
      </c>
      <c r="L161" s="14">
        <v>20.51</v>
      </c>
      <c r="M161" s="20">
        <v>0.50744827586206898</v>
      </c>
      <c r="N161" s="13">
        <v>5</v>
      </c>
      <c r="O161" s="13">
        <v>63428.602836342703</v>
      </c>
      <c r="P161" s="13">
        <v>266.35016218771801</v>
      </c>
      <c r="Q161" s="13">
        <v>223.278234671701</v>
      </c>
      <c r="R161" s="13">
        <v>302.66903620273098</v>
      </c>
      <c r="S161" s="13">
        <v>0.66885380570275699</v>
      </c>
      <c r="T161" s="13">
        <v>0.80124230744008595</v>
      </c>
      <c r="U161" s="13">
        <v>45147.055403170802</v>
      </c>
      <c r="V161" s="13">
        <v>238.12860037413199</v>
      </c>
      <c r="W161" s="13">
        <v>199.436627459503</v>
      </c>
      <c r="X161" s="13">
        <v>270.63603090362398</v>
      </c>
      <c r="Y161" s="13">
        <v>0.65778203027048898</v>
      </c>
      <c r="Z161" s="13">
        <v>0.807108372369997</v>
      </c>
      <c r="AA161" s="13">
        <v>51148.998795895503</v>
      </c>
      <c r="AB161" s="13">
        <v>93.559269178151297</v>
      </c>
      <c r="AC161" s="13">
        <v>80.1654374458315</v>
      </c>
      <c r="AD161" s="13">
        <v>109.252520609819</v>
      </c>
      <c r="AE161" s="13">
        <v>0.12139863027763199</v>
      </c>
      <c r="AF161" s="13">
        <v>4.1788051684388497E-2</v>
      </c>
      <c r="AG161" s="13">
        <v>166267.872433599</v>
      </c>
      <c r="AH161" s="13">
        <v>458.28040380309</v>
      </c>
      <c r="AI161" s="13">
        <v>385.18488899085798</v>
      </c>
      <c r="AJ161" s="14">
        <v>516.55226183735704</v>
      </c>
      <c r="AK161" s="13">
        <v>0.89073883159270595</v>
      </c>
      <c r="AL161" s="13">
        <v>0.85700584278234004</v>
      </c>
      <c r="AM161" s="13">
        <v>125977.978111098</v>
      </c>
      <c r="AN161" s="13">
        <v>397.228830883885</v>
      </c>
      <c r="AO161" s="13">
        <v>332.143040984766</v>
      </c>
      <c r="AP161" s="13">
        <v>449.62886672447399</v>
      </c>
      <c r="AQ161" s="13">
        <v>0.84488421081163401</v>
      </c>
      <c r="AR161" s="13">
        <v>0.84714052451657895</v>
      </c>
      <c r="AS161" s="13">
        <v>2.8493256114282102</v>
      </c>
      <c r="AT161" s="13">
        <v>1.4472461210568099</v>
      </c>
      <c r="AU161" s="13">
        <v>1.4605201281293101</v>
      </c>
      <c r="AV161" s="13">
        <v>1.6040599390867001</v>
      </c>
      <c r="AW161" s="13">
        <v>0.33599166571230199</v>
      </c>
      <c r="AX161" s="13">
        <v>-0.95653375011005803</v>
      </c>
      <c r="AY161" s="13">
        <v>16.725534414677998</v>
      </c>
      <c r="AZ161" s="13">
        <v>5.7400060882243498</v>
      </c>
      <c r="BA161" s="13">
        <v>5.6126668876691399</v>
      </c>
      <c r="BB161" s="13">
        <v>7.04036454842604</v>
      </c>
      <c r="BC161" s="13">
        <v>2.6044071968835301</v>
      </c>
      <c r="BD161" s="13">
        <v>4.2505756720770904</v>
      </c>
      <c r="BE161" s="21">
        <v>2607</v>
      </c>
      <c r="BF161" s="21">
        <v>48.07</v>
      </c>
      <c r="BG161" s="21">
        <v>68.41</v>
      </c>
      <c r="BH161" s="21">
        <v>20.34</v>
      </c>
      <c r="BI161" s="21" t="s">
        <v>76</v>
      </c>
      <c r="BJ161" s="21" t="s">
        <v>74</v>
      </c>
      <c r="BK161" s="21">
        <v>51.16</v>
      </c>
      <c r="BL161" s="21">
        <v>3.09</v>
      </c>
      <c r="BM161" s="23">
        <v>0.13189999999999999</v>
      </c>
      <c r="BN161" s="13" t="s">
        <v>75</v>
      </c>
      <c r="BO161" s="21">
        <v>89</v>
      </c>
      <c r="BP161" s="21">
        <v>457</v>
      </c>
      <c r="BQ161" s="21">
        <v>9</v>
      </c>
      <c r="BR161" s="23">
        <v>0.83699633699633702</v>
      </c>
    </row>
    <row r="162" spans="1:70" x14ac:dyDescent="0.25">
      <c r="A162" s="13">
        <v>25</v>
      </c>
      <c r="B162" s="13">
        <v>154</v>
      </c>
      <c r="C162" s="13">
        <v>925</v>
      </c>
      <c r="D162" s="13" t="s">
        <v>11</v>
      </c>
      <c r="E162" s="13">
        <v>3</v>
      </c>
      <c r="F162" s="13" t="s">
        <v>12</v>
      </c>
      <c r="G162" s="13">
        <v>3</v>
      </c>
      <c r="H162" s="13" t="s">
        <v>13</v>
      </c>
      <c r="I162" s="14">
        <v>68</v>
      </c>
      <c r="J162" s="14">
        <v>70</v>
      </c>
      <c r="K162" s="13">
        <v>17.68</v>
      </c>
      <c r="L162" s="14">
        <v>20.59</v>
      </c>
      <c r="M162" s="20">
        <v>0.51029885057471303</v>
      </c>
    </row>
    <row r="163" spans="1:70" x14ac:dyDescent="0.25">
      <c r="A163" s="13">
        <v>26</v>
      </c>
      <c r="B163" s="13">
        <v>154</v>
      </c>
      <c r="C163" s="13">
        <v>925</v>
      </c>
      <c r="D163" s="13" t="s">
        <v>11</v>
      </c>
      <c r="E163" s="13">
        <v>3</v>
      </c>
      <c r="F163" s="13" t="s">
        <v>12</v>
      </c>
      <c r="G163" s="13">
        <v>3</v>
      </c>
      <c r="H163" s="13" t="s">
        <v>13</v>
      </c>
      <c r="I163" s="14">
        <v>76</v>
      </c>
      <c r="J163" s="14">
        <v>78</v>
      </c>
      <c r="K163" s="13">
        <v>17.760000000000002</v>
      </c>
      <c r="L163" s="14">
        <v>20.67</v>
      </c>
      <c r="M163" s="20">
        <v>0.51314942528735596</v>
      </c>
      <c r="N163" s="13">
        <v>5</v>
      </c>
      <c r="O163" s="13">
        <v>65574.753503964297</v>
      </c>
      <c r="P163" s="13">
        <v>274.05539886264199</v>
      </c>
      <c r="Q163" s="13">
        <v>230.267278445985</v>
      </c>
      <c r="R163" s="13">
        <v>309.20376112116799</v>
      </c>
      <c r="S163" s="13">
        <v>0.67525143664369003</v>
      </c>
      <c r="T163" s="13">
        <v>0.80639774542597997</v>
      </c>
      <c r="U163" s="13">
        <v>49373.801194637199</v>
      </c>
      <c r="V163" s="13">
        <v>249.161976066189</v>
      </c>
      <c r="W163" s="13">
        <v>208.96236016309899</v>
      </c>
      <c r="X163" s="13">
        <v>280.65915117122302</v>
      </c>
      <c r="Y163" s="13">
        <v>0.66173616410998903</v>
      </c>
      <c r="Z163" s="13">
        <v>0.81349758111847503</v>
      </c>
      <c r="AA163" s="13">
        <v>47584.713679239801</v>
      </c>
      <c r="AB163" s="13">
        <v>86.071977201984694</v>
      </c>
      <c r="AC163" s="13">
        <v>74.290737785440101</v>
      </c>
      <c r="AD163" s="13">
        <v>99.437717905892399</v>
      </c>
      <c r="AE163" s="13">
        <v>0.114640702811847</v>
      </c>
      <c r="AF163" s="13">
        <v>4.1986589352732299E-2</v>
      </c>
      <c r="AG163" s="13">
        <v>161255.86096706201</v>
      </c>
      <c r="AH163" s="13">
        <v>449.69499136692502</v>
      </c>
      <c r="AI163" s="13">
        <v>383.80116666126202</v>
      </c>
      <c r="AJ163" s="14">
        <v>509.75562962061599</v>
      </c>
      <c r="AK163" s="13">
        <v>0.88400832425482201</v>
      </c>
      <c r="AL163" s="13">
        <v>0.86373008440746701</v>
      </c>
      <c r="AM163" s="13">
        <v>126599.40104097599</v>
      </c>
      <c r="AN163" s="13">
        <v>400.00044174311898</v>
      </c>
      <c r="AO163" s="13">
        <v>332.37958374637401</v>
      </c>
      <c r="AP163" s="13">
        <v>449.874575640621</v>
      </c>
      <c r="AQ163" s="13">
        <v>0.84211980981293899</v>
      </c>
      <c r="AR163" s="13">
        <v>0.85264275638522102</v>
      </c>
      <c r="AS163" s="13">
        <v>3.3417581683175102</v>
      </c>
      <c r="AT163" s="13">
        <v>1.5123345741868699</v>
      </c>
      <c r="AU163" s="13">
        <v>1.5957650068290601</v>
      </c>
      <c r="AV163" s="13">
        <v>1.52279015007732</v>
      </c>
      <c r="AW163" s="13">
        <v>0.34028506751146198</v>
      </c>
      <c r="AX163" s="13">
        <v>-0.86446664838621301</v>
      </c>
      <c r="AY163" s="13">
        <v>31.761639516476698</v>
      </c>
      <c r="AZ163" s="13">
        <v>6.5088782317232701</v>
      </c>
      <c r="BA163" s="13">
        <v>7.0903235124249697</v>
      </c>
      <c r="BB163" s="13">
        <v>6.36720979913059</v>
      </c>
      <c r="BC163" s="13">
        <v>2.7013274241241501</v>
      </c>
      <c r="BD163" s="13">
        <v>4.0059025196801796</v>
      </c>
      <c r="BE163" s="21">
        <v>3349</v>
      </c>
      <c r="BF163" s="21">
        <v>48.95</v>
      </c>
      <c r="BG163" s="21">
        <v>63.75</v>
      </c>
      <c r="BH163" s="21">
        <v>14.8</v>
      </c>
      <c r="BI163" s="21" t="s">
        <v>76</v>
      </c>
      <c r="BJ163" s="21" t="s">
        <v>74</v>
      </c>
      <c r="BK163" s="21">
        <v>51.69</v>
      </c>
      <c r="BL163" s="21">
        <v>2.74</v>
      </c>
      <c r="BM163" s="23">
        <v>0.15620000000000001</v>
      </c>
      <c r="BN163" s="13" t="s">
        <v>75</v>
      </c>
    </row>
    <row r="164" spans="1:70" x14ac:dyDescent="0.25">
      <c r="A164" s="13">
        <v>27</v>
      </c>
      <c r="B164" s="13">
        <v>154</v>
      </c>
      <c r="C164" s="13">
        <v>925</v>
      </c>
      <c r="D164" s="13" t="s">
        <v>11</v>
      </c>
      <c r="E164" s="13">
        <v>3</v>
      </c>
      <c r="F164" s="13" t="s">
        <v>12</v>
      </c>
      <c r="G164" s="13">
        <v>3</v>
      </c>
      <c r="H164" s="13" t="s">
        <v>13</v>
      </c>
      <c r="I164" s="14">
        <v>89</v>
      </c>
      <c r="J164" s="14">
        <v>91</v>
      </c>
      <c r="K164" s="13">
        <v>17.89</v>
      </c>
      <c r="L164" s="14">
        <v>20.8</v>
      </c>
      <c r="M164" s="20">
        <v>0.51731578947368395</v>
      </c>
      <c r="N164" s="13">
        <v>5</v>
      </c>
      <c r="O164" s="13">
        <v>60817.523899275497</v>
      </c>
      <c r="P164" s="13">
        <v>264.23113450977502</v>
      </c>
      <c r="Q164" s="13">
        <v>220.54121910959401</v>
      </c>
      <c r="R164" s="13">
        <v>299.17001074924099</v>
      </c>
      <c r="S164" s="13">
        <v>0.67345822319455295</v>
      </c>
      <c r="T164" s="13">
        <v>0.77839895623016198</v>
      </c>
      <c r="U164" s="13">
        <v>46260.216409067398</v>
      </c>
      <c r="V164" s="13">
        <v>241.34669821228599</v>
      </c>
      <c r="W164" s="13">
        <v>201.71785587064599</v>
      </c>
      <c r="X164" s="13">
        <v>271.81995485891201</v>
      </c>
      <c r="Y164" s="13">
        <v>0.66046262741633499</v>
      </c>
      <c r="Z164" s="13">
        <v>0.78407795418582504</v>
      </c>
      <c r="AA164" s="13">
        <v>41538.324538739602</v>
      </c>
      <c r="AB164" s="13">
        <v>82.338823604463997</v>
      </c>
      <c r="AC164" s="13">
        <v>71.129549614380693</v>
      </c>
      <c r="AD164" s="13">
        <v>95.944590136437199</v>
      </c>
      <c r="AE164" s="13">
        <v>0.116084635115336</v>
      </c>
      <c r="AF164" s="13">
        <v>4.4328043570205797E-2</v>
      </c>
      <c r="AG164" s="13">
        <v>148816.307003931</v>
      </c>
      <c r="AH164" s="13">
        <v>431.53667935642397</v>
      </c>
      <c r="AI164" s="13">
        <v>367.52037316596801</v>
      </c>
      <c r="AJ164" s="14">
        <v>495.35445326376401</v>
      </c>
      <c r="AK164" s="13">
        <v>0.88428837340601296</v>
      </c>
      <c r="AL164" s="13">
        <v>0.84110589474133801</v>
      </c>
      <c r="AM164" s="13">
        <v>117121.23148981899</v>
      </c>
      <c r="AN164" s="13">
        <v>384.30138509313502</v>
      </c>
      <c r="AO164" s="13">
        <v>327.09919795134903</v>
      </c>
      <c r="AP164" s="13">
        <v>435.95672198147201</v>
      </c>
      <c r="AQ164" s="13">
        <v>0.84273358791066599</v>
      </c>
      <c r="AR164" s="13">
        <v>0.831159585976876</v>
      </c>
      <c r="AS164" s="13">
        <v>1.9449516070847099</v>
      </c>
      <c r="AT164" s="13">
        <v>1.1719598809176599</v>
      </c>
      <c r="AU164" s="13">
        <v>1.2057561733912701</v>
      </c>
      <c r="AV164" s="13">
        <v>1.29132987582089</v>
      </c>
      <c r="AW164" s="13">
        <v>0.35235418128874402</v>
      </c>
      <c r="AX164" s="13">
        <v>-0.56566425808256404</v>
      </c>
      <c r="AY164" s="13">
        <v>7.5278900119915297</v>
      </c>
      <c r="AZ164" s="13">
        <v>4.1560156601687099</v>
      </c>
      <c r="BA164" s="13">
        <v>4.4113644539442101</v>
      </c>
      <c r="BB164" s="13">
        <v>4.6938737291601198</v>
      </c>
      <c r="BC164" s="13">
        <v>2.6213066390340098</v>
      </c>
      <c r="BD164" s="13">
        <v>2.9965737601941398</v>
      </c>
      <c r="BE164" s="21">
        <v>1460</v>
      </c>
      <c r="BF164" s="21">
        <v>48.97</v>
      </c>
      <c r="BG164" s="21">
        <v>61.1</v>
      </c>
      <c r="BH164" s="21">
        <v>12.13</v>
      </c>
      <c r="BI164" s="21" t="s">
        <v>76</v>
      </c>
      <c r="BJ164" s="21" t="s">
        <v>74</v>
      </c>
      <c r="BK164" s="21">
        <v>50.41</v>
      </c>
      <c r="BL164" s="21">
        <v>1.44</v>
      </c>
      <c r="BM164" s="23">
        <v>0.1061</v>
      </c>
      <c r="BN164" s="13" t="s">
        <v>75</v>
      </c>
    </row>
    <row r="165" spans="1:70" x14ac:dyDescent="0.25">
      <c r="A165" s="13">
        <v>28</v>
      </c>
      <c r="B165" s="13">
        <v>154</v>
      </c>
      <c r="C165" s="13">
        <v>925</v>
      </c>
      <c r="D165" s="13" t="s">
        <v>11</v>
      </c>
      <c r="E165" s="13">
        <v>3</v>
      </c>
      <c r="F165" s="13" t="s">
        <v>12</v>
      </c>
      <c r="G165" s="13">
        <v>3</v>
      </c>
      <c r="H165" s="13" t="s">
        <v>13</v>
      </c>
      <c r="I165" s="14">
        <v>104</v>
      </c>
      <c r="J165" s="14">
        <v>106</v>
      </c>
      <c r="K165" s="13">
        <v>18.04</v>
      </c>
      <c r="L165" s="14">
        <v>20.95</v>
      </c>
      <c r="M165" s="20">
        <v>0.52126315789473698</v>
      </c>
      <c r="N165" s="13">
        <v>5</v>
      </c>
      <c r="O165" s="13">
        <v>52602.489884061499</v>
      </c>
      <c r="P165" s="13">
        <v>244.44978967604101</v>
      </c>
      <c r="Q165" s="13">
        <v>205.399306971546</v>
      </c>
      <c r="R165" s="13">
        <v>276.449590303447</v>
      </c>
      <c r="S165" s="13">
        <v>0.67682888648499095</v>
      </c>
      <c r="T165" s="13">
        <v>0.80755657413961901</v>
      </c>
      <c r="U165" s="13">
        <v>38233.734182299697</v>
      </c>
      <c r="V165" s="13">
        <v>219.387165706834</v>
      </c>
      <c r="W165" s="13">
        <v>185.57967877275499</v>
      </c>
      <c r="X165" s="13">
        <v>247.74750686165299</v>
      </c>
      <c r="Y165" s="13">
        <v>0.66276107014292995</v>
      </c>
      <c r="Z165" s="13">
        <v>0.81368774554967904</v>
      </c>
      <c r="AA165" s="13">
        <v>41521.230632176703</v>
      </c>
      <c r="AB165" s="13">
        <v>80.066905578779298</v>
      </c>
      <c r="AC165" s="13">
        <v>68.074299839722002</v>
      </c>
      <c r="AD165" s="13">
        <v>92.327999901116101</v>
      </c>
      <c r="AE165" s="13">
        <v>0.115465851549959</v>
      </c>
      <c r="AF165" s="13">
        <v>3.9140089528804101E-2</v>
      </c>
      <c r="AG165" s="13">
        <v>131316.71729538901</v>
      </c>
      <c r="AH165" s="13">
        <v>405.77625670353302</v>
      </c>
      <c r="AI165" s="13">
        <v>342.20064857809899</v>
      </c>
      <c r="AJ165" s="14">
        <v>463.626381781421</v>
      </c>
      <c r="AK165" s="13">
        <v>0.89027367625597498</v>
      </c>
      <c r="AL165" s="13">
        <v>0.85952754336357995</v>
      </c>
      <c r="AM165" s="13">
        <v>100005.579171512</v>
      </c>
      <c r="AN165" s="13">
        <v>355.59136811211403</v>
      </c>
      <c r="AO165" s="13">
        <v>295.14350212999199</v>
      </c>
      <c r="AP165" s="13">
        <v>401.90700769117501</v>
      </c>
      <c r="AQ165" s="13">
        <v>0.84304486917151</v>
      </c>
      <c r="AR165" s="13">
        <v>0.85073133386203603</v>
      </c>
      <c r="AS165" s="13">
        <v>3.7706612473241301</v>
      </c>
      <c r="AT165" s="13">
        <v>1.8178552685785301</v>
      </c>
      <c r="AU165" s="13">
        <v>1.86888592947364</v>
      </c>
      <c r="AV165" s="13">
        <v>1.86597418787747</v>
      </c>
      <c r="AW165" s="13">
        <v>0.35820798804795201</v>
      </c>
      <c r="AX165" s="13">
        <v>-0.93493695872736104</v>
      </c>
      <c r="AY165" s="13">
        <v>31.119602249721499</v>
      </c>
      <c r="AZ165" s="13">
        <v>8.1751609772199796</v>
      </c>
      <c r="BA165" s="13">
        <v>8.4262880932618902</v>
      </c>
      <c r="BB165" s="13">
        <v>8.4769007143509398</v>
      </c>
      <c r="BC165" s="13">
        <v>2.6810585901918098</v>
      </c>
      <c r="BD165" s="13">
        <v>4.2739815139762802</v>
      </c>
      <c r="BE165" s="21">
        <v>2510</v>
      </c>
      <c r="BF165" s="21">
        <v>48.92</v>
      </c>
      <c r="BG165" s="21">
        <v>64.650000000000006</v>
      </c>
      <c r="BH165" s="21">
        <v>15.73</v>
      </c>
      <c r="BI165" s="21" t="s">
        <v>76</v>
      </c>
      <c r="BJ165" s="21" t="s">
        <v>74</v>
      </c>
      <c r="BK165" s="21">
        <v>50.65</v>
      </c>
      <c r="BL165" s="21">
        <v>1.73</v>
      </c>
      <c r="BM165" s="23">
        <v>9.9099999999999994E-2</v>
      </c>
      <c r="BN165" s="13" t="s">
        <v>75</v>
      </c>
    </row>
    <row r="166" spans="1:70" x14ac:dyDescent="0.25">
      <c r="A166" s="13">
        <v>119</v>
      </c>
      <c r="B166" s="13">
        <v>154</v>
      </c>
      <c r="C166" s="13">
        <v>925</v>
      </c>
      <c r="D166" s="13" t="s">
        <v>14</v>
      </c>
      <c r="E166" s="13">
        <v>3</v>
      </c>
      <c r="F166" s="13" t="s">
        <v>12</v>
      </c>
      <c r="G166" s="13">
        <v>3</v>
      </c>
      <c r="H166" s="13" t="s">
        <v>13</v>
      </c>
      <c r="I166" s="14">
        <v>37</v>
      </c>
      <c r="J166" s="14">
        <v>38</v>
      </c>
      <c r="K166" s="13">
        <v>20.87</v>
      </c>
      <c r="L166" s="14">
        <v>21.2</v>
      </c>
      <c r="M166" s="20">
        <v>0.527842105263158</v>
      </c>
      <c r="BO166" s="21">
        <v>53</v>
      </c>
      <c r="BP166" s="21">
        <v>638</v>
      </c>
      <c r="BQ166" s="21">
        <v>9</v>
      </c>
    </row>
    <row r="167" spans="1:70" x14ac:dyDescent="0.25">
      <c r="A167" s="13">
        <v>120</v>
      </c>
      <c r="B167" s="13">
        <v>154</v>
      </c>
      <c r="C167" s="13">
        <v>925</v>
      </c>
      <c r="D167" s="13" t="s">
        <v>14</v>
      </c>
      <c r="E167" s="13">
        <v>3</v>
      </c>
      <c r="F167" s="13" t="s">
        <v>12</v>
      </c>
      <c r="G167" s="13">
        <v>3</v>
      </c>
      <c r="H167" s="13" t="s">
        <v>13</v>
      </c>
      <c r="I167" s="14">
        <v>54</v>
      </c>
      <c r="J167" s="14">
        <v>55</v>
      </c>
      <c r="K167" s="13">
        <v>21.04</v>
      </c>
      <c r="L167" s="14">
        <v>21.37</v>
      </c>
      <c r="M167" s="20">
        <v>0.53231578947368396</v>
      </c>
    </row>
    <row r="168" spans="1:70" x14ac:dyDescent="0.25">
      <c r="A168" s="13">
        <v>121</v>
      </c>
      <c r="B168" s="13">
        <v>154</v>
      </c>
      <c r="C168" s="13">
        <v>925</v>
      </c>
      <c r="D168" s="13" t="s">
        <v>14</v>
      </c>
      <c r="E168" s="13">
        <v>3</v>
      </c>
      <c r="F168" s="13" t="s">
        <v>12</v>
      </c>
      <c r="G168" s="13">
        <v>3</v>
      </c>
      <c r="H168" s="13" t="s">
        <v>13</v>
      </c>
      <c r="I168" s="14">
        <v>74</v>
      </c>
      <c r="J168" s="14">
        <v>75</v>
      </c>
      <c r="K168" s="13">
        <v>21.24</v>
      </c>
      <c r="L168" s="14">
        <v>21.57</v>
      </c>
      <c r="M168" s="20">
        <v>0.53757894736842105</v>
      </c>
      <c r="N168" s="13">
        <v>4</v>
      </c>
      <c r="AJ168" s="14">
        <v>482.45530000000002</v>
      </c>
      <c r="BE168" s="21">
        <v>2938</v>
      </c>
      <c r="BO168" s="21">
        <v>40</v>
      </c>
      <c r="BP168" s="21">
        <v>351</v>
      </c>
      <c r="BQ168" s="21">
        <v>8</v>
      </c>
    </row>
    <row r="169" spans="1:70" x14ac:dyDescent="0.25">
      <c r="A169" s="13">
        <v>122</v>
      </c>
      <c r="B169" s="13">
        <v>154</v>
      </c>
      <c r="C169" s="13">
        <v>925</v>
      </c>
      <c r="D169" s="13" t="s">
        <v>14</v>
      </c>
      <c r="E169" s="13">
        <v>3</v>
      </c>
      <c r="F169" s="13" t="s">
        <v>12</v>
      </c>
      <c r="G169" s="13">
        <v>3</v>
      </c>
      <c r="H169" s="13" t="s">
        <v>13</v>
      </c>
      <c r="I169" s="14">
        <v>89</v>
      </c>
      <c r="J169" s="14">
        <v>90</v>
      </c>
      <c r="K169" s="13">
        <v>21.39</v>
      </c>
      <c r="L169" s="14">
        <v>21.72</v>
      </c>
      <c r="M169" s="20">
        <v>0.54152631578947397</v>
      </c>
    </row>
    <row r="170" spans="1:70" x14ac:dyDescent="0.25">
      <c r="A170" s="13">
        <v>123</v>
      </c>
      <c r="B170" s="13">
        <v>154</v>
      </c>
      <c r="C170" s="13">
        <v>925</v>
      </c>
      <c r="D170" s="13" t="s">
        <v>14</v>
      </c>
      <c r="E170" s="13">
        <v>3</v>
      </c>
      <c r="F170" s="13" t="s">
        <v>12</v>
      </c>
      <c r="G170" s="13">
        <v>3</v>
      </c>
      <c r="H170" s="13" t="s">
        <v>13</v>
      </c>
      <c r="I170" s="14">
        <v>107</v>
      </c>
      <c r="J170" s="14">
        <v>108</v>
      </c>
      <c r="K170" s="13">
        <v>21.57</v>
      </c>
      <c r="L170" s="14">
        <v>21.9</v>
      </c>
      <c r="M170" s="20">
        <v>0.54646511627907002</v>
      </c>
      <c r="BO170" s="21">
        <v>71</v>
      </c>
      <c r="BP170" s="21">
        <v>304</v>
      </c>
      <c r="BQ170" s="21">
        <v>9</v>
      </c>
    </row>
    <row r="171" spans="1:70" x14ac:dyDescent="0.25">
      <c r="A171" s="13">
        <v>124</v>
      </c>
      <c r="B171" s="13">
        <v>154</v>
      </c>
      <c r="C171" s="13">
        <v>925</v>
      </c>
      <c r="D171" s="13" t="s">
        <v>14</v>
      </c>
      <c r="E171" s="13">
        <v>3</v>
      </c>
      <c r="F171" s="13" t="s">
        <v>12</v>
      </c>
      <c r="G171" s="13">
        <v>3</v>
      </c>
      <c r="H171" s="13" t="s">
        <v>13</v>
      </c>
      <c r="I171" s="14">
        <v>117</v>
      </c>
      <c r="J171" s="14">
        <v>118</v>
      </c>
      <c r="K171" s="13">
        <v>21.67</v>
      </c>
      <c r="L171" s="14">
        <v>22</v>
      </c>
      <c r="M171" s="20">
        <v>0.55111627906976701</v>
      </c>
      <c r="N171" s="13">
        <v>4</v>
      </c>
      <c r="AJ171" s="14">
        <v>452.4135</v>
      </c>
      <c r="BE171" s="21">
        <v>2951</v>
      </c>
    </row>
    <row r="172" spans="1:70" x14ac:dyDescent="0.25">
      <c r="A172" s="13">
        <v>125</v>
      </c>
      <c r="B172" s="13">
        <v>154</v>
      </c>
      <c r="C172" s="13">
        <v>925</v>
      </c>
      <c r="D172" s="13" t="s">
        <v>14</v>
      </c>
      <c r="E172" s="13">
        <v>3</v>
      </c>
      <c r="F172" s="13" t="s">
        <v>12</v>
      </c>
      <c r="G172" s="13">
        <v>3</v>
      </c>
      <c r="H172" s="13" t="s">
        <v>13</v>
      </c>
      <c r="I172" s="14">
        <v>119</v>
      </c>
      <c r="J172" s="14">
        <v>120</v>
      </c>
      <c r="K172" s="13">
        <v>21.69</v>
      </c>
      <c r="L172" s="14">
        <v>22.02</v>
      </c>
      <c r="M172" s="20">
        <v>0.55204651162790697</v>
      </c>
    </row>
    <row r="173" spans="1:70" x14ac:dyDescent="0.25">
      <c r="A173" s="13">
        <v>126</v>
      </c>
      <c r="B173" s="13">
        <v>154</v>
      </c>
      <c r="C173" s="13">
        <v>925</v>
      </c>
      <c r="D173" s="13" t="s">
        <v>14</v>
      </c>
      <c r="E173" s="13">
        <v>3</v>
      </c>
      <c r="F173" s="13" t="s">
        <v>12</v>
      </c>
      <c r="G173" s="13">
        <v>3</v>
      </c>
      <c r="H173" s="13" t="s">
        <v>13</v>
      </c>
      <c r="I173" s="14">
        <v>126</v>
      </c>
      <c r="J173" s="14">
        <v>127</v>
      </c>
      <c r="K173" s="13">
        <v>21.76</v>
      </c>
      <c r="L173" s="14">
        <v>22.09</v>
      </c>
      <c r="M173" s="20">
        <v>0.55530232558139503</v>
      </c>
      <c r="BO173" s="21">
        <v>250</v>
      </c>
      <c r="BP173" s="21">
        <v>547</v>
      </c>
      <c r="BQ173" s="21">
        <v>8</v>
      </c>
    </row>
    <row r="174" spans="1:70" x14ac:dyDescent="0.25">
      <c r="A174" s="13">
        <v>127</v>
      </c>
      <c r="B174" s="13">
        <v>154</v>
      </c>
      <c r="C174" s="13">
        <v>925</v>
      </c>
      <c r="D174" s="13" t="s">
        <v>14</v>
      </c>
      <c r="E174" s="13">
        <v>3</v>
      </c>
      <c r="F174" s="13" t="s">
        <v>12</v>
      </c>
      <c r="G174" s="13">
        <v>3</v>
      </c>
      <c r="H174" s="13" t="s">
        <v>13</v>
      </c>
      <c r="I174" s="14">
        <v>134</v>
      </c>
      <c r="J174" s="14">
        <v>135</v>
      </c>
      <c r="K174" s="13">
        <v>21.84</v>
      </c>
      <c r="L174" s="14">
        <v>22.17</v>
      </c>
      <c r="M174" s="20">
        <v>0.55902325581395396</v>
      </c>
    </row>
    <row r="175" spans="1:70" x14ac:dyDescent="0.25">
      <c r="A175" s="13">
        <v>128</v>
      </c>
      <c r="B175" s="13">
        <v>154</v>
      </c>
      <c r="C175" s="13">
        <v>925</v>
      </c>
      <c r="D175" s="13" t="s">
        <v>14</v>
      </c>
      <c r="E175" s="13">
        <v>3</v>
      </c>
      <c r="F175" s="13" t="s">
        <v>12</v>
      </c>
      <c r="G175" s="13">
        <v>3</v>
      </c>
      <c r="H175" s="13" t="s">
        <v>13</v>
      </c>
      <c r="I175" s="14">
        <v>136</v>
      </c>
      <c r="J175" s="14">
        <v>137</v>
      </c>
      <c r="K175" s="13">
        <v>21.86</v>
      </c>
      <c r="L175" s="14">
        <v>22.19</v>
      </c>
      <c r="M175" s="20">
        <v>0.55995348837209302</v>
      </c>
    </row>
    <row r="176" spans="1:70" x14ac:dyDescent="0.25">
      <c r="A176" s="13">
        <v>129</v>
      </c>
      <c r="B176" s="13">
        <v>154</v>
      </c>
      <c r="C176" s="13">
        <v>925</v>
      </c>
      <c r="D176" s="13" t="s">
        <v>14</v>
      </c>
      <c r="E176" s="13">
        <v>3</v>
      </c>
      <c r="F176" s="13" t="s">
        <v>12</v>
      </c>
      <c r="G176" s="13">
        <v>3</v>
      </c>
      <c r="H176" s="13" t="s">
        <v>13</v>
      </c>
      <c r="I176" s="14">
        <v>144</v>
      </c>
      <c r="J176" s="14">
        <v>145</v>
      </c>
      <c r="K176" s="13">
        <v>21.94</v>
      </c>
      <c r="L176" s="14">
        <v>22.27</v>
      </c>
      <c r="M176" s="20">
        <v>0.56367441860465095</v>
      </c>
      <c r="N176" s="13">
        <v>5</v>
      </c>
      <c r="O176" s="13">
        <v>59895.053790653503</v>
      </c>
      <c r="P176" s="13">
        <v>262.08871531949802</v>
      </c>
      <c r="Q176" s="13">
        <v>226.238421364288</v>
      </c>
      <c r="R176" s="13">
        <v>295.31579928659698</v>
      </c>
      <c r="S176" s="13">
        <v>0.70944382262272998</v>
      </c>
      <c r="T176" s="13">
        <v>0.79135162954127702</v>
      </c>
      <c r="U176" s="13">
        <v>45351.362749592401</v>
      </c>
      <c r="V176" s="13">
        <v>240.87542600589299</v>
      </c>
      <c r="W176" s="13">
        <v>206.83803917211301</v>
      </c>
      <c r="X176" s="13">
        <v>270.43892787529899</v>
      </c>
      <c r="Y176" s="13">
        <v>0.69926529576682905</v>
      </c>
      <c r="Z176" s="13">
        <v>0.79756459410154901</v>
      </c>
      <c r="AA176" s="13">
        <v>43839.9630743624</v>
      </c>
      <c r="AB176" s="13">
        <v>85.143076023877299</v>
      </c>
      <c r="AC176" s="13">
        <v>74.143206087173496</v>
      </c>
      <c r="AD176" s="13">
        <v>98.477683291328105</v>
      </c>
      <c r="AE176" s="13">
        <v>0.139736785646602</v>
      </c>
      <c r="AF176" s="13">
        <v>5.7621306705798202E-2</v>
      </c>
      <c r="AG176" s="13">
        <v>153061.39285263699</v>
      </c>
      <c r="AH176" s="13">
        <v>441.48700222399702</v>
      </c>
      <c r="AI176" s="13">
        <v>378.27879071867301</v>
      </c>
      <c r="AJ176" s="14">
        <v>501.05075922398697</v>
      </c>
      <c r="AK176" s="13">
        <v>0.94389680854981495</v>
      </c>
      <c r="AL176" s="13">
        <v>0.87434289525418796</v>
      </c>
      <c r="AM176" s="13">
        <v>115968.85723259</v>
      </c>
      <c r="AN176" s="13">
        <v>383.26751333883902</v>
      </c>
      <c r="AO176" s="13">
        <v>328.27887581913097</v>
      </c>
      <c r="AP176" s="13">
        <v>435.48314957889102</v>
      </c>
      <c r="AQ176" s="13">
        <v>0.90519491818763498</v>
      </c>
      <c r="AR176" s="13">
        <v>0.86366123875209599</v>
      </c>
      <c r="AS176" s="13">
        <v>2.3038163247447399</v>
      </c>
      <c r="AT176" s="13">
        <v>1.3511643732869201</v>
      </c>
      <c r="AU176" s="13">
        <v>1.3759940973315501</v>
      </c>
      <c r="AV176" s="13">
        <v>1.26772053986634</v>
      </c>
      <c r="AW176" s="13">
        <v>9.4706414286476706E-2</v>
      </c>
      <c r="AX176" s="13">
        <v>-0.42117344887269198</v>
      </c>
      <c r="AY176" s="13">
        <v>9.9290703239798894</v>
      </c>
      <c r="AZ176" s="13">
        <v>5.0254412047893497</v>
      </c>
      <c r="BA176" s="13">
        <v>5.3184898605469604</v>
      </c>
      <c r="BB176" s="13">
        <v>4.7195186742866699</v>
      </c>
      <c r="BC176" s="13">
        <v>2.0821627679599501</v>
      </c>
      <c r="BD176" s="13">
        <v>2.4499088129634101</v>
      </c>
      <c r="BE176" s="21">
        <v>1472</v>
      </c>
      <c r="BF176" s="21">
        <v>47.27</v>
      </c>
      <c r="BG176" s="21">
        <v>64.91</v>
      </c>
      <c r="BH176" s="21">
        <v>17.64</v>
      </c>
      <c r="BI176" s="21" t="s">
        <v>78</v>
      </c>
      <c r="BJ176" s="21" t="s">
        <v>74</v>
      </c>
      <c r="BL176" s="21">
        <v>0.79999999999999993</v>
      </c>
      <c r="BN176" s="13" t="s">
        <v>75</v>
      </c>
      <c r="BO176" s="21">
        <v>262</v>
      </c>
      <c r="BP176" s="21">
        <v>234</v>
      </c>
      <c r="BQ176" s="21">
        <v>8</v>
      </c>
      <c r="BR176" s="23">
        <v>0.47177419354838701</v>
      </c>
    </row>
    <row r="177" spans="1:70" x14ac:dyDescent="0.25">
      <c r="A177" s="13">
        <v>130</v>
      </c>
      <c r="B177" s="13">
        <v>154</v>
      </c>
      <c r="C177" s="13">
        <v>925</v>
      </c>
      <c r="D177" s="13" t="s">
        <v>14</v>
      </c>
      <c r="E177" s="13">
        <v>3</v>
      </c>
      <c r="F177" s="13" t="s">
        <v>12</v>
      </c>
      <c r="G177" s="13">
        <v>3</v>
      </c>
      <c r="H177" s="13" t="s">
        <v>13</v>
      </c>
      <c r="I177" s="14">
        <v>146</v>
      </c>
      <c r="J177" s="14">
        <v>147</v>
      </c>
      <c r="K177" s="13">
        <v>21.96</v>
      </c>
      <c r="L177" s="14">
        <v>22.29</v>
      </c>
      <c r="M177" s="20">
        <v>0.56460465116279102</v>
      </c>
      <c r="N177" s="13">
        <v>4</v>
      </c>
      <c r="O177" s="13">
        <v>59816.903599966899</v>
      </c>
      <c r="P177" s="13">
        <v>262.47938940681797</v>
      </c>
      <c r="Q177" s="13">
        <v>227.51255102130699</v>
      </c>
      <c r="R177" s="13">
        <v>294.91064748870701</v>
      </c>
      <c r="S177" s="13">
        <v>0.71512016336302098</v>
      </c>
      <c r="T177" s="13">
        <v>0.78978409441738295</v>
      </c>
      <c r="U177" s="13">
        <v>46821.183500322302</v>
      </c>
      <c r="V177" s="13">
        <v>244.02847166634501</v>
      </c>
      <c r="W177" s="13">
        <v>209.73878048403199</v>
      </c>
      <c r="X177" s="13">
        <v>273.85114371615299</v>
      </c>
      <c r="Y177" s="13">
        <v>0.71535392241530804</v>
      </c>
      <c r="Z177" s="13">
        <v>0.796048018322291</v>
      </c>
      <c r="AA177" s="13">
        <v>43432.169731185502</v>
      </c>
      <c r="AB177" s="13">
        <v>84.108190694565494</v>
      </c>
      <c r="AC177" s="13">
        <v>74.225655296455997</v>
      </c>
      <c r="AD177" s="13">
        <v>96.3816058063383</v>
      </c>
      <c r="AE177" s="13">
        <v>0.14117244515673599</v>
      </c>
      <c r="AF177" s="13">
        <v>5.5297311710097899E-2</v>
      </c>
      <c r="AG177" s="13">
        <v>148266.21136793299</v>
      </c>
      <c r="AH177" s="13">
        <v>433.91111166182498</v>
      </c>
      <c r="AI177" s="13">
        <v>375.25586696587902</v>
      </c>
      <c r="AJ177" s="14">
        <v>489.14381472200199</v>
      </c>
      <c r="AK177" s="13">
        <v>0.93918506361233201</v>
      </c>
      <c r="AL177" s="13">
        <v>0.87299056775605299</v>
      </c>
      <c r="AM177" s="13">
        <v>113856.31604707301</v>
      </c>
      <c r="AN177" s="13">
        <v>378.63080947649701</v>
      </c>
      <c r="AO177" s="13">
        <v>331.09832253970899</v>
      </c>
      <c r="AP177" s="13">
        <v>433.03854203366802</v>
      </c>
      <c r="AQ177" s="13">
        <v>0.91236425140774402</v>
      </c>
      <c r="AR177" s="13">
        <v>0.86068641280526903</v>
      </c>
      <c r="AS177" s="13">
        <v>2.6161738001674899</v>
      </c>
      <c r="AT177" s="13">
        <v>1.36829374043101</v>
      </c>
      <c r="AU177" s="13">
        <v>1.4910640132071999</v>
      </c>
      <c r="AV177" s="13">
        <v>1.2699987382773801</v>
      </c>
      <c r="AW177" s="13">
        <v>-3.6791099332522399E-2</v>
      </c>
      <c r="AX177" s="13">
        <v>-0.33829225922661399</v>
      </c>
      <c r="AY177" s="13">
        <v>14.4483659531271</v>
      </c>
      <c r="AZ177" s="13">
        <v>5.53299486067373</v>
      </c>
      <c r="BA177" s="13">
        <v>6.5716641817298704</v>
      </c>
      <c r="BB177" s="13">
        <v>5.1042423247655702</v>
      </c>
      <c r="BC177" s="13">
        <v>2.0770962590805899</v>
      </c>
      <c r="BD177" s="13">
        <v>2.404447815678</v>
      </c>
      <c r="BE177" s="21">
        <v>1738</v>
      </c>
      <c r="BF177" s="21">
        <v>47.14</v>
      </c>
      <c r="BG177" s="21">
        <v>60.16</v>
      </c>
      <c r="BH177" s="21">
        <v>13.02</v>
      </c>
      <c r="BI177" s="21" t="s">
        <v>78</v>
      </c>
      <c r="BJ177" s="21" t="s">
        <v>74</v>
      </c>
      <c r="BL177" s="21">
        <v>0.57999999999999996</v>
      </c>
      <c r="BN177" s="13" t="s">
        <v>75</v>
      </c>
    </row>
    <row r="178" spans="1:70" x14ac:dyDescent="0.25">
      <c r="A178" s="13">
        <v>131</v>
      </c>
      <c r="B178" s="13">
        <v>154</v>
      </c>
      <c r="C178" s="13">
        <v>925</v>
      </c>
      <c r="D178" s="13" t="s">
        <v>14</v>
      </c>
      <c r="E178" s="13">
        <v>3</v>
      </c>
      <c r="F178" s="13" t="s">
        <v>12</v>
      </c>
      <c r="G178" s="13">
        <v>4</v>
      </c>
      <c r="H178" s="13" t="s">
        <v>13</v>
      </c>
      <c r="I178" s="14">
        <v>2</v>
      </c>
      <c r="J178" s="14">
        <v>3</v>
      </c>
      <c r="K178" s="13">
        <v>22.02</v>
      </c>
      <c r="L178" s="14">
        <v>22.35</v>
      </c>
      <c r="M178" s="20">
        <v>0.56712499999999999</v>
      </c>
    </row>
    <row r="179" spans="1:70" x14ac:dyDescent="0.25">
      <c r="A179" s="13">
        <v>132</v>
      </c>
      <c r="B179" s="13">
        <v>154</v>
      </c>
      <c r="C179" s="13">
        <v>925</v>
      </c>
      <c r="D179" s="13" t="s">
        <v>14</v>
      </c>
      <c r="E179" s="13">
        <v>3</v>
      </c>
      <c r="F179" s="13" t="s">
        <v>12</v>
      </c>
      <c r="G179" s="13">
        <v>4</v>
      </c>
      <c r="H179" s="13" t="s">
        <v>13</v>
      </c>
      <c r="I179" s="14">
        <v>9</v>
      </c>
      <c r="J179" s="14">
        <v>10</v>
      </c>
      <c r="K179" s="13">
        <v>22.09</v>
      </c>
      <c r="L179" s="14">
        <v>22.42</v>
      </c>
      <c r="M179" s="20">
        <v>0.56974999999999998</v>
      </c>
      <c r="N179" s="13">
        <v>5</v>
      </c>
      <c r="O179" s="13">
        <v>64846.130229802802</v>
      </c>
      <c r="P179" s="13">
        <v>269.75270242404702</v>
      </c>
      <c r="Q179" s="13">
        <v>227.875807683939</v>
      </c>
      <c r="R179" s="13">
        <v>306.58151443540999</v>
      </c>
      <c r="S179" s="13">
        <v>0.67640637877515297</v>
      </c>
      <c r="T179" s="13">
        <v>0.79364787306571905</v>
      </c>
      <c r="U179" s="13">
        <v>45860.146855614199</v>
      </c>
      <c r="V179" s="13">
        <v>239.93811883336099</v>
      </c>
      <c r="W179" s="13">
        <v>201.965589823823</v>
      </c>
      <c r="X179" s="13">
        <v>273.291804684157</v>
      </c>
      <c r="Y179" s="13">
        <v>0.66416770537574199</v>
      </c>
      <c r="Z179" s="13">
        <v>0.80219249099440804</v>
      </c>
      <c r="AA179" s="13">
        <v>50098.921267061203</v>
      </c>
      <c r="AB179" s="13">
        <v>93.996781608712098</v>
      </c>
      <c r="AC179" s="13">
        <v>82.533929856360402</v>
      </c>
      <c r="AD179" s="13">
        <v>108.51037282787</v>
      </c>
      <c r="AE179" s="13">
        <v>0.12347194993030799</v>
      </c>
      <c r="AF179" s="13">
        <v>4.9119321059764999E-2</v>
      </c>
      <c r="AG179" s="13">
        <v>170197.85034494899</v>
      </c>
      <c r="AH179" s="13">
        <v>462.648041642522</v>
      </c>
      <c r="AI179" s="13">
        <v>398.56508947334203</v>
      </c>
      <c r="AJ179" s="14">
        <v>525.38270001774697</v>
      </c>
      <c r="AK179" s="13">
        <v>0.89642249564229703</v>
      </c>
      <c r="AL179" s="13">
        <v>0.86318769040806498</v>
      </c>
      <c r="AM179" s="13">
        <v>132245.60004318799</v>
      </c>
      <c r="AN179" s="13">
        <v>406.46168973780902</v>
      </c>
      <c r="AO179" s="13">
        <v>347.41441879938998</v>
      </c>
      <c r="AP179" s="13">
        <v>465.755867025859</v>
      </c>
      <c r="AQ179" s="13">
        <v>0.85341093363956999</v>
      </c>
      <c r="AR179" s="13">
        <v>0.84866979893527905</v>
      </c>
      <c r="AS179" s="13">
        <v>2.1514123651826398</v>
      </c>
      <c r="AT179" s="13">
        <v>1.2736806459403001</v>
      </c>
      <c r="AU179" s="13">
        <v>1.36573557386904</v>
      </c>
      <c r="AV179" s="13">
        <v>1.2931760065949101</v>
      </c>
      <c r="AW179" s="13">
        <v>0.27205695050157402</v>
      </c>
      <c r="AX179" s="13">
        <v>-0.74418634744150802</v>
      </c>
      <c r="AY179" s="13">
        <v>9.0082590814003396</v>
      </c>
      <c r="AZ179" s="13">
        <v>4.4794754347985197</v>
      </c>
      <c r="BA179" s="13">
        <v>4.9402556558663901</v>
      </c>
      <c r="BB179" s="13">
        <v>4.6135613621169798</v>
      </c>
      <c r="BC179" s="13">
        <v>2.5147110363632801</v>
      </c>
      <c r="BD179" s="13">
        <v>3.27850515901256</v>
      </c>
      <c r="BE179" s="21">
        <v>3530</v>
      </c>
      <c r="BF179" s="21">
        <v>47.23</v>
      </c>
      <c r="BG179" s="21">
        <v>71.97</v>
      </c>
      <c r="BH179" s="21">
        <v>24.74</v>
      </c>
      <c r="BI179" s="21" t="s">
        <v>77</v>
      </c>
      <c r="BJ179" s="21" t="s">
        <v>74</v>
      </c>
      <c r="BK179" s="21">
        <v>50.26</v>
      </c>
      <c r="BL179" s="21">
        <v>3.0300000000000011</v>
      </c>
      <c r="BM179" s="23">
        <v>0.1091</v>
      </c>
      <c r="BN179" s="13" t="s">
        <v>75</v>
      </c>
    </row>
    <row r="180" spans="1:70" x14ac:dyDescent="0.25">
      <c r="A180" s="13">
        <v>133</v>
      </c>
      <c r="B180" s="13">
        <v>154</v>
      </c>
      <c r="C180" s="13">
        <v>925</v>
      </c>
      <c r="D180" s="13" t="s">
        <v>14</v>
      </c>
      <c r="E180" s="13">
        <v>3</v>
      </c>
      <c r="F180" s="13" t="s">
        <v>12</v>
      </c>
      <c r="G180" s="13">
        <v>4</v>
      </c>
      <c r="H180" s="13" t="s">
        <v>13</v>
      </c>
      <c r="I180" s="14">
        <v>17</v>
      </c>
      <c r="J180" s="14">
        <v>18</v>
      </c>
      <c r="K180" s="13">
        <v>22.17</v>
      </c>
      <c r="L180" s="14">
        <v>22.5</v>
      </c>
      <c r="M180" s="20">
        <v>0.57274999999999998</v>
      </c>
      <c r="BO180" s="21">
        <v>110</v>
      </c>
      <c r="BP180" s="21">
        <v>549</v>
      </c>
      <c r="BQ180" s="21">
        <v>9</v>
      </c>
    </row>
    <row r="181" spans="1:70" x14ac:dyDescent="0.25">
      <c r="A181" s="13">
        <v>134</v>
      </c>
      <c r="B181" s="13">
        <v>154</v>
      </c>
      <c r="C181" s="13">
        <v>925</v>
      </c>
      <c r="D181" s="13" t="s">
        <v>14</v>
      </c>
      <c r="E181" s="13">
        <v>3</v>
      </c>
      <c r="F181" s="13" t="s">
        <v>12</v>
      </c>
      <c r="G181" s="13">
        <v>4</v>
      </c>
      <c r="H181" s="13" t="s">
        <v>13</v>
      </c>
      <c r="I181" s="14">
        <v>32</v>
      </c>
      <c r="J181" s="14">
        <v>33</v>
      </c>
      <c r="K181" s="13">
        <v>22.32</v>
      </c>
      <c r="L181" s="14">
        <v>22.65</v>
      </c>
      <c r="M181" s="20">
        <v>0.57837499999999997</v>
      </c>
    </row>
    <row r="182" spans="1:70" x14ac:dyDescent="0.25">
      <c r="A182" s="13">
        <v>135</v>
      </c>
      <c r="B182" s="13">
        <v>154</v>
      </c>
      <c r="C182" s="13">
        <v>925</v>
      </c>
      <c r="D182" s="13" t="s">
        <v>14</v>
      </c>
      <c r="E182" s="13">
        <v>3</v>
      </c>
      <c r="F182" s="13" t="s">
        <v>12</v>
      </c>
      <c r="G182" s="13">
        <v>4</v>
      </c>
      <c r="H182" s="13" t="s">
        <v>13</v>
      </c>
      <c r="I182" s="14">
        <v>34</v>
      </c>
      <c r="J182" s="14">
        <v>35</v>
      </c>
      <c r="K182" s="13">
        <v>22.34</v>
      </c>
      <c r="L182" s="14">
        <v>22.67</v>
      </c>
      <c r="M182" s="20">
        <v>0.579125</v>
      </c>
      <c r="N182" s="13">
        <v>7</v>
      </c>
      <c r="O182" s="13">
        <v>56788.751543320301</v>
      </c>
      <c r="P182" s="13">
        <v>255.903154961974</v>
      </c>
      <c r="Q182" s="13">
        <v>214.13293692250599</v>
      </c>
      <c r="R182" s="13">
        <v>289.57774837685702</v>
      </c>
      <c r="S182" s="13">
        <v>0.67479975726810904</v>
      </c>
      <c r="T182" s="13">
        <v>0.77324778672515904</v>
      </c>
      <c r="U182" s="13">
        <v>43016.174160415001</v>
      </c>
      <c r="V182" s="13">
        <v>233.06549090830299</v>
      </c>
      <c r="W182" s="13">
        <v>195.45110546900699</v>
      </c>
      <c r="X182" s="13">
        <v>261.88806729102402</v>
      </c>
      <c r="Y182" s="13">
        <v>0.66021728597657703</v>
      </c>
      <c r="Z182" s="13">
        <v>0.778233081185982</v>
      </c>
      <c r="AA182" s="13">
        <v>38954.835863388398</v>
      </c>
      <c r="AB182" s="13">
        <v>77.595881384565203</v>
      </c>
      <c r="AC182" s="13">
        <v>67.803194900768503</v>
      </c>
      <c r="AD182" s="13">
        <v>90.080956379140503</v>
      </c>
      <c r="AE182" s="13">
        <v>0.116179919887807</v>
      </c>
      <c r="AF182" s="13">
        <v>4.5487611225584999E-2</v>
      </c>
      <c r="AG182" s="13">
        <v>142288.215551281</v>
      </c>
      <c r="AH182" s="13">
        <v>421.29154252959</v>
      </c>
      <c r="AI182" s="13">
        <v>353.27496398399398</v>
      </c>
      <c r="AJ182" s="14">
        <v>482.13914809063101</v>
      </c>
      <c r="AK182" s="13">
        <v>0.89419865298693502</v>
      </c>
      <c r="AL182" s="13">
        <v>0.83974802518330405</v>
      </c>
      <c r="AM182" s="13">
        <v>105268.73611056</v>
      </c>
      <c r="AN182" s="13">
        <v>364.25794767585199</v>
      </c>
      <c r="AO182" s="13">
        <v>306.318791954772</v>
      </c>
      <c r="AP182" s="13">
        <v>420.52328225291598</v>
      </c>
      <c r="AQ182" s="13">
        <v>0.84328575088661595</v>
      </c>
      <c r="AR182" s="13">
        <v>0.82834930525905603</v>
      </c>
      <c r="AS182" s="13">
        <v>2.3217748414248098</v>
      </c>
      <c r="AT182" s="13">
        <v>1.4265065731283399</v>
      </c>
      <c r="AU182" s="13">
        <v>1.5657514148798499</v>
      </c>
      <c r="AV182" s="13">
        <v>1.39100823395809</v>
      </c>
      <c r="AW182" s="13">
        <v>0.38059889805743202</v>
      </c>
      <c r="AX182" s="13">
        <v>-0.40961336604316501</v>
      </c>
      <c r="AY182" s="13">
        <v>10.7024551590386</v>
      </c>
      <c r="AZ182" s="13">
        <v>5.1081059194746796</v>
      </c>
      <c r="BA182" s="13">
        <v>6.01458413701745</v>
      </c>
      <c r="BB182" s="13">
        <v>4.8938174498449802</v>
      </c>
      <c r="BC182" s="13">
        <v>2.7211654638495801</v>
      </c>
      <c r="BD182" s="13">
        <v>2.6834373335056401</v>
      </c>
      <c r="BE182" s="21">
        <v>1478</v>
      </c>
      <c r="BF182" s="21">
        <v>45.79</v>
      </c>
      <c r="BG182" s="21">
        <v>74.3</v>
      </c>
      <c r="BH182" s="21">
        <v>28.51</v>
      </c>
      <c r="BI182" s="21" t="s">
        <v>73</v>
      </c>
      <c r="BJ182" s="21" t="s">
        <v>74</v>
      </c>
      <c r="BL182" s="21">
        <v>6.09</v>
      </c>
      <c r="BN182" s="13" t="s">
        <v>75</v>
      </c>
    </row>
    <row r="183" spans="1:70" x14ac:dyDescent="0.25">
      <c r="A183" s="13">
        <v>136</v>
      </c>
      <c r="B183" s="13">
        <v>154</v>
      </c>
      <c r="C183" s="13">
        <v>925</v>
      </c>
      <c r="D183" s="13" t="s">
        <v>14</v>
      </c>
      <c r="E183" s="13">
        <v>3</v>
      </c>
      <c r="F183" s="13" t="s">
        <v>12</v>
      </c>
      <c r="G183" s="13">
        <v>4</v>
      </c>
      <c r="H183" s="13" t="s">
        <v>13</v>
      </c>
      <c r="I183" s="14">
        <v>42</v>
      </c>
      <c r="J183" s="14">
        <v>43</v>
      </c>
      <c r="K183" s="13">
        <v>22.42</v>
      </c>
      <c r="L183" s="14">
        <v>22.75</v>
      </c>
      <c r="M183" s="20">
        <v>0.582125</v>
      </c>
      <c r="BF183" s="21">
        <v>47.64</v>
      </c>
      <c r="BH183" s="21">
        <v>18</v>
      </c>
      <c r="BI183" s="22">
        <v>43588</v>
      </c>
      <c r="BJ183" s="21" t="s">
        <v>80</v>
      </c>
      <c r="BL183" s="21">
        <v>3.0399999999999991</v>
      </c>
      <c r="BM183" s="21"/>
    </row>
    <row r="184" spans="1:70" x14ac:dyDescent="0.25">
      <c r="A184" s="13">
        <v>137</v>
      </c>
      <c r="B184" s="13">
        <v>154</v>
      </c>
      <c r="C184" s="13">
        <v>925</v>
      </c>
      <c r="D184" s="13" t="s">
        <v>14</v>
      </c>
      <c r="E184" s="13">
        <v>3</v>
      </c>
      <c r="F184" s="13" t="s">
        <v>12</v>
      </c>
      <c r="G184" s="13">
        <v>4</v>
      </c>
      <c r="H184" s="13" t="s">
        <v>13</v>
      </c>
      <c r="I184" s="14">
        <v>46</v>
      </c>
      <c r="J184" s="14">
        <v>47</v>
      </c>
      <c r="K184" s="13">
        <v>22.46</v>
      </c>
      <c r="L184" s="14">
        <v>22.79</v>
      </c>
      <c r="M184" s="20">
        <v>0.58362499999999995</v>
      </c>
    </row>
    <row r="185" spans="1:70" x14ac:dyDescent="0.25">
      <c r="A185" s="13">
        <v>138</v>
      </c>
      <c r="B185" s="13">
        <v>154</v>
      </c>
      <c r="C185" s="13">
        <v>925</v>
      </c>
      <c r="D185" s="13" t="s">
        <v>14</v>
      </c>
      <c r="E185" s="13">
        <v>3</v>
      </c>
      <c r="F185" s="13" t="s">
        <v>12</v>
      </c>
      <c r="G185" s="13">
        <v>4</v>
      </c>
      <c r="H185" s="13" t="s">
        <v>13</v>
      </c>
      <c r="I185" s="14">
        <v>54</v>
      </c>
      <c r="J185" s="14">
        <v>55</v>
      </c>
      <c r="K185" s="13">
        <v>22.54</v>
      </c>
      <c r="L185" s="14">
        <v>22.87</v>
      </c>
      <c r="M185" s="20">
        <v>0.58662499999999995</v>
      </c>
    </row>
    <row r="186" spans="1:70" x14ac:dyDescent="0.25">
      <c r="A186" s="13">
        <v>139</v>
      </c>
      <c r="B186" s="13">
        <v>154</v>
      </c>
      <c r="C186" s="13">
        <v>925</v>
      </c>
      <c r="D186" s="13" t="s">
        <v>14</v>
      </c>
      <c r="E186" s="13">
        <v>3</v>
      </c>
      <c r="F186" s="13" t="s">
        <v>12</v>
      </c>
      <c r="G186" s="13">
        <v>4</v>
      </c>
      <c r="H186" s="13" t="s">
        <v>13</v>
      </c>
      <c r="I186" s="14">
        <v>56</v>
      </c>
      <c r="J186" s="14">
        <v>57</v>
      </c>
      <c r="K186" s="13">
        <v>22.56</v>
      </c>
      <c r="L186" s="14">
        <v>22.89</v>
      </c>
      <c r="M186" s="20">
        <v>0.58737499999999998</v>
      </c>
      <c r="N186" s="13">
        <v>5</v>
      </c>
      <c r="AJ186" s="14">
        <v>557.51359457400213</v>
      </c>
      <c r="BE186" s="21">
        <v>2906</v>
      </c>
    </row>
    <row r="187" spans="1:70" x14ac:dyDescent="0.25">
      <c r="A187" s="13">
        <v>140</v>
      </c>
      <c r="B187" s="13">
        <v>154</v>
      </c>
      <c r="C187" s="13">
        <v>925</v>
      </c>
      <c r="D187" s="13" t="s">
        <v>14</v>
      </c>
      <c r="E187" s="13">
        <v>3</v>
      </c>
      <c r="F187" s="13" t="s">
        <v>12</v>
      </c>
      <c r="G187" s="13">
        <v>4</v>
      </c>
      <c r="H187" s="13" t="s">
        <v>13</v>
      </c>
      <c r="I187" s="14">
        <v>71</v>
      </c>
      <c r="J187" s="14">
        <v>72</v>
      </c>
      <c r="K187" s="13">
        <v>22.71</v>
      </c>
      <c r="L187" s="14">
        <v>23.04</v>
      </c>
      <c r="M187" s="20">
        <v>0.59258333333333302</v>
      </c>
      <c r="BO187" s="21">
        <v>36</v>
      </c>
      <c r="BP187" s="21">
        <v>265</v>
      </c>
      <c r="BQ187" s="21">
        <v>8</v>
      </c>
    </row>
    <row r="188" spans="1:70" x14ac:dyDescent="0.25">
      <c r="A188" s="13">
        <v>141</v>
      </c>
      <c r="B188" s="13">
        <v>154</v>
      </c>
      <c r="C188" s="13">
        <v>925</v>
      </c>
      <c r="D188" s="13" t="s">
        <v>14</v>
      </c>
      <c r="E188" s="13">
        <v>3</v>
      </c>
      <c r="F188" s="13" t="s">
        <v>12</v>
      </c>
      <c r="G188" s="13">
        <v>4</v>
      </c>
      <c r="H188" s="13" t="s">
        <v>13</v>
      </c>
      <c r="I188" s="14">
        <v>82</v>
      </c>
      <c r="J188" s="14">
        <v>83</v>
      </c>
      <c r="K188" s="13">
        <v>22.82</v>
      </c>
      <c r="L188" s="14">
        <v>23.15</v>
      </c>
      <c r="M188" s="20">
        <v>0.59613541666666703</v>
      </c>
    </row>
    <row r="189" spans="1:70" x14ac:dyDescent="0.25">
      <c r="A189" s="13">
        <v>142</v>
      </c>
      <c r="B189" s="13">
        <v>154</v>
      </c>
      <c r="C189" s="13">
        <v>925</v>
      </c>
      <c r="D189" s="13" t="s">
        <v>14</v>
      </c>
      <c r="E189" s="13">
        <v>3</v>
      </c>
      <c r="F189" s="13" t="s">
        <v>12</v>
      </c>
      <c r="G189" s="13">
        <v>4</v>
      </c>
      <c r="H189" s="13" t="s">
        <v>13</v>
      </c>
      <c r="I189" s="14">
        <v>107</v>
      </c>
      <c r="J189" s="14">
        <v>108</v>
      </c>
      <c r="K189" s="13">
        <v>23.07</v>
      </c>
      <c r="L189" s="14">
        <v>23.4</v>
      </c>
      <c r="M189" s="20">
        <v>0.60420833333333301</v>
      </c>
      <c r="N189" s="13">
        <v>5</v>
      </c>
      <c r="O189" s="13">
        <v>59632.247611027196</v>
      </c>
      <c r="P189" s="13">
        <v>260.21353916053101</v>
      </c>
      <c r="Q189" s="13">
        <v>217.010898666613</v>
      </c>
      <c r="R189" s="13">
        <v>294.55084345267198</v>
      </c>
      <c r="S189" s="13">
        <v>0.67399633715771101</v>
      </c>
      <c r="T189" s="13">
        <v>0.76564159601942505</v>
      </c>
      <c r="U189" s="13">
        <v>44016.3480440477</v>
      </c>
      <c r="V189" s="13">
        <v>235.56341764387</v>
      </c>
      <c r="W189" s="13">
        <v>193.589025973216</v>
      </c>
      <c r="X189" s="13">
        <v>267.03137884713999</v>
      </c>
      <c r="Y189" s="13">
        <v>0.64890822250531199</v>
      </c>
      <c r="Z189" s="13">
        <v>0.76956444621845599</v>
      </c>
      <c r="AA189" s="13">
        <v>46496.968170886903</v>
      </c>
      <c r="AB189" s="13">
        <v>86.5315019948887</v>
      </c>
      <c r="AC189" s="13">
        <v>77.375129214843895</v>
      </c>
      <c r="AD189" s="13">
        <v>98.250646108270402</v>
      </c>
      <c r="AE189" s="13">
        <v>0.122031741190021</v>
      </c>
      <c r="AF189" s="13">
        <v>4.8882330603129E-2</v>
      </c>
      <c r="AG189" s="13">
        <v>149315.52422932701</v>
      </c>
      <c r="AH189" s="13">
        <v>433.52022147354</v>
      </c>
      <c r="AI189" s="13">
        <v>368.30984342928502</v>
      </c>
      <c r="AJ189" s="14">
        <v>490.72131708921302</v>
      </c>
      <c r="AK189" s="13">
        <v>0.90779938807388305</v>
      </c>
      <c r="AL189" s="13">
        <v>0.84049155550126398</v>
      </c>
      <c r="AM189" s="13">
        <v>113998.94954004401</v>
      </c>
      <c r="AN189" s="13">
        <v>380.31444039437099</v>
      </c>
      <c r="AO189" s="13">
        <v>327.43981956408697</v>
      </c>
      <c r="AP189" s="13">
        <v>425.01616631963202</v>
      </c>
      <c r="AQ189" s="13">
        <v>0.85760412338437797</v>
      </c>
      <c r="AR189" s="13">
        <v>0.82667075145188096</v>
      </c>
      <c r="AS189" s="13">
        <v>2.9695398137145501</v>
      </c>
      <c r="AT189" s="13">
        <v>1.67637316453051</v>
      </c>
      <c r="AU189" s="13">
        <v>1.77842964924036</v>
      </c>
      <c r="AV189" s="13">
        <v>1.65806444669728</v>
      </c>
      <c r="AW189" s="13">
        <v>0.51506523541760496</v>
      </c>
      <c r="AX189" s="13">
        <v>-0.21393205346072</v>
      </c>
      <c r="AY189" s="13">
        <v>16.231478577163099</v>
      </c>
      <c r="AZ189" s="13">
        <v>6.7423286652643704</v>
      </c>
      <c r="BA189" s="13">
        <v>7.2406146930669202</v>
      </c>
      <c r="BB189" s="13">
        <v>6.8624517582709199</v>
      </c>
      <c r="BC189" s="13">
        <v>2.6044775395373798</v>
      </c>
      <c r="BD189" s="13">
        <v>2.3935589590345199</v>
      </c>
      <c r="BE189" s="21">
        <v>1170</v>
      </c>
      <c r="BF189" s="21">
        <v>45.69</v>
      </c>
      <c r="BG189" s="21">
        <v>51.93</v>
      </c>
      <c r="BH189" s="21">
        <v>6.24</v>
      </c>
      <c r="BI189" s="21" t="s">
        <v>73</v>
      </c>
      <c r="BJ189" s="21" t="s">
        <v>74</v>
      </c>
      <c r="BL189" s="21">
        <v>0.98</v>
      </c>
      <c r="BN189" s="13" t="s">
        <v>75</v>
      </c>
      <c r="BO189" s="21">
        <v>51</v>
      </c>
      <c r="BP189" s="21">
        <v>274</v>
      </c>
      <c r="BQ189" s="21">
        <v>8</v>
      </c>
      <c r="BR189" s="23">
        <v>0.84307692307692295</v>
      </c>
    </row>
    <row r="190" spans="1:70" x14ac:dyDescent="0.25">
      <c r="A190" s="13">
        <v>143</v>
      </c>
      <c r="B190" s="13">
        <v>154</v>
      </c>
      <c r="C190" s="13">
        <v>925</v>
      </c>
      <c r="D190" s="13" t="s">
        <v>14</v>
      </c>
      <c r="E190" s="13">
        <v>3</v>
      </c>
      <c r="F190" s="13" t="s">
        <v>12</v>
      </c>
      <c r="G190" s="13">
        <v>4</v>
      </c>
      <c r="H190" s="13" t="s">
        <v>13</v>
      </c>
      <c r="I190" s="14">
        <v>122</v>
      </c>
      <c r="J190" s="14">
        <v>125</v>
      </c>
      <c r="K190" s="13">
        <v>23.22</v>
      </c>
      <c r="L190" s="14">
        <v>23.55</v>
      </c>
      <c r="M190" s="20">
        <v>0.60905208333333305</v>
      </c>
    </row>
    <row r="191" spans="1:70" x14ac:dyDescent="0.25">
      <c r="A191" s="13">
        <v>144</v>
      </c>
      <c r="B191" s="13">
        <v>154</v>
      </c>
      <c r="C191" s="13">
        <v>925</v>
      </c>
      <c r="D191" s="13" t="s">
        <v>14</v>
      </c>
      <c r="E191" s="13">
        <v>3</v>
      </c>
      <c r="F191" s="13" t="s">
        <v>12</v>
      </c>
      <c r="G191" s="13">
        <v>5</v>
      </c>
      <c r="H191" s="13" t="s">
        <v>13</v>
      </c>
      <c r="I191" s="14">
        <v>6</v>
      </c>
      <c r="J191" s="14">
        <v>7</v>
      </c>
      <c r="K191" s="13">
        <v>23.56</v>
      </c>
      <c r="L191" s="14">
        <v>23.89</v>
      </c>
      <c r="M191" s="20">
        <v>0.62003125000000003</v>
      </c>
      <c r="N191" s="13">
        <v>5</v>
      </c>
      <c r="O191" s="13">
        <v>71243.445099401899</v>
      </c>
      <c r="P191" s="13">
        <v>283.62749929273798</v>
      </c>
      <c r="Q191" s="13">
        <v>239.96427968722199</v>
      </c>
      <c r="R191" s="13">
        <v>319.21992414504399</v>
      </c>
      <c r="S191" s="13">
        <v>0.68603238046228099</v>
      </c>
      <c r="T191" s="13">
        <v>0.81024398464593395</v>
      </c>
      <c r="U191" s="13">
        <v>51739.429858533898</v>
      </c>
      <c r="V191" s="13">
        <v>255.39068111408699</v>
      </c>
      <c r="W191" s="13">
        <v>216.209604465106</v>
      </c>
      <c r="X191" s="13">
        <v>286.30974583468401</v>
      </c>
      <c r="Y191" s="13">
        <v>0.67536252727644497</v>
      </c>
      <c r="Z191" s="13">
        <v>0.81940089034719499</v>
      </c>
      <c r="AA191" s="13">
        <v>60053.0447532576</v>
      </c>
      <c r="AB191" s="13">
        <v>95.825098902378699</v>
      </c>
      <c r="AC191" s="13">
        <v>81.6110428138022</v>
      </c>
      <c r="AD191" s="13">
        <v>113.379371180696</v>
      </c>
      <c r="AE191" s="13">
        <v>0.113387468065483</v>
      </c>
      <c r="AF191" s="13">
        <v>4.3604508858845599E-2</v>
      </c>
      <c r="AG191" s="13">
        <v>184444.24017177199</v>
      </c>
      <c r="AH191" s="13">
        <v>480.925979180669</v>
      </c>
      <c r="AI191" s="13">
        <v>406.74722130782999</v>
      </c>
      <c r="AJ191" s="14">
        <v>545.60322406086902</v>
      </c>
      <c r="AK191" s="13">
        <v>0.89424589208706695</v>
      </c>
      <c r="AL191" s="13">
        <v>0.86456341118713098</v>
      </c>
      <c r="AM191" s="13">
        <v>137472.595730695</v>
      </c>
      <c r="AN191" s="13">
        <v>415.82725225923701</v>
      </c>
      <c r="AO191" s="13">
        <v>350.07778993892202</v>
      </c>
      <c r="AP191" s="13">
        <v>473.61086952727499</v>
      </c>
      <c r="AQ191" s="13">
        <v>0.84533955170062103</v>
      </c>
      <c r="AR191" s="13">
        <v>0.85580189806921303</v>
      </c>
      <c r="AS191" s="13">
        <v>5.0726944682588</v>
      </c>
      <c r="AT191" s="13">
        <v>1.9434964325539299</v>
      </c>
      <c r="AU191" s="13">
        <v>1.99803972242023</v>
      </c>
      <c r="AV191" s="13">
        <v>2.12567531764117</v>
      </c>
      <c r="AW191" s="13">
        <v>0.28865823743681102</v>
      </c>
      <c r="AX191" s="13">
        <v>-1.16341469202515</v>
      </c>
      <c r="AY191" s="13">
        <v>57.581307583911702</v>
      </c>
      <c r="AZ191" s="13">
        <v>10.058491089448699</v>
      </c>
      <c r="BA191" s="13">
        <v>10.0005617358292</v>
      </c>
      <c r="BB191" s="13">
        <v>12.2472801376219</v>
      </c>
      <c r="BC191" s="13">
        <v>2.7718674138125001</v>
      </c>
      <c r="BD191" s="13">
        <v>4.4950784088077</v>
      </c>
      <c r="BE191" s="21">
        <v>3405</v>
      </c>
      <c r="BF191" s="21">
        <v>46.51</v>
      </c>
      <c r="BG191" s="21">
        <v>59.9</v>
      </c>
      <c r="BH191" s="21">
        <v>13.39</v>
      </c>
      <c r="BI191" s="21" t="s">
        <v>78</v>
      </c>
      <c r="BJ191" s="21" t="s">
        <v>74</v>
      </c>
      <c r="BL191" s="21">
        <v>3.8</v>
      </c>
      <c r="BN191" s="13" t="s">
        <v>75</v>
      </c>
      <c r="BO191" s="21">
        <v>64</v>
      </c>
      <c r="BP191" s="21">
        <v>599</v>
      </c>
      <c r="BQ191" s="21">
        <v>9</v>
      </c>
      <c r="BR191" s="23">
        <v>0.90346907993966796</v>
      </c>
    </row>
    <row r="192" spans="1:70" x14ac:dyDescent="0.25">
      <c r="A192" s="13">
        <v>145</v>
      </c>
      <c r="B192" s="13">
        <v>154</v>
      </c>
      <c r="C192" s="13">
        <v>925</v>
      </c>
      <c r="D192" s="13" t="s">
        <v>14</v>
      </c>
      <c r="E192" s="13">
        <v>3</v>
      </c>
      <c r="F192" s="13" t="s">
        <v>12</v>
      </c>
      <c r="G192" s="13">
        <v>5</v>
      </c>
      <c r="H192" s="13" t="s">
        <v>13</v>
      </c>
      <c r="I192" s="14">
        <v>13</v>
      </c>
      <c r="J192" s="14">
        <v>15</v>
      </c>
      <c r="K192" s="13">
        <v>23.63</v>
      </c>
      <c r="L192" s="14">
        <v>23.96</v>
      </c>
      <c r="M192" s="20">
        <v>0.622714285714286</v>
      </c>
    </row>
    <row r="193" spans="1:70" x14ac:dyDescent="0.25">
      <c r="A193" s="13">
        <v>146</v>
      </c>
      <c r="B193" s="13">
        <v>154</v>
      </c>
      <c r="C193" s="13">
        <v>925</v>
      </c>
      <c r="D193" s="13" t="s">
        <v>14</v>
      </c>
      <c r="E193" s="13">
        <v>3</v>
      </c>
      <c r="F193" s="13" t="s">
        <v>12</v>
      </c>
      <c r="G193" s="13">
        <v>5</v>
      </c>
      <c r="H193" s="13" t="s">
        <v>13</v>
      </c>
      <c r="I193" s="14">
        <v>16</v>
      </c>
      <c r="J193" s="14">
        <v>17</v>
      </c>
      <c r="K193" s="13">
        <v>23.66</v>
      </c>
      <c r="L193" s="14">
        <v>23.99</v>
      </c>
      <c r="M193" s="20">
        <v>0.624</v>
      </c>
    </row>
    <row r="194" spans="1:70" x14ac:dyDescent="0.25">
      <c r="A194" s="13">
        <v>147</v>
      </c>
      <c r="B194" s="13">
        <v>154</v>
      </c>
      <c r="C194" s="13">
        <v>925</v>
      </c>
      <c r="D194" s="13" t="s">
        <v>14</v>
      </c>
      <c r="E194" s="13">
        <v>3</v>
      </c>
      <c r="F194" s="13" t="s">
        <v>12</v>
      </c>
      <c r="G194" s="13">
        <v>5</v>
      </c>
      <c r="H194" s="13" t="s">
        <v>13</v>
      </c>
      <c r="I194" s="14">
        <v>24</v>
      </c>
      <c r="J194" s="14">
        <v>25</v>
      </c>
      <c r="K194" s="13">
        <v>23.74</v>
      </c>
      <c r="L194" s="14">
        <v>24.07</v>
      </c>
      <c r="M194" s="20">
        <v>0.627428571428571</v>
      </c>
    </row>
    <row r="195" spans="1:70" x14ac:dyDescent="0.25">
      <c r="A195" s="13">
        <v>148</v>
      </c>
      <c r="B195" s="13">
        <v>154</v>
      </c>
      <c r="C195" s="13">
        <v>925</v>
      </c>
      <c r="D195" s="13" t="s">
        <v>14</v>
      </c>
      <c r="E195" s="13">
        <v>3</v>
      </c>
      <c r="F195" s="13" t="s">
        <v>12</v>
      </c>
      <c r="G195" s="13">
        <v>5</v>
      </c>
      <c r="H195" s="13" t="s">
        <v>13</v>
      </c>
      <c r="I195" s="14">
        <v>26</v>
      </c>
      <c r="J195" s="14">
        <v>27</v>
      </c>
      <c r="K195" s="13">
        <v>23.76</v>
      </c>
      <c r="L195" s="14">
        <v>24.09</v>
      </c>
      <c r="M195" s="20">
        <v>0.628285714285714</v>
      </c>
      <c r="N195" s="13">
        <v>5</v>
      </c>
      <c r="O195" s="13">
        <v>50001.8323321516</v>
      </c>
      <c r="P195" s="13">
        <v>239.06472710114801</v>
      </c>
      <c r="Q195" s="13">
        <v>199.24417630497899</v>
      </c>
      <c r="R195" s="13">
        <v>271.31127575595701</v>
      </c>
      <c r="S195" s="13">
        <v>0.67614708057402095</v>
      </c>
      <c r="T195" s="13">
        <v>0.76441419774949904</v>
      </c>
      <c r="U195" s="13">
        <v>36354.1463790001</v>
      </c>
      <c r="V195" s="13">
        <v>214.38189399162701</v>
      </c>
      <c r="W195" s="13">
        <v>178.56494049756401</v>
      </c>
      <c r="X195" s="13">
        <v>242.75811931881</v>
      </c>
      <c r="Y195" s="13">
        <v>0.65802527277600198</v>
      </c>
      <c r="Z195" s="13">
        <v>0.76974523626976799</v>
      </c>
      <c r="AA195" s="13">
        <v>38113.357170838302</v>
      </c>
      <c r="AB195" s="13">
        <v>76.5608757964185</v>
      </c>
      <c r="AC195" s="13">
        <v>65.790621170803007</v>
      </c>
      <c r="AD195" s="13">
        <v>89.656023248323905</v>
      </c>
      <c r="AE195" s="13">
        <v>0.11462616388654299</v>
      </c>
      <c r="AF195" s="13">
        <v>4.6599221457148503E-2</v>
      </c>
      <c r="AG195" s="13">
        <v>127139.494938137</v>
      </c>
      <c r="AH195" s="13">
        <v>398.41065182945403</v>
      </c>
      <c r="AI195" s="13">
        <v>342.19558620822801</v>
      </c>
      <c r="AJ195" s="14">
        <v>454.09409571066499</v>
      </c>
      <c r="AK195" s="13">
        <v>0.89232479677820997</v>
      </c>
      <c r="AL195" s="13">
        <v>0.832759624633852</v>
      </c>
      <c r="AM195" s="13">
        <v>96755.951786214398</v>
      </c>
      <c r="AN195" s="13">
        <v>348.87222451186102</v>
      </c>
      <c r="AO195" s="13">
        <v>287.93404308608802</v>
      </c>
      <c r="AP195" s="13">
        <v>402.28043984234603</v>
      </c>
      <c r="AQ195" s="13">
        <v>0.85069138303994296</v>
      </c>
      <c r="AR195" s="13">
        <v>0.81982884184905702</v>
      </c>
      <c r="AS195" s="13">
        <v>2.8174544184141701</v>
      </c>
      <c r="AT195" s="13">
        <v>1.78617999262774</v>
      </c>
      <c r="AU195" s="13">
        <v>1.83951753742372</v>
      </c>
      <c r="AV195" s="13">
        <v>1.89070269374366</v>
      </c>
      <c r="AW195" s="13">
        <v>0.449559829994362</v>
      </c>
      <c r="AX195" s="13">
        <v>-0.36702571757019797</v>
      </c>
      <c r="AY195" s="13">
        <v>13.344048408129201</v>
      </c>
      <c r="AZ195" s="13">
        <v>6.6279673410900699</v>
      </c>
      <c r="BA195" s="13">
        <v>6.8195096149025396</v>
      </c>
      <c r="BB195" s="13">
        <v>7.5463532257649604</v>
      </c>
      <c r="BC195" s="13">
        <v>2.6820514967589699</v>
      </c>
      <c r="BD195" s="13">
        <v>2.5882384388583999</v>
      </c>
      <c r="BE195" s="21">
        <v>1796</v>
      </c>
      <c r="BF195" s="21">
        <v>47.55</v>
      </c>
      <c r="BG195" s="21">
        <v>58.73</v>
      </c>
      <c r="BH195" s="21">
        <v>11.18</v>
      </c>
      <c r="BI195" s="21" t="s">
        <v>78</v>
      </c>
      <c r="BJ195" s="21" t="s">
        <v>74</v>
      </c>
      <c r="BL195" s="21">
        <v>1.54</v>
      </c>
      <c r="BN195" s="13" t="s">
        <v>75</v>
      </c>
      <c r="BO195" s="21">
        <v>63</v>
      </c>
      <c r="BP195" s="21">
        <v>665</v>
      </c>
      <c r="BQ195" s="21">
        <v>8</v>
      </c>
      <c r="BR195" s="23">
        <v>0.91346153846153799</v>
      </c>
    </row>
    <row r="196" spans="1:70" x14ac:dyDescent="0.25">
      <c r="A196" s="13">
        <v>149</v>
      </c>
      <c r="B196" s="13">
        <v>154</v>
      </c>
      <c r="C196" s="13">
        <v>925</v>
      </c>
      <c r="D196" s="13" t="s">
        <v>14</v>
      </c>
      <c r="E196" s="13">
        <v>3</v>
      </c>
      <c r="F196" s="13" t="s">
        <v>12</v>
      </c>
      <c r="G196" s="13">
        <v>5</v>
      </c>
      <c r="H196" s="13" t="s">
        <v>13</v>
      </c>
      <c r="I196" s="14">
        <v>35</v>
      </c>
      <c r="J196" s="14">
        <v>36</v>
      </c>
      <c r="K196" s="13">
        <v>23.85</v>
      </c>
      <c r="L196" s="14">
        <v>24.18</v>
      </c>
      <c r="M196" s="20">
        <v>0.63214285714285701</v>
      </c>
    </row>
    <row r="197" spans="1:70" x14ac:dyDescent="0.25">
      <c r="A197" s="13">
        <v>150</v>
      </c>
      <c r="B197" s="13">
        <v>154</v>
      </c>
      <c r="C197" s="13">
        <v>925</v>
      </c>
      <c r="D197" s="13" t="s">
        <v>14</v>
      </c>
      <c r="E197" s="13">
        <v>3</v>
      </c>
      <c r="F197" s="13" t="s">
        <v>12</v>
      </c>
      <c r="G197" s="13">
        <v>5</v>
      </c>
      <c r="H197" s="13" t="s">
        <v>13</v>
      </c>
      <c r="I197" s="14">
        <v>37</v>
      </c>
      <c r="J197" s="14">
        <v>38</v>
      </c>
      <c r="K197" s="13">
        <v>23.87</v>
      </c>
      <c r="L197" s="14">
        <v>24.2</v>
      </c>
      <c r="M197" s="20">
        <v>0.63300000000000001</v>
      </c>
      <c r="BO197" s="21">
        <v>20</v>
      </c>
      <c r="BP197" s="21">
        <v>377</v>
      </c>
      <c r="BQ197" s="21">
        <v>9</v>
      </c>
    </row>
    <row r="198" spans="1:70" x14ac:dyDescent="0.25">
      <c r="A198" s="13">
        <v>151</v>
      </c>
      <c r="B198" s="13">
        <v>154</v>
      </c>
      <c r="C198" s="13">
        <v>925</v>
      </c>
      <c r="D198" s="13" t="s">
        <v>14</v>
      </c>
      <c r="E198" s="13">
        <v>3</v>
      </c>
      <c r="F198" s="13" t="s">
        <v>12</v>
      </c>
      <c r="G198" s="13">
        <v>5</v>
      </c>
      <c r="H198" s="13" t="s">
        <v>13</v>
      </c>
      <c r="I198" s="14">
        <v>107</v>
      </c>
      <c r="J198" s="14">
        <v>108</v>
      </c>
      <c r="K198" s="13">
        <v>24.57</v>
      </c>
      <c r="L198" s="14">
        <v>24.9</v>
      </c>
      <c r="M198" s="20">
        <v>0.65558064516129</v>
      </c>
      <c r="N198" s="13">
        <v>3</v>
      </c>
      <c r="AJ198" s="14">
        <v>528.9203</v>
      </c>
      <c r="BE198" s="21">
        <v>2584</v>
      </c>
      <c r="BO198" s="21">
        <v>49</v>
      </c>
      <c r="BP198" s="21">
        <v>449</v>
      </c>
      <c r="BQ198" s="21">
        <v>8</v>
      </c>
    </row>
    <row r="199" spans="1:70" x14ac:dyDescent="0.25">
      <c r="A199" s="13">
        <v>152</v>
      </c>
      <c r="B199" s="13">
        <v>154</v>
      </c>
      <c r="C199" s="13">
        <v>925</v>
      </c>
      <c r="D199" s="13" t="s">
        <v>14</v>
      </c>
      <c r="E199" s="13">
        <v>3</v>
      </c>
      <c r="F199" s="13" t="s">
        <v>12</v>
      </c>
      <c r="G199" s="13">
        <v>6</v>
      </c>
      <c r="H199" s="13" t="s">
        <v>13</v>
      </c>
      <c r="I199" s="14">
        <v>7</v>
      </c>
      <c r="J199" s="14">
        <v>8</v>
      </c>
      <c r="K199" s="13">
        <v>25.07</v>
      </c>
      <c r="L199" s="14">
        <v>25.4</v>
      </c>
      <c r="M199" s="20">
        <v>0.67170967741935494</v>
      </c>
      <c r="N199" s="13">
        <v>5</v>
      </c>
      <c r="O199" s="13">
        <v>70886.700086114695</v>
      </c>
      <c r="P199" s="13">
        <v>279.26475578241701</v>
      </c>
      <c r="Q199" s="13">
        <v>234.25690284275899</v>
      </c>
      <c r="R199" s="13">
        <v>318.14985888731798</v>
      </c>
      <c r="S199" s="13">
        <v>0.66566194029053205</v>
      </c>
      <c r="T199" s="13">
        <v>0.79736179318606404</v>
      </c>
      <c r="U199" s="13">
        <v>48621.552239666402</v>
      </c>
      <c r="V199" s="13">
        <v>247.283643722401</v>
      </c>
      <c r="W199" s="13">
        <v>208.328066919978</v>
      </c>
      <c r="X199" s="13">
        <v>280.97170965636502</v>
      </c>
      <c r="Y199" s="13">
        <v>0.64831047450905999</v>
      </c>
      <c r="Z199" s="13">
        <v>0.80465841394317805</v>
      </c>
      <c r="AA199" s="13">
        <v>62820.356424800302</v>
      </c>
      <c r="AB199" s="13">
        <v>105.493824363432</v>
      </c>
      <c r="AC199" s="13">
        <v>89.585621329036101</v>
      </c>
      <c r="AD199" s="13">
        <v>122.377295398474</v>
      </c>
      <c r="AE199" s="13">
        <v>0.12496800745858599</v>
      </c>
      <c r="AF199" s="13">
        <v>4.62061109983588E-2</v>
      </c>
      <c r="AG199" s="13">
        <v>187191.905949151</v>
      </c>
      <c r="AH199" s="13">
        <v>484.29485570161398</v>
      </c>
      <c r="AI199" s="13">
        <v>410.09744904961502</v>
      </c>
      <c r="AJ199" s="14">
        <v>559.40603730002601</v>
      </c>
      <c r="AK199" s="13">
        <v>0.90068057955991598</v>
      </c>
      <c r="AL199" s="13">
        <v>0.86104065227865401</v>
      </c>
      <c r="AM199" s="13">
        <v>141976.35943791101</v>
      </c>
      <c r="AN199" s="13">
        <v>422.70552661495299</v>
      </c>
      <c r="AO199" s="13">
        <v>357.35815017656603</v>
      </c>
      <c r="AP199" s="13">
        <v>481.85166936722197</v>
      </c>
      <c r="AQ199" s="13">
        <v>0.847944647286347</v>
      </c>
      <c r="AR199" s="13">
        <v>0.848963252864953</v>
      </c>
      <c r="AS199" s="13">
        <v>2.8698053347002701</v>
      </c>
      <c r="AT199" s="13">
        <v>1.6244733301476699</v>
      </c>
      <c r="AU199" s="13">
        <v>1.66747219492365</v>
      </c>
      <c r="AV199" s="13">
        <v>1.6304261070281401</v>
      </c>
      <c r="AW199" s="13">
        <v>0.38087524990079902</v>
      </c>
      <c r="AX199" s="13">
        <v>-0.79536838704588297</v>
      </c>
      <c r="AY199" s="13">
        <v>13.926977347088</v>
      </c>
      <c r="AZ199" s="13">
        <v>6.1967603219270098</v>
      </c>
      <c r="BA199" s="13">
        <v>6.5874352965835099</v>
      </c>
      <c r="BB199" s="13">
        <v>6.2798399042025501</v>
      </c>
      <c r="BC199" s="13">
        <v>2.5670372612607602</v>
      </c>
      <c r="BD199" s="13">
        <v>3.54226061557757</v>
      </c>
      <c r="BE199" s="21">
        <v>2520</v>
      </c>
      <c r="BF199" s="21">
        <v>46.45</v>
      </c>
      <c r="BG199" s="21">
        <v>71.209999999999994</v>
      </c>
      <c r="BH199" s="21">
        <v>24.76</v>
      </c>
      <c r="BI199" s="21" t="s">
        <v>78</v>
      </c>
      <c r="BJ199" s="21" t="s">
        <v>74</v>
      </c>
      <c r="BL199" s="21">
        <v>2.75</v>
      </c>
      <c r="BN199" s="13" t="s">
        <v>75</v>
      </c>
      <c r="BO199" s="21">
        <v>47</v>
      </c>
      <c r="BP199" s="21">
        <v>350</v>
      </c>
      <c r="BQ199" s="21">
        <v>9</v>
      </c>
      <c r="BR199" s="23">
        <v>0.88161209068010105</v>
      </c>
    </row>
    <row r="200" spans="1:70" x14ac:dyDescent="0.25">
      <c r="A200" s="13">
        <v>220</v>
      </c>
      <c r="B200" s="13">
        <v>154</v>
      </c>
      <c r="C200" s="13">
        <v>925</v>
      </c>
      <c r="D200" s="13" t="s">
        <v>15</v>
      </c>
      <c r="E200" s="13">
        <v>3</v>
      </c>
      <c r="F200" s="13" t="s">
        <v>12</v>
      </c>
      <c r="G200" s="13">
        <v>1</v>
      </c>
      <c r="H200" s="13" t="s">
        <v>13</v>
      </c>
      <c r="I200" s="14">
        <v>120</v>
      </c>
      <c r="J200" s="14">
        <v>122</v>
      </c>
      <c r="K200" s="13">
        <v>22.7</v>
      </c>
      <c r="L200" s="14">
        <v>25.96</v>
      </c>
      <c r="M200" s="20">
        <v>0.68977419354838698</v>
      </c>
    </row>
    <row r="201" spans="1:70" x14ac:dyDescent="0.25">
      <c r="A201" s="13">
        <v>221</v>
      </c>
      <c r="B201" s="13">
        <v>154</v>
      </c>
      <c r="C201" s="13">
        <v>925</v>
      </c>
      <c r="D201" s="13" t="s">
        <v>15</v>
      </c>
      <c r="E201" s="13">
        <v>3</v>
      </c>
      <c r="F201" s="13" t="s">
        <v>12</v>
      </c>
      <c r="G201" s="13">
        <v>1</v>
      </c>
      <c r="H201" s="13" t="s">
        <v>13</v>
      </c>
      <c r="I201" s="14">
        <v>126</v>
      </c>
      <c r="J201" s="14">
        <v>127</v>
      </c>
      <c r="K201" s="13">
        <v>22.76</v>
      </c>
      <c r="L201" s="14">
        <v>26.02</v>
      </c>
      <c r="M201" s="20">
        <v>0.69170967741935496</v>
      </c>
    </row>
    <row r="202" spans="1:70" x14ac:dyDescent="0.25">
      <c r="A202" s="13">
        <v>222</v>
      </c>
      <c r="B202" s="13">
        <v>154</v>
      </c>
      <c r="C202" s="13">
        <v>925</v>
      </c>
      <c r="D202" s="13" t="s">
        <v>15</v>
      </c>
      <c r="E202" s="13">
        <v>3</v>
      </c>
      <c r="F202" s="13" t="s">
        <v>12</v>
      </c>
      <c r="G202" s="13">
        <v>1</v>
      </c>
      <c r="H202" s="13" t="s">
        <v>13</v>
      </c>
      <c r="I202" s="14">
        <v>140</v>
      </c>
      <c r="J202" s="14">
        <v>142</v>
      </c>
      <c r="K202" s="13">
        <v>22.9</v>
      </c>
      <c r="L202" s="14">
        <v>26.16</v>
      </c>
      <c r="M202" s="20">
        <v>0.69723076923076899</v>
      </c>
      <c r="N202" s="13">
        <v>5</v>
      </c>
      <c r="AJ202" s="14">
        <v>512.31380000000001</v>
      </c>
      <c r="BE202" s="21">
        <v>2932</v>
      </c>
    </row>
    <row r="203" spans="1:70" x14ac:dyDescent="0.25">
      <c r="A203" s="13">
        <v>223</v>
      </c>
      <c r="B203" s="13">
        <v>154</v>
      </c>
      <c r="C203" s="13">
        <v>925</v>
      </c>
      <c r="D203" s="13" t="s">
        <v>15</v>
      </c>
      <c r="E203" s="13">
        <v>3</v>
      </c>
      <c r="F203" s="13" t="s">
        <v>12</v>
      </c>
      <c r="G203" s="13">
        <v>1</v>
      </c>
      <c r="H203" s="13" t="s">
        <v>13</v>
      </c>
      <c r="I203" s="14">
        <v>147</v>
      </c>
      <c r="J203" s="14">
        <v>149</v>
      </c>
      <c r="K203" s="13">
        <v>22.97</v>
      </c>
      <c r="L203" s="14">
        <v>26.23</v>
      </c>
      <c r="M203" s="20">
        <v>0.700192307692308</v>
      </c>
    </row>
    <row r="204" spans="1:70" x14ac:dyDescent="0.25">
      <c r="A204" s="13">
        <v>224</v>
      </c>
      <c r="B204" s="13">
        <v>154</v>
      </c>
      <c r="C204" s="13">
        <v>925</v>
      </c>
      <c r="D204" s="13" t="s">
        <v>15</v>
      </c>
      <c r="E204" s="13">
        <v>3</v>
      </c>
      <c r="F204" s="13" t="s">
        <v>12</v>
      </c>
      <c r="G204" s="13">
        <v>2</v>
      </c>
      <c r="H204" s="13" t="s">
        <v>13</v>
      </c>
      <c r="I204" s="14">
        <v>3</v>
      </c>
      <c r="J204" s="14">
        <v>4</v>
      </c>
      <c r="K204" s="13">
        <v>23.03</v>
      </c>
      <c r="L204" s="14">
        <v>26.29</v>
      </c>
      <c r="M204" s="20">
        <v>0.70273076923076905</v>
      </c>
    </row>
    <row r="205" spans="1:70" x14ac:dyDescent="0.25">
      <c r="A205" s="13">
        <v>225</v>
      </c>
      <c r="B205" s="13">
        <v>154</v>
      </c>
      <c r="C205" s="13">
        <v>925</v>
      </c>
      <c r="D205" s="13" t="s">
        <v>15</v>
      </c>
      <c r="E205" s="13">
        <v>3</v>
      </c>
      <c r="F205" s="13" t="s">
        <v>12</v>
      </c>
      <c r="G205" s="13">
        <v>2</v>
      </c>
      <c r="H205" s="13" t="s">
        <v>13</v>
      </c>
      <c r="I205" s="14">
        <v>5</v>
      </c>
      <c r="J205" s="14">
        <v>7</v>
      </c>
      <c r="K205" s="13">
        <v>23.05</v>
      </c>
      <c r="L205" s="14">
        <v>26.31</v>
      </c>
      <c r="M205" s="20">
        <v>0.70357692307692299</v>
      </c>
    </row>
    <row r="206" spans="1:70" x14ac:dyDescent="0.25">
      <c r="A206" s="13">
        <v>226</v>
      </c>
      <c r="B206" s="13">
        <v>154</v>
      </c>
      <c r="C206" s="13">
        <v>925</v>
      </c>
      <c r="D206" s="13" t="s">
        <v>15</v>
      </c>
      <c r="E206" s="13">
        <v>3</v>
      </c>
      <c r="F206" s="13" t="s">
        <v>12</v>
      </c>
      <c r="G206" s="13">
        <v>2</v>
      </c>
      <c r="H206" s="13" t="s">
        <v>13</v>
      </c>
      <c r="I206" s="14">
        <v>10</v>
      </c>
      <c r="J206" s="14">
        <v>12</v>
      </c>
      <c r="K206" s="13">
        <v>23.1</v>
      </c>
      <c r="L206" s="14">
        <v>26.36</v>
      </c>
      <c r="M206" s="20">
        <v>0.705538461538461</v>
      </c>
    </row>
    <row r="207" spans="1:70" x14ac:dyDescent="0.25">
      <c r="A207" s="13">
        <v>227</v>
      </c>
      <c r="B207" s="13">
        <v>154</v>
      </c>
      <c r="C207" s="13">
        <v>925</v>
      </c>
      <c r="D207" s="13" t="s">
        <v>15</v>
      </c>
      <c r="E207" s="13">
        <v>3</v>
      </c>
      <c r="F207" s="13" t="s">
        <v>12</v>
      </c>
      <c r="G207" s="13">
        <v>2</v>
      </c>
      <c r="H207" s="13" t="s">
        <v>13</v>
      </c>
      <c r="I207" s="14">
        <v>12</v>
      </c>
      <c r="J207" s="14">
        <v>14</v>
      </c>
      <c r="K207" s="13">
        <v>23.12</v>
      </c>
      <c r="L207" s="14">
        <v>26.38</v>
      </c>
      <c r="M207" s="20">
        <v>0.70630769230769197</v>
      </c>
    </row>
    <row r="208" spans="1:70" x14ac:dyDescent="0.25">
      <c r="A208" s="13">
        <v>228</v>
      </c>
      <c r="B208" s="13">
        <v>154</v>
      </c>
      <c r="C208" s="13">
        <v>925</v>
      </c>
      <c r="D208" s="13" t="s">
        <v>15</v>
      </c>
      <c r="E208" s="13">
        <v>3</v>
      </c>
      <c r="F208" s="13" t="s">
        <v>12</v>
      </c>
      <c r="G208" s="13">
        <v>2</v>
      </c>
      <c r="H208" s="13" t="s">
        <v>13</v>
      </c>
      <c r="I208" s="14">
        <v>22</v>
      </c>
      <c r="J208" s="14">
        <v>24</v>
      </c>
      <c r="K208" s="13">
        <v>23.22</v>
      </c>
      <c r="L208" s="14">
        <v>26.48</v>
      </c>
      <c r="M208" s="20">
        <v>0.71015384615384602</v>
      </c>
      <c r="N208" s="13">
        <v>4</v>
      </c>
      <c r="AJ208" s="14">
        <v>557.91669999999999</v>
      </c>
      <c r="BE208" s="21">
        <v>2866</v>
      </c>
      <c r="BO208" s="21">
        <v>34</v>
      </c>
      <c r="BP208" s="21">
        <v>333</v>
      </c>
      <c r="BQ208" s="21">
        <v>9</v>
      </c>
    </row>
    <row r="209" spans="1:69" x14ac:dyDescent="0.25">
      <c r="A209" s="13">
        <v>229</v>
      </c>
      <c r="B209" s="13">
        <v>154</v>
      </c>
      <c r="C209" s="13">
        <v>925</v>
      </c>
      <c r="D209" s="13" t="s">
        <v>15</v>
      </c>
      <c r="E209" s="13">
        <v>3</v>
      </c>
      <c r="F209" s="13" t="s">
        <v>12</v>
      </c>
      <c r="G209" s="13">
        <v>2</v>
      </c>
      <c r="H209" s="13" t="s">
        <v>13</v>
      </c>
      <c r="I209" s="14">
        <v>32</v>
      </c>
      <c r="J209" s="14">
        <v>34</v>
      </c>
      <c r="K209" s="13">
        <v>23.32</v>
      </c>
      <c r="L209" s="14">
        <v>26.58</v>
      </c>
      <c r="M209" s="20">
        <v>0.71399999999999997</v>
      </c>
    </row>
    <row r="210" spans="1:69" x14ac:dyDescent="0.25">
      <c r="A210" s="13">
        <v>230</v>
      </c>
      <c r="B210" s="13">
        <v>154</v>
      </c>
      <c r="C210" s="13">
        <v>925</v>
      </c>
      <c r="D210" s="13" t="s">
        <v>15</v>
      </c>
      <c r="E210" s="13">
        <v>3</v>
      </c>
      <c r="F210" s="13" t="s">
        <v>12</v>
      </c>
      <c r="G210" s="13">
        <v>2</v>
      </c>
      <c r="H210" s="13" t="s">
        <v>13</v>
      </c>
      <c r="I210" s="14">
        <v>39</v>
      </c>
      <c r="J210" s="14">
        <v>41</v>
      </c>
      <c r="K210" s="13">
        <v>23.39</v>
      </c>
      <c r="L210" s="14">
        <v>26.65</v>
      </c>
      <c r="M210" s="20">
        <v>0.71669230769230796</v>
      </c>
    </row>
    <row r="211" spans="1:69" x14ac:dyDescent="0.25">
      <c r="A211" s="13">
        <v>231</v>
      </c>
      <c r="B211" s="13">
        <v>154</v>
      </c>
      <c r="C211" s="13">
        <v>925</v>
      </c>
      <c r="D211" s="13" t="s">
        <v>15</v>
      </c>
      <c r="E211" s="13">
        <v>3</v>
      </c>
      <c r="F211" s="13" t="s">
        <v>12</v>
      </c>
      <c r="G211" s="13">
        <v>2</v>
      </c>
      <c r="H211" s="13" t="s">
        <v>13</v>
      </c>
      <c r="I211" s="14">
        <v>46</v>
      </c>
      <c r="J211" s="14">
        <v>47</v>
      </c>
      <c r="K211" s="13">
        <v>23.46</v>
      </c>
      <c r="L211" s="14">
        <v>26.72</v>
      </c>
      <c r="M211" s="20">
        <v>0.71938461538461496</v>
      </c>
      <c r="BO211" s="21">
        <v>94</v>
      </c>
      <c r="BP211" s="21">
        <v>312</v>
      </c>
      <c r="BQ211" s="21">
        <v>9</v>
      </c>
    </row>
    <row r="212" spans="1:69" x14ac:dyDescent="0.25">
      <c r="A212" s="13">
        <v>232</v>
      </c>
      <c r="B212" s="13">
        <v>154</v>
      </c>
      <c r="C212" s="13">
        <v>925</v>
      </c>
      <c r="D212" s="13" t="s">
        <v>15</v>
      </c>
      <c r="E212" s="13">
        <v>3</v>
      </c>
      <c r="F212" s="13" t="s">
        <v>12</v>
      </c>
      <c r="G212" s="13">
        <v>2</v>
      </c>
      <c r="H212" s="13" t="s">
        <v>13</v>
      </c>
      <c r="I212" s="14">
        <v>52</v>
      </c>
      <c r="J212" s="14">
        <v>54</v>
      </c>
      <c r="K212" s="13">
        <v>23.52</v>
      </c>
      <c r="L212" s="14">
        <v>26.78</v>
      </c>
      <c r="M212" s="20">
        <v>0.72169230769230797</v>
      </c>
    </row>
    <row r="213" spans="1:69" x14ac:dyDescent="0.25">
      <c r="A213" s="13">
        <v>233</v>
      </c>
      <c r="B213" s="13">
        <v>154</v>
      </c>
      <c r="C213" s="13">
        <v>925</v>
      </c>
      <c r="D213" s="13" t="s">
        <v>15</v>
      </c>
      <c r="E213" s="13">
        <v>3</v>
      </c>
      <c r="F213" s="13" t="s">
        <v>12</v>
      </c>
      <c r="G213" s="13">
        <v>2</v>
      </c>
      <c r="H213" s="13" t="s">
        <v>13</v>
      </c>
      <c r="I213" s="14">
        <v>62</v>
      </c>
      <c r="J213" s="14">
        <v>64</v>
      </c>
      <c r="K213" s="13">
        <v>23.62</v>
      </c>
      <c r="L213" s="14">
        <v>26.88</v>
      </c>
      <c r="M213" s="20">
        <v>0.72494999999999998</v>
      </c>
    </row>
    <row r="214" spans="1:69" x14ac:dyDescent="0.25">
      <c r="A214" s="13">
        <v>234</v>
      </c>
      <c r="B214" s="13">
        <v>154</v>
      </c>
      <c r="C214" s="13">
        <v>925</v>
      </c>
      <c r="D214" s="13" t="s">
        <v>15</v>
      </c>
      <c r="E214" s="13">
        <v>3</v>
      </c>
      <c r="F214" s="13" t="s">
        <v>12</v>
      </c>
      <c r="G214" s="13">
        <v>2</v>
      </c>
      <c r="H214" s="13" t="s">
        <v>13</v>
      </c>
      <c r="I214" s="14">
        <v>72</v>
      </c>
      <c r="J214" s="14">
        <v>74</v>
      </c>
      <c r="K214" s="13">
        <v>23.72</v>
      </c>
      <c r="L214" s="14">
        <v>26.98</v>
      </c>
      <c r="M214" s="20">
        <v>0.727325</v>
      </c>
      <c r="N214" s="13">
        <v>4</v>
      </c>
      <c r="AJ214" s="14">
        <v>586.76409999999998</v>
      </c>
      <c r="BE214" s="21">
        <v>2286</v>
      </c>
    </row>
    <row r="215" spans="1:69" x14ac:dyDescent="0.25">
      <c r="A215" s="13">
        <v>235</v>
      </c>
      <c r="B215" s="13">
        <v>154</v>
      </c>
      <c r="C215" s="13">
        <v>925</v>
      </c>
      <c r="D215" s="13" t="s">
        <v>15</v>
      </c>
      <c r="E215" s="13">
        <v>3</v>
      </c>
      <c r="F215" s="13" t="s">
        <v>12</v>
      </c>
      <c r="G215" s="13">
        <v>2</v>
      </c>
      <c r="H215" s="13" t="s">
        <v>13</v>
      </c>
      <c r="I215" s="14">
        <v>76</v>
      </c>
      <c r="J215" s="14">
        <v>77</v>
      </c>
      <c r="K215" s="13">
        <v>23.76</v>
      </c>
      <c r="L215" s="14">
        <v>27.02</v>
      </c>
      <c r="M215" s="20">
        <v>0.72827500000000001</v>
      </c>
    </row>
    <row r="216" spans="1:69" x14ac:dyDescent="0.25">
      <c r="A216" s="13">
        <v>236</v>
      </c>
      <c r="B216" s="13">
        <v>154</v>
      </c>
      <c r="C216" s="13">
        <v>925</v>
      </c>
      <c r="D216" s="13" t="s">
        <v>15</v>
      </c>
      <c r="E216" s="13">
        <v>3</v>
      </c>
      <c r="F216" s="13" t="s">
        <v>12</v>
      </c>
      <c r="G216" s="13">
        <v>2</v>
      </c>
      <c r="H216" s="13" t="s">
        <v>13</v>
      </c>
      <c r="I216" s="14">
        <v>79</v>
      </c>
      <c r="J216" s="14">
        <v>81</v>
      </c>
      <c r="K216" s="13">
        <v>23.79</v>
      </c>
      <c r="L216" s="14">
        <v>27.05</v>
      </c>
      <c r="M216" s="20">
        <v>0.72898750000000001</v>
      </c>
    </row>
    <row r="217" spans="1:69" x14ac:dyDescent="0.25">
      <c r="A217" s="13">
        <v>237</v>
      </c>
      <c r="B217" s="13">
        <v>154</v>
      </c>
      <c r="C217" s="13">
        <v>925</v>
      </c>
      <c r="D217" s="13" t="s">
        <v>15</v>
      </c>
      <c r="E217" s="13">
        <v>3</v>
      </c>
      <c r="F217" s="13" t="s">
        <v>12</v>
      </c>
      <c r="G217" s="13">
        <v>2</v>
      </c>
      <c r="H217" s="13" t="s">
        <v>13</v>
      </c>
      <c r="I217" s="14">
        <v>82</v>
      </c>
      <c r="J217" s="14">
        <v>84</v>
      </c>
      <c r="K217" s="13">
        <v>23.82</v>
      </c>
      <c r="L217" s="14">
        <v>27.08</v>
      </c>
      <c r="M217" s="20">
        <v>0.72970000000000002</v>
      </c>
    </row>
    <row r="218" spans="1:69" x14ac:dyDescent="0.25">
      <c r="A218" s="13">
        <v>238</v>
      </c>
      <c r="B218" s="13">
        <v>154</v>
      </c>
      <c r="C218" s="13">
        <v>925</v>
      </c>
      <c r="D218" s="13" t="s">
        <v>15</v>
      </c>
      <c r="E218" s="13">
        <v>3</v>
      </c>
      <c r="F218" s="13" t="s">
        <v>12</v>
      </c>
      <c r="G218" s="13">
        <v>2</v>
      </c>
      <c r="H218" s="13" t="s">
        <v>13</v>
      </c>
      <c r="I218" s="14">
        <v>89</v>
      </c>
      <c r="J218" s="14">
        <v>91</v>
      </c>
      <c r="K218" s="13">
        <v>23.89</v>
      </c>
      <c r="L218" s="14">
        <v>27.15</v>
      </c>
      <c r="M218" s="20">
        <v>0.73136250000000003</v>
      </c>
      <c r="N218" s="13">
        <v>4</v>
      </c>
      <c r="AJ218" s="14">
        <v>559.43709999999999</v>
      </c>
      <c r="BE218" s="21">
        <v>2975</v>
      </c>
    </row>
    <row r="219" spans="1:69" x14ac:dyDescent="0.25">
      <c r="A219" s="13">
        <v>239</v>
      </c>
      <c r="B219" s="13">
        <v>154</v>
      </c>
      <c r="C219" s="13">
        <v>925</v>
      </c>
      <c r="D219" s="13" t="s">
        <v>15</v>
      </c>
      <c r="E219" s="13">
        <v>3</v>
      </c>
      <c r="F219" s="13" t="s">
        <v>12</v>
      </c>
      <c r="G219" s="13">
        <v>2</v>
      </c>
      <c r="H219" s="13" t="s">
        <v>13</v>
      </c>
      <c r="I219" s="14">
        <v>96</v>
      </c>
      <c r="J219" s="14">
        <v>98</v>
      </c>
      <c r="K219" s="13">
        <v>23.96</v>
      </c>
      <c r="L219" s="14">
        <v>27.22</v>
      </c>
      <c r="M219" s="20">
        <v>0.73302500000000004</v>
      </c>
    </row>
    <row r="220" spans="1:69" x14ac:dyDescent="0.25">
      <c r="A220" s="13">
        <v>240</v>
      </c>
      <c r="B220" s="13">
        <v>154</v>
      </c>
      <c r="C220" s="13">
        <v>925</v>
      </c>
      <c r="D220" s="13" t="s">
        <v>15</v>
      </c>
      <c r="E220" s="13">
        <v>3</v>
      </c>
      <c r="F220" s="13" t="s">
        <v>12</v>
      </c>
      <c r="G220" s="13">
        <v>2</v>
      </c>
      <c r="H220" s="13" t="s">
        <v>13</v>
      </c>
      <c r="I220" s="14">
        <v>102</v>
      </c>
      <c r="J220" s="14">
        <v>104</v>
      </c>
      <c r="K220" s="13">
        <v>24.02</v>
      </c>
      <c r="L220" s="14">
        <v>27.28</v>
      </c>
      <c r="M220" s="20">
        <v>0.73445000000000005</v>
      </c>
      <c r="N220" s="13">
        <v>5</v>
      </c>
      <c r="AJ220" s="14">
        <v>522.01670000000001</v>
      </c>
      <c r="BE220" s="21">
        <v>2734</v>
      </c>
    </row>
    <row r="221" spans="1:69" x14ac:dyDescent="0.25">
      <c r="A221" s="13">
        <v>241</v>
      </c>
      <c r="B221" s="13">
        <v>154</v>
      </c>
      <c r="C221" s="13">
        <v>925</v>
      </c>
      <c r="D221" s="13" t="s">
        <v>15</v>
      </c>
      <c r="E221" s="13">
        <v>3</v>
      </c>
      <c r="F221" s="13" t="s">
        <v>12</v>
      </c>
      <c r="G221" s="13">
        <v>2</v>
      </c>
      <c r="H221" s="13" t="s">
        <v>13</v>
      </c>
      <c r="I221" s="14">
        <v>106</v>
      </c>
      <c r="J221" s="14">
        <v>107</v>
      </c>
      <c r="K221" s="13">
        <v>24.06</v>
      </c>
      <c r="L221" s="14">
        <v>27.32</v>
      </c>
      <c r="M221" s="20">
        <v>0.73540000000000005</v>
      </c>
    </row>
    <row r="222" spans="1:69" x14ac:dyDescent="0.25">
      <c r="A222" s="13">
        <v>242</v>
      </c>
      <c r="B222" s="13">
        <v>154</v>
      </c>
      <c r="C222" s="13">
        <v>925</v>
      </c>
      <c r="D222" s="13" t="s">
        <v>15</v>
      </c>
      <c r="E222" s="13">
        <v>3</v>
      </c>
      <c r="F222" s="13" t="s">
        <v>12</v>
      </c>
      <c r="G222" s="13">
        <v>2</v>
      </c>
      <c r="H222" s="13" t="s">
        <v>13</v>
      </c>
      <c r="I222" s="14">
        <v>112</v>
      </c>
      <c r="J222" s="14">
        <v>114</v>
      </c>
      <c r="K222" s="13">
        <v>24.12</v>
      </c>
      <c r="L222" s="14">
        <v>27.38</v>
      </c>
      <c r="M222" s="20">
        <v>0.73682499999999995</v>
      </c>
    </row>
    <row r="223" spans="1:69" x14ac:dyDescent="0.25">
      <c r="A223" s="13">
        <v>243</v>
      </c>
      <c r="B223" s="13">
        <v>154</v>
      </c>
      <c r="C223" s="13">
        <v>925</v>
      </c>
      <c r="D223" s="13" t="s">
        <v>15</v>
      </c>
      <c r="E223" s="13">
        <v>3</v>
      </c>
      <c r="F223" s="13" t="s">
        <v>12</v>
      </c>
      <c r="G223" s="13">
        <v>2</v>
      </c>
      <c r="H223" s="13" t="s">
        <v>13</v>
      </c>
      <c r="I223" s="14">
        <v>119</v>
      </c>
      <c r="J223" s="14">
        <v>121</v>
      </c>
      <c r="K223" s="13">
        <v>24.19</v>
      </c>
      <c r="L223" s="14">
        <v>27.45</v>
      </c>
      <c r="M223" s="20">
        <v>0.73848749999999996</v>
      </c>
    </row>
    <row r="224" spans="1:69" x14ac:dyDescent="0.25">
      <c r="A224" s="13">
        <v>244</v>
      </c>
      <c r="B224" s="13">
        <v>154</v>
      </c>
      <c r="C224" s="13">
        <v>925</v>
      </c>
      <c r="D224" s="13" t="s">
        <v>15</v>
      </c>
      <c r="E224" s="13">
        <v>3</v>
      </c>
      <c r="F224" s="13" t="s">
        <v>12</v>
      </c>
      <c r="G224" s="13">
        <v>2</v>
      </c>
      <c r="H224" s="13" t="s">
        <v>13</v>
      </c>
      <c r="I224" s="14">
        <v>122</v>
      </c>
      <c r="J224" s="14">
        <v>124</v>
      </c>
      <c r="K224" s="13">
        <v>24.22</v>
      </c>
      <c r="L224" s="14">
        <v>27.48</v>
      </c>
      <c r="M224" s="20">
        <v>0.73919999999999997</v>
      </c>
    </row>
    <row r="225" spans="1:69" x14ac:dyDescent="0.25">
      <c r="A225" s="13">
        <v>245</v>
      </c>
      <c r="B225" s="13">
        <v>154</v>
      </c>
      <c r="C225" s="13">
        <v>925</v>
      </c>
      <c r="D225" s="13" t="s">
        <v>15</v>
      </c>
      <c r="E225" s="13">
        <v>3</v>
      </c>
      <c r="F225" s="13" t="s">
        <v>12</v>
      </c>
      <c r="G225" s="13">
        <v>2</v>
      </c>
      <c r="H225" s="13" t="s">
        <v>13</v>
      </c>
      <c r="I225" s="14">
        <v>129</v>
      </c>
      <c r="J225" s="14">
        <v>131</v>
      </c>
      <c r="K225" s="13">
        <v>24.29</v>
      </c>
      <c r="L225" s="14">
        <v>27.55</v>
      </c>
      <c r="M225" s="20">
        <v>0.74086249999999998</v>
      </c>
      <c r="N225" s="13">
        <v>4</v>
      </c>
      <c r="AJ225" s="14">
        <v>581.83900000000006</v>
      </c>
      <c r="BE225" s="21">
        <v>2975</v>
      </c>
    </row>
    <row r="226" spans="1:69" x14ac:dyDescent="0.25">
      <c r="A226" s="13">
        <v>246</v>
      </c>
      <c r="B226" s="13">
        <v>154</v>
      </c>
      <c r="C226" s="13">
        <v>925</v>
      </c>
      <c r="D226" s="13" t="s">
        <v>15</v>
      </c>
      <c r="E226" s="13">
        <v>3</v>
      </c>
      <c r="F226" s="13" t="s">
        <v>12</v>
      </c>
      <c r="G226" s="13">
        <v>2</v>
      </c>
      <c r="H226" s="13" t="s">
        <v>13</v>
      </c>
      <c r="I226" s="14">
        <v>132</v>
      </c>
      <c r="J226" s="14">
        <v>134</v>
      </c>
      <c r="K226" s="13">
        <v>24.32</v>
      </c>
      <c r="L226" s="14">
        <v>27.58</v>
      </c>
      <c r="M226" s="20">
        <v>0.74157499999999998</v>
      </c>
    </row>
    <row r="227" spans="1:69" x14ac:dyDescent="0.25">
      <c r="A227" s="13">
        <v>247</v>
      </c>
      <c r="B227" s="13">
        <v>154</v>
      </c>
      <c r="C227" s="13">
        <v>925</v>
      </c>
      <c r="D227" s="13" t="s">
        <v>15</v>
      </c>
      <c r="E227" s="13">
        <v>3</v>
      </c>
      <c r="F227" s="13" t="s">
        <v>12</v>
      </c>
      <c r="G227" s="13">
        <v>2</v>
      </c>
      <c r="H227" s="13" t="s">
        <v>13</v>
      </c>
      <c r="I227" s="14">
        <v>139</v>
      </c>
      <c r="J227" s="14">
        <v>141</v>
      </c>
      <c r="K227" s="13">
        <v>24.39</v>
      </c>
      <c r="L227" s="14">
        <v>27.65</v>
      </c>
      <c r="M227" s="20">
        <v>0.74340178571428595</v>
      </c>
      <c r="N227" s="13">
        <v>3</v>
      </c>
      <c r="AJ227" s="14">
        <v>503.4015</v>
      </c>
      <c r="BE227" s="21">
        <v>2835</v>
      </c>
    </row>
    <row r="228" spans="1:69" x14ac:dyDescent="0.25">
      <c r="A228" s="13">
        <v>248</v>
      </c>
      <c r="B228" s="13">
        <v>154</v>
      </c>
      <c r="C228" s="13">
        <v>925</v>
      </c>
      <c r="D228" s="13" t="s">
        <v>15</v>
      </c>
      <c r="E228" s="13">
        <v>3</v>
      </c>
      <c r="F228" s="13" t="s">
        <v>12</v>
      </c>
      <c r="G228" s="13">
        <v>2</v>
      </c>
      <c r="H228" s="13" t="s">
        <v>13</v>
      </c>
      <c r="I228" s="14">
        <v>142</v>
      </c>
      <c r="J228" s="14">
        <v>144</v>
      </c>
      <c r="K228" s="13">
        <v>24.42</v>
      </c>
      <c r="L228" s="14">
        <v>27.68</v>
      </c>
      <c r="M228" s="20">
        <v>0.74460714285714302</v>
      </c>
    </row>
    <row r="229" spans="1:69" x14ac:dyDescent="0.25">
      <c r="A229" s="13">
        <v>249</v>
      </c>
      <c r="B229" s="13">
        <v>154</v>
      </c>
      <c r="C229" s="13">
        <v>925</v>
      </c>
      <c r="D229" s="13" t="s">
        <v>15</v>
      </c>
      <c r="E229" s="13">
        <v>3</v>
      </c>
      <c r="F229" s="13" t="s">
        <v>12</v>
      </c>
      <c r="G229" s="13">
        <v>3</v>
      </c>
      <c r="H229" s="13" t="s">
        <v>13</v>
      </c>
      <c r="I229" s="14">
        <v>17</v>
      </c>
      <c r="J229" s="14">
        <v>18</v>
      </c>
      <c r="K229" s="13">
        <v>24.67</v>
      </c>
      <c r="L229" s="14">
        <v>27.93</v>
      </c>
      <c r="M229" s="20">
        <v>0.75465178571428604</v>
      </c>
      <c r="N229" s="13">
        <v>4</v>
      </c>
      <c r="AJ229" s="14">
        <v>491.02980000000002</v>
      </c>
      <c r="BE229" s="21">
        <v>2696</v>
      </c>
    </row>
    <row r="230" spans="1:69" x14ac:dyDescent="0.25">
      <c r="A230" s="13">
        <v>250</v>
      </c>
      <c r="B230" s="13">
        <v>154</v>
      </c>
      <c r="C230" s="13">
        <v>925</v>
      </c>
      <c r="D230" s="13" t="s">
        <v>15</v>
      </c>
      <c r="E230" s="13">
        <v>3</v>
      </c>
      <c r="F230" s="13" t="s">
        <v>12</v>
      </c>
      <c r="G230" s="13">
        <v>3</v>
      </c>
      <c r="H230" s="13" t="s">
        <v>13</v>
      </c>
      <c r="I230" s="14">
        <v>52</v>
      </c>
      <c r="J230" s="14">
        <v>54</v>
      </c>
      <c r="K230" s="13">
        <v>25.02</v>
      </c>
      <c r="L230" s="14">
        <v>28.28</v>
      </c>
      <c r="M230" s="20">
        <v>0.76871428571428602</v>
      </c>
      <c r="N230" s="13">
        <v>3</v>
      </c>
      <c r="AJ230" s="14">
        <v>498.54680000000002</v>
      </c>
      <c r="BE230" s="21">
        <v>2900</v>
      </c>
      <c r="BO230" s="21">
        <v>99</v>
      </c>
      <c r="BP230" s="21">
        <v>313</v>
      </c>
      <c r="BQ230" s="21">
        <v>8</v>
      </c>
    </row>
    <row r="231" spans="1:69" x14ac:dyDescent="0.25">
      <c r="A231" s="13">
        <v>251</v>
      </c>
      <c r="B231" s="13">
        <v>154</v>
      </c>
      <c r="C231" s="13">
        <v>925</v>
      </c>
      <c r="D231" s="13" t="s">
        <v>15</v>
      </c>
      <c r="E231" s="13">
        <v>3</v>
      </c>
      <c r="F231" s="13" t="s">
        <v>12</v>
      </c>
      <c r="G231" s="13">
        <v>3</v>
      </c>
      <c r="H231" s="13" t="s">
        <v>13</v>
      </c>
      <c r="I231" s="14">
        <v>82</v>
      </c>
      <c r="J231" s="14">
        <v>84</v>
      </c>
      <c r="K231" s="13">
        <v>25.32</v>
      </c>
      <c r="L231" s="14">
        <v>28.58</v>
      </c>
      <c r="M231" s="20">
        <v>0.78076785714285701</v>
      </c>
      <c r="N231" s="13">
        <v>4</v>
      </c>
      <c r="AJ231" s="14">
        <v>527.05690000000004</v>
      </c>
      <c r="BE231" s="21">
        <v>2944</v>
      </c>
    </row>
    <row r="232" spans="1:69" x14ac:dyDescent="0.25">
      <c r="A232" s="13">
        <v>252</v>
      </c>
      <c r="B232" s="13">
        <v>154</v>
      </c>
      <c r="C232" s="13">
        <v>925</v>
      </c>
      <c r="D232" s="13" t="s">
        <v>15</v>
      </c>
      <c r="E232" s="13">
        <v>3</v>
      </c>
      <c r="F232" s="13" t="s">
        <v>12</v>
      </c>
      <c r="G232" s="13">
        <v>3</v>
      </c>
      <c r="H232" s="13" t="s">
        <v>13</v>
      </c>
      <c r="I232" s="14">
        <v>107</v>
      </c>
      <c r="J232" s="14">
        <v>108</v>
      </c>
      <c r="K232" s="13">
        <v>25.57</v>
      </c>
      <c r="L232" s="14">
        <v>28.83</v>
      </c>
      <c r="M232" s="20">
        <v>0.79069230769230803</v>
      </c>
      <c r="N232" s="13">
        <v>4</v>
      </c>
      <c r="AJ232" s="14">
        <v>478.59309999999999</v>
      </c>
      <c r="BE232" s="21">
        <v>2785</v>
      </c>
      <c r="BO232" s="21">
        <v>26</v>
      </c>
      <c r="BP232" s="21">
        <v>319</v>
      </c>
      <c r="BQ232" s="21">
        <v>9</v>
      </c>
    </row>
    <row r="233" spans="1:69" x14ac:dyDescent="0.25">
      <c r="A233" s="13">
        <v>253</v>
      </c>
      <c r="B233" s="13">
        <v>154</v>
      </c>
      <c r="C233" s="13">
        <v>925</v>
      </c>
      <c r="D233" s="13" t="s">
        <v>15</v>
      </c>
      <c r="E233" s="13">
        <v>3</v>
      </c>
      <c r="F233" s="13" t="s">
        <v>12</v>
      </c>
      <c r="G233" s="13">
        <v>3</v>
      </c>
      <c r="H233" s="13" t="s">
        <v>13</v>
      </c>
      <c r="I233" s="14">
        <v>110</v>
      </c>
      <c r="J233" s="14">
        <v>112</v>
      </c>
      <c r="K233" s="13">
        <v>25.6</v>
      </c>
      <c r="L233" s="14">
        <v>28.86</v>
      </c>
      <c r="M233" s="20">
        <v>0.79184615384615398</v>
      </c>
    </row>
    <row r="234" spans="1:69" x14ac:dyDescent="0.25">
      <c r="A234" s="13">
        <v>254</v>
      </c>
      <c r="B234" s="13">
        <v>154</v>
      </c>
      <c r="C234" s="13">
        <v>925</v>
      </c>
      <c r="D234" s="13" t="s">
        <v>15</v>
      </c>
      <c r="E234" s="13">
        <v>3</v>
      </c>
      <c r="F234" s="13" t="s">
        <v>12</v>
      </c>
      <c r="G234" s="13">
        <v>3</v>
      </c>
      <c r="H234" s="13" t="s">
        <v>13</v>
      </c>
      <c r="I234" s="14">
        <v>112</v>
      </c>
      <c r="J234" s="14">
        <v>114</v>
      </c>
      <c r="K234" s="13">
        <v>25.62</v>
      </c>
      <c r="L234" s="14">
        <v>28.88</v>
      </c>
      <c r="M234" s="20">
        <v>0.79261538461538505</v>
      </c>
    </row>
    <row r="235" spans="1:69" x14ac:dyDescent="0.25">
      <c r="A235" s="13">
        <v>255</v>
      </c>
      <c r="B235" s="13">
        <v>154</v>
      </c>
      <c r="C235" s="13">
        <v>925</v>
      </c>
      <c r="D235" s="13" t="s">
        <v>15</v>
      </c>
      <c r="E235" s="13">
        <v>3</v>
      </c>
      <c r="F235" s="13" t="s">
        <v>12</v>
      </c>
      <c r="G235" s="13">
        <v>3</v>
      </c>
      <c r="H235" s="13" t="s">
        <v>13</v>
      </c>
      <c r="I235" s="14">
        <v>114</v>
      </c>
      <c r="J235" s="14">
        <v>116</v>
      </c>
      <c r="K235" s="13">
        <v>25.64</v>
      </c>
      <c r="L235" s="14">
        <v>28.9</v>
      </c>
      <c r="M235" s="20">
        <v>0.79338461538461502</v>
      </c>
    </row>
    <row r="236" spans="1:69" x14ac:dyDescent="0.25">
      <c r="A236" s="13">
        <v>256</v>
      </c>
      <c r="B236" s="13">
        <v>154</v>
      </c>
      <c r="C236" s="13">
        <v>925</v>
      </c>
      <c r="D236" s="13" t="s">
        <v>15</v>
      </c>
      <c r="E236" s="13">
        <v>3</v>
      </c>
      <c r="F236" s="13" t="s">
        <v>12</v>
      </c>
      <c r="G236" s="13">
        <v>3</v>
      </c>
      <c r="H236" s="13" t="s">
        <v>13</v>
      </c>
      <c r="I236" s="14">
        <v>116</v>
      </c>
      <c r="J236" s="14">
        <v>117</v>
      </c>
      <c r="K236" s="13">
        <v>25.66</v>
      </c>
      <c r="L236" s="14">
        <v>28.92</v>
      </c>
      <c r="M236" s="20">
        <v>0.79415384615384599</v>
      </c>
    </row>
    <row r="237" spans="1:69" x14ac:dyDescent="0.25">
      <c r="A237" s="13">
        <v>257</v>
      </c>
      <c r="B237" s="13">
        <v>154</v>
      </c>
      <c r="C237" s="13">
        <v>925</v>
      </c>
      <c r="D237" s="13" t="s">
        <v>15</v>
      </c>
      <c r="E237" s="13">
        <v>3</v>
      </c>
      <c r="F237" s="13" t="s">
        <v>12</v>
      </c>
      <c r="G237" s="13">
        <v>3</v>
      </c>
      <c r="H237" s="13" t="s">
        <v>13</v>
      </c>
      <c r="I237" s="14">
        <v>119</v>
      </c>
      <c r="J237" s="14">
        <v>121</v>
      </c>
      <c r="K237" s="13">
        <v>25.69</v>
      </c>
      <c r="L237" s="14">
        <v>28.95</v>
      </c>
      <c r="M237" s="20">
        <v>0.79530769230769205</v>
      </c>
    </row>
    <row r="238" spans="1:69" x14ac:dyDescent="0.25">
      <c r="A238" s="13">
        <v>258</v>
      </c>
      <c r="B238" s="13">
        <v>154</v>
      </c>
      <c r="C238" s="13">
        <v>925</v>
      </c>
      <c r="D238" s="13" t="s">
        <v>15</v>
      </c>
      <c r="E238" s="13">
        <v>3</v>
      </c>
      <c r="F238" s="13" t="s">
        <v>12</v>
      </c>
      <c r="G238" s="13">
        <v>3</v>
      </c>
      <c r="H238" s="13" t="s">
        <v>13</v>
      </c>
      <c r="I238" s="14">
        <v>121</v>
      </c>
      <c r="J238" s="14">
        <v>122</v>
      </c>
      <c r="K238" s="13">
        <v>25.71</v>
      </c>
      <c r="L238" s="14">
        <v>28.97</v>
      </c>
      <c r="M238" s="20">
        <v>0.79607692307692302</v>
      </c>
    </row>
    <row r="239" spans="1:69" x14ac:dyDescent="0.25">
      <c r="A239" s="13">
        <v>259</v>
      </c>
      <c r="B239" s="13">
        <v>154</v>
      </c>
      <c r="C239" s="13">
        <v>925</v>
      </c>
      <c r="D239" s="13" t="s">
        <v>15</v>
      </c>
      <c r="E239" s="13">
        <v>3</v>
      </c>
      <c r="F239" s="13" t="s">
        <v>12</v>
      </c>
      <c r="G239" s="13">
        <v>3</v>
      </c>
      <c r="H239" s="13" t="s">
        <v>13</v>
      </c>
      <c r="I239" s="14">
        <v>124</v>
      </c>
      <c r="J239" s="14">
        <v>125</v>
      </c>
      <c r="K239" s="13">
        <v>25.74</v>
      </c>
      <c r="L239" s="14">
        <v>29</v>
      </c>
      <c r="M239" s="20">
        <v>0.79723076923076897</v>
      </c>
    </row>
    <row r="240" spans="1:69" x14ac:dyDescent="0.25">
      <c r="A240" s="13">
        <v>260</v>
      </c>
      <c r="B240" s="13">
        <v>154</v>
      </c>
      <c r="C240" s="13">
        <v>925</v>
      </c>
      <c r="D240" s="13" t="s">
        <v>15</v>
      </c>
      <c r="E240" s="13">
        <v>3</v>
      </c>
      <c r="F240" s="13" t="s">
        <v>12</v>
      </c>
      <c r="G240" s="13">
        <v>3</v>
      </c>
      <c r="H240" s="13" t="s">
        <v>13</v>
      </c>
      <c r="I240" s="14">
        <v>125</v>
      </c>
      <c r="J240" s="14">
        <v>126</v>
      </c>
      <c r="K240" s="13">
        <v>25.75</v>
      </c>
      <c r="L240" s="14">
        <v>29.01</v>
      </c>
      <c r="M240" s="20">
        <v>0.79761538461538495</v>
      </c>
    </row>
    <row r="241" spans="1:69" x14ac:dyDescent="0.25">
      <c r="A241" s="13">
        <v>261</v>
      </c>
      <c r="B241" s="13">
        <v>154</v>
      </c>
      <c r="C241" s="13">
        <v>925</v>
      </c>
      <c r="D241" s="13" t="s">
        <v>15</v>
      </c>
      <c r="E241" s="13">
        <v>3</v>
      </c>
      <c r="F241" s="13" t="s">
        <v>12</v>
      </c>
      <c r="G241" s="13">
        <v>3</v>
      </c>
      <c r="H241" s="13" t="s">
        <v>13</v>
      </c>
      <c r="I241" s="14">
        <v>127</v>
      </c>
      <c r="J241" s="14">
        <v>128</v>
      </c>
      <c r="K241" s="13">
        <v>25.77</v>
      </c>
      <c r="L241" s="14">
        <v>29.03</v>
      </c>
      <c r="M241" s="20">
        <v>0.79830833333333295</v>
      </c>
    </row>
    <row r="242" spans="1:69" x14ac:dyDescent="0.25">
      <c r="A242" s="13">
        <v>262</v>
      </c>
      <c r="B242" s="13">
        <v>154</v>
      </c>
      <c r="C242" s="13">
        <v>925</v>
      </c>
      <c r="D242" s="13" t="s">
        <v>15</v>
      </c>
      <c r="E242" s="13">
        <v>3</v>
      </c>
      <c r="F242" s="13" t="s">
        <v>12</v>
      </c>
      <c r="G242" s="13">
        <v>3</v>
      </c>
      <c r="H242" s="13" t="s">
        <v>13</v>
      </c>
      <c r="I242" s="14">
        <v>130</v>
      </c>
      <c r="J242" s="14">
        <v>131</v>
      </c>
      <c r="K242" s="13">
        <v>25.8</v>
      </c>
      <c r="L242" s="14">
        <v>29.06</v>
      </c>
      <c r="M242" s="20">
        <v>0.79923333333333302</v>
      </c>
    </row>
    <row r="243" spans="1:69" x14ac:dyDescent="0.25">
      <c r="A243" s="13">
        <v>263</v>
      </c>
      <c r="B243" s="13">
        <v>154</v>
      </c>
      <c r="C243" s="13">
        <v>925</v>
      </c>
      <c r="D243" s="13" t="s">
        <v>15</v>
      </c>
      <c r="E243" s="13">
        <v>3</v>
      </c>
      <c r="F243" s="13" t="s">
        <v>12</v>
      </c>
      <c r="G243" s="13">
        <v>3</v>
      </c>
      <c r="H243" s="13" t="s">
        <v>13</v>
      </c>
      <c r="I243" s="14">
        <v>131</v>
      </c>
      <c r="J243" s="14">
        <v>133</v>
      </c>
      <c r="K243" s="13">
        <v>25.81</v>
      </c>
      <c r="L243" s="14">
        <v>29.07</v>
      </c>
      <c r="M243" s="20">
        <v>0.79954166666666704</v>
      </c>
      <c r="N243" s="13">
        <v>4</v>
      </c>
      <c r="AJ243" s="14">
        <v>439.94929999999999</v>
      </c>
      <c r="BE243" s="21">
        <v>2979</v>
      </c>
    </row>
    <row r="244" spans="1:69" x14ac:dyDescent="0.25">
      <c r="A244" s="13">
        <v>264</v>
      </c>
      <c r="B244" s="13">
        <v>154</v>
      </c>
      <c r="C244" s="13">
        <v>925</v>
      </c>
      <c r="D244" s="13" t="s">
        <v>15</v>
      </c>
      <c r="E244" s="13">
        <v>3</v>
      </c>
      <c r="F244" s="13" t="s">
        <v>12</v>
      </c>
      <c r="G244" s="13">
        <v>3</v>
      </c>
      <c r="H244" s="13" t="s">
        <v>13</v>
      </c>
      <c r="I244" s="14">
        <v>135</v>
      </c>
      <c r="J244" s="14">
        <v>137</v>
      </c>
      <c r="K244" s="13">
        <v>25.85</v>
      </c>
      <c r="L244" s="14">
        <v>29.11</v>
      </c>
      <c r="M244" s="20">
        <v>0.80077500000000001</v>
      </c>
    </row>
    <row r="245" spans="1:69" x14ac:dyDescent="0.25">
      <c r="A245" s="13">
        <v>265</v>
      </c>
      <c r="B245" s="13">
        <v>154</v>
      </c>
      <c r="C245" s="13">
        <v>925</v>
      </c>
      <c r="D245" s="13" t="s">
        <v>15</v>
      </c>
      <c r="E245" s="13">
        <v>3</v>
      </c>
      <c r="F245" s="13" t="s">
        <v>12</v>
      </c>
      <c r="G245" s="13">
        <v>4</v>
      </c>
      <c r="H245" s="13" t="s">
        <v>13</v>
      </c>
      <c r="I245" s="14">
        <v>4</v>
      </c>
      <c r="J245" s="14">
        <v>6</v>
      </c>
      <c r="K245" s="13">
        <v>26.04</v>
      </c>
      <c r="L245" s="14">
        <v>29.3</v>
      </c>
      <c r="M245" s="20">
        <v>0.80663333333333298</v>
      </c>
      <c r="N245" s="13">
        <v>3</v>
      </c>
      <c r="AJ245" s="14">
        <v>435.26310000000001</v>
      </c>
      <c r="BE245" s="21">
        <v>2928</v>
      </c>
      <c r="BO245" s="21">
        <v>165</v>
      </c>
      <c r="BP245" s="21">
        <v>333</v>
      </c>
      <c r="BQ245" s="21">
        <v>7</v>
      </c>
    </row>
    <row r="246" spans="1:69" x14ac:dyDescent="0.25">
      <c r="A246" s="13">
        <v>266</v>
      </c>
      <c r="B246" s="13">
        <v>154</v>
      </c>
      <c r="C246" s="13">
        <v>925</v>
      </c>
      <c r="D246" s="13" t="s">
        <v>15</v>
      </c>
      <c r="E246" s="13">
        <v>3</v>
      </c>
      <c r="F246" s="13" t="s">
        <v>12</v>
      </c>
      <c r="G246" s="13">
        <v>4</v>
      </c>
      <c r="H246" s="13" t="s">
        <v>13</v>
      </c>
      <c r="I246" s="14">
        <v>22</v>
      </c>
      <c r="J246" s="14">
        <v>24</v>
      </c>
      <c r="K246" s="13">
        <v>26.22</v>
      </c>
      <c r="L246" s="14">
        <v>29.48</v>
      </c>
      <c r="M246" s="20">
        <v>0.81218333333333304</v>
      </c>
    </row>
    <row r="247" spans="1:69" x14ac:dyDescent="0.25">
      <c r="A247" s="13">
        <v>267</v>
      </c>
      <c r="B247" s="13">
        <v>154</v>
      </c>
      <c r="C247" s="13">
        <v>925</v>
      </c>
      <c r="D247" s="13" t="s">
        <v>15</v>
      </c>
      <c r="E247" s="13">
        <v>3</v>
      </c>
      <c r="F247" s="13" t="s">
        <v>12</v>
      </c>
      <c r="G247" s="13">
        <v>4</v>
      </c>
      <c r="H247" s="13" t="s">
        <v>13</v>
      </c>
      <c r="I247" s="14">
        <v>42</v>
      </c>
      <c r="J247" s="14">
        <v>44</v>
      </c>
      <c r="K247" s="13">
        <v>26.42</v>
      </c>
      <c r="L247" s="14">
        <v>29.68</v>
      </c>
      <c r="M247" s="20">
        <v>0.81835000000000002</v>
      </c>
      <c r="N247" s="13">
        <v>4</v>
      </c>
      <c r="AJ247" s="14">
        <v>418.3793</v>
      </c>
      <c r="BE247" s="21">
        <v>2982</v>
      </c>
    </row>
    <row r="248" spans="1:69" x14ac:dyDescent="0.25">
      <c r="A248" s="13">
        <v>268</v>
      </c>
      <c r="B248" s="13">
        <v>154</v>
      </c>
      <c r="C248" s="13">
        <v>925</v>
      </c>
      <c r="D248" s="13" t="s">
        <v>15</v>
      </c>
      <c r="E248" s="13">
        <v>3</v>
      </c>
      <c r="F248" s="13" t="s">
        <v>12</v>
      </c>
      <c r="G248" s="13">
        <v>4</v>
      </c>
      <c r="H248" s="13" t="s">
        <v>13</v>
      </c>
      <c r="I248" s="14">
        <v>60</v>
      </c>
      <c r="J248" s="14">
        <v>62</v>
      </c>
      <c r="K248" s="13">
        <v>26.6</v>
      </c>
      <c r="L248" s="14">
        <v>29.86</v>
      </c>
      <c r="M248" s="20">
        <v>0.82389999999999997</v>
      </c>
      <c r="N248" s="13">
        <v>4</v>
      </c>
      <c r="AJ248" s="14">
        <v>418.26900000000001</v>
      </c>
      <c r="BE248" s="21">
        <v>2872</v>
      </c>
    </row>
    <row r="249" spans="1:69" x14ac:dyDescent="0.25">
      <c r="A249" s="13">
        <v>269</v>
      </c>
      <c r="B249" s="13">
        <v>154</v>
      </c>
      <c r="C249" s="13">
        <v>925</v>
      </c>
      <c r="D249" s="13" t="s">
        <v>15</v>
      </c>
      <c r="E249" s="13">
        <v>3</v>
      </c>
      <c r="F249" s="13" t="s">
        <v>12</v>
      </c>
      <c r="G249" s="13">
        <v>4</v>
      </c>
      <c r="H249" s="13" t="s">
        <v>13</v>
      </c>
      <c r="I249" s="14">
        <v>77</v>
      </c>
      <c r="J249" s="14">
        <v>79</v>
      </c>
      <c r="K249" s="13">
        <v>26.77</v>
      </c>
      <c r="L249" s="14">
        <v>30.03</v>
      </c>
      <c r="M249" s="20">
        <v>0.829141666666667</v>
      </c>
      <c r="BO249" s="21">
        <v>56</v>
      </c>
      <c r="BP249" s="21">
        <v>536</v>
      </c>
      <c r="BQ249" s="21">
        <v>8</v>
      </c>
    </row>
    <row r="250" spans="1:69" x14ac:dyDescent="0.25">
      <c r="A250" s="13">
        <v>270</v>
      </c>
      <c r="B250" s="13">
        <v>154</v>
      </c>
      <c r="C250" s="13">
        <v>925</v>
      </c>
      <c r="D250" s="13" t="s">
        <v>15</v>
      </c>
      <c r="E250" s="13">
        <v>3</v>
      </c>
      <c r="F250" s="13" t="s">
        <v>12</v>
      </c>
      <c r="G250" s="13">
        <v>4</v>
      </c>
      <c r="H250" s="13" t="s">
        <v>13</v>
      </c>
      <c r="I250" s="14">
        <v>100</v>
      </c>
      <c r="J250" s="14">
        <v>102</v>
      </c>
      <c r="K250" s="13">
        <v>27</v>
      </c>
      <c r="L250" s="14">
        <v>30.26</v>
      </c>
      <c r="M250" s="20">
        <v>0.83676744186046503</v>
      </c>
    </row>
    <row r="251" spans="1:69" x14ac:dyDescent="0.25">
      <c r="A251" s="13">
        <v>271</v>
      </c>
      <c r="B251" s="13">
        <v>154</v>
      </c>
      <c r="C251" s="13">
        <v>925</v>
      </c>
      <c r="D251" s="13" t="s">
        <v>15</v>
      </c>
      <c r="E251" s="13">
        <v>3</v>
      </c>
      <c r="F251" s="13" t="s">
        <v>12</v>
      </c>
      <c r="G251" s="13">
        <v>4</v>
      </c>
      <c r="H251" s="13" t="s">
        <v>13</v>
      </c>
      <c r="I251" s="14">
        <v>107</v>
      </c>
      <c r="J251" s="14">
        <v>109</v>
      </c>
      <c r="K251" s="13">
        <v>27.07</v>
      </c>
      <c r="L251" s="14">
        <v>30.33</v>
      </c>
      <c r="M251" s="20">
        <v>0.83986046511627899</v>
      </c>
    </row>
    <row r="252" spans="1:69" x14ac:dyDescent="0.25">
      <c r="A252" s="13">
        <v>272</v>
      </c>
      <c r="B252" s="13">
        <v>154</v>
      </c>
      <c r="C252" s="13">
        <v>925</v>
      </c>
      <c r="D252" s="13" t="s">
        <v>15</v>
      </c>
      <c r="E252" s="13">
        <v>3</v>
      </c>
      <c r="F252" s="13" t="s">
        <v>12</v>
      </c>
      <c r="G252" s="13">
        <v>4</v>
      </c>
      <c r="H252" s="13" t="s">
        <v>13</v>
      </c>
      <c r="I252" s="14">
        <v>115</v>
      </c>
      <c r="J252" s="14">
        <v>117</v>
      </c>
      <c r="K252" s="13">
        <v>27.15</v>
      </c>
      <c r="L252" s="14">
        <v>30.41</v>
      </c>
      <c r="M252" s="20">
        <v>0.84339534883720901</v>
      </c>
      <c r="N252" s="13">
        <v>5</v>
      </c>
      <c r="AJ252" s="14">
        <v>636.23099999999999</v>
      </c>
      <c r="BE252" s="21">
        <v>2004</v>
      </c>
    </row>
    <row r="253" spans="1:69" x14ac:dyDescent="0.25">
      <c r="A253" s="13">
        <v>273</v>
      </c>
      <c r="B253" s="13">
        <v>154</v>
      </c>
      <c r="C253" s="13">
        <v>925</v>
      </c>
      <c r="D253" s="13" t="s">
        <v>15</v>
      </c>
      <c r="E253" s="13">
        <v>3</v>
      </c>
      <c r="F253" s="13" t="s">
        <v>12</v>
      </c>
      <c r="G253" s="13">
        <v>4</v>
      </c>
      <c r="H253" s="13" t="s">
        <v>13</v>
      </c>
      <c r="I253" s="14">
        <v>120</v>
      </c>
      <c r="J253" s="14">
        <v>122</v>
      </c>
      <c r="K253" s="13">
        <v>27.2</v>
      </c>
      <c r="L253" s="14">
        <v>30.46</v>
      </c>
      <c r="M253" s="20">
        <v>0.84560465116279104</v>
      </c>
    </row>
    <row r="254" spans="1:69" x14ac:dyDescent="0.25">
      <c r="A254" s="13">
        <v>274</v>
      </c>
      <c r="B254" s="13">
        <v>154</v>
      </c>
      <c r="C254" s="13">
        <v>925</v>
      </c>
      <c r="D254" s="13" t="s">
        <v>15</v>
      </c>
      <c r="E254" s="13">
        <v>3</v>
      </c>
      <c r="F254" s="13" t="s">
        <v>12</v>
      </c>
      <c r="G254" s="13">
        <v>4</v>
      </c>
      <c r="H254" s="13" t="s">
        <v>13</v>
      </c>
      <c r="I254" s="14">
        <v>127</v>
      </c>
      <c r="J254" s="14">
        <v>128</v>
      </c>
      <c r="K254" s="13">
        <v>27.27</v>
      </c>
      <c r="L254" s="14">
        <v>30.53</v>
      </c>
      <c r="M254" s="20">
        <v>0.848697674418605</v>
      </c>
      <c r="N254" s="13">
        <v>5</v>
      </c>
      <c r="AJ254" s="14">
        <v>516.91459999999995</v>
      </c>
      <c r="BE254" s="21">
        <v>2170</v>
      </c>
      <c r="BO254" s="21">
        <v>26</v>
      </c>
      <c r="BP254" s="21">
        <v>253</v>
      </c>
      <c r="BQ254" s="21">
        <v>10</v>
      </c>
    </row>
    <row r="255" spans="1:69" x14ac:dyDescent="0.25">
      <c r="A255" s="13">
        <v>275</v>
      </c>
      <c r="B255" s="13">
        <v>154</v>
      </c>
      <c r="C255" s="13">
        <v>925</v>
      </c>
      <c r="D255" s="13" t="s">
        <v>15</v>
      </c>
      <c r="E255" s="13">
        <v>3</v>
      </c>
      <c r="F255" s="13" t="s">
        <v>12</v>
      </c>
      <c r="G255" s="13">
        <v>4</v>
      </c>
      <c r="H255" s="13" t="s">
        <v>13</v>
      </c>
      <c r="I255" s="14">
        <v>132</v>
      </c>
      <c r="J255" s="14">
        <v>134</v>
      </c>
      <c r="K255" s="13">
        <v>27.32</v>
      </c>
      <c r="L255" s="14">
        <v>30.58</v>
      </c>
      <c r="M255" s="20">
        <v>0.85090697674418603</v>
      </c>
    </row>
    <row r="256" spans="1:69" x14ac:dyDescent="0.25">
      <c r="A256" s="13">
        <v>276</v>
      </c>
      <c r="B256" s="13">
        <v>154</v>
      </c>
      <c r="C256" s="13">
        <v>925</v>
      </c>
      <c r="D256" s="13" t="s">
        <v>15</v>
      </c>
      <c r="E256" s="13">
        <v>3</v>
      </c>
      <c r="F256" s="13" t="s">
        <v>12</v>
      </c>
      <c r="G256" s="13">
        <v>4</v>
      </c>
      <c r="H256" s="13" t="s">
        <v>13</v>
      </c>
      <c r="I256" s="14">
        <v>139</v>
      </c>
      <c r="J256" s="14">
        <v>141</v>
      </c>
      <c r="K256" s="13">
        <v>27.39</v>
      </c>
      <c r="L256" s="14">
        <v>30.65</v>
      </c>
      <c r="M256" s="20">
        <v>0.85399999999999998</v>
      </c>
    </row>
    <row r="257" spans="1:69" x14ac:dyDescent="0.25">
      <c r="A257" s="13">
        <v>277</v>
      </c>
      <c r="B257" s="13">
        <v>154</v>
      </c>
      <c r="C257" s="13">
        <v>925</v>
      </c>
      <c r="D257" s="13" t="s">
        <v>15</v>
      </c>
      <c r="E257" s="13">
        <v>3</v>
      </c>
      <c r="F257" s="13" t="s">
        <v>12</v>
      </c>
      <c r="G257" s="13">
        <v>4</v>
      </c>
      <c r="H257" s="13" t="s">
        <v>13</v>
      </c>
      <c r="I257" s="14">
        <v>145</v>
      </c>
      <c r="J257" s="14">
        <v>147</v>
      </c>
      <c r="K257" s="13">
        <v>27.45</v>
      </c>
      <c r="L257" s="14">
        <v>30.71</v>
      </c>
      <c r="M257" s="20">
        <v>0.85593846153846198</v>
      </c>
      <c r="N257" s="13">
        <v>4</v>
      </c>
      <c r="AJ257" s="14">
        <v>588.6037</v>
      </c>
      <c r="BE257" s="21">
        <v>1826</v>
      </c>
    </row>
    <row r="258" spans="1:69" x14ac:dyDescent="0.25">
      <c r="A258" s="13">
        <v>278</v>
      </c>
      <c r="B258" s="13">
        <v>154</v>
      </c>
      <c r="C258" s="13">
        <v>925</v>
      </c>
      <c r="D258" s="13" t="s">
        <v>15</v>
      </c>
      <c r="E258" s="13">
        <v>3</v>
      </c>
      <c r="F258" s="13" t="s">
        <v>12</v>
      </c>
      <c r="G258" s="13">
        <v>5</v>
      </c>
      <c r="H258" s="13" t="s">
        <v>13</v>
      </c>
      <c r="I258" s="14">
        <v>3</v>
      </c>
      <c r="J258" s="14">
        <v>4</v>
      </c>
      <c r="K258" s="13">
        <v>27.53</v>
      </c>
      <c r="L258" s="14">
        <v>30.79</v>
      </c>
      <c r="M258" s="20">
        <v>0.85852307692307706</v>
      </c>
      <c r="BO258" s="21">
        <v>48</v>
      </c>
      <c r="BP258" s="21">
        <v>338</v>
      </c>
      <c r="BQ258" s="21">
        <v>8</v>
      </c>
    </row>
    <row r="259" spans="1:69" x14ac:dyDescent="0.25">
      <c r="A259" s="13">
        <v>279</v>
      </c>
      <c r="B259" s="13">
        <v>154</v>
      </c>
      <c r="C259" s="13">
        <v>925</v>
      </c>
      <c r="D259" s="13" t="s">
        <v>15</v>
      </c>
      <c r="E259" s="13">
        <v>3</v>
      </c>
      <c r="F259" s="13" t="s">
        <v>12</v>
      </c>
      <c r="G259" s="13">
        <v>5</v>
      </c>
      <c r="H259" s="13" t="s">
        <v>13</v>
      </c>
      <c r="I259" s="14">
        <v>12</v>
      </c>
      <c r="J259" s="14">
        <v>14</v>
      </c>
      <c r="K259" s="13">
        <v>27.62</v>
      </c>
      <c r="L259" s="14">
        <v>30.88</v>
      </c>
      <c r="M259" s="20">
        <v>0.861430769230769</v>
      </c>
      <c r="N259" s="13">
        <v>5</v>
      </c>
      <c r="AJ259" s="14">
        <v>561.00139999999999</v>
      </c>
      <c r="BE259" s="21">
        <v>2751</v>
      </c>
    </row>
    <row r="260" spans="1:69" x14ac:dyDescent="0.25">
      <c r="A260" s="13">
        <v>280</v>
      </c>
      <c r="B260" s="13">
        <v>154</v>
      </c>
      <c r="C260" s="13">
        <v>925</v>
      </c>
      <c r="D260" s="13" t="s">
        <v>15</v>
      </c>
      <c r="E260" s="13">
        <v>3</v>
      </c>
      <c r="F260" s="13" t="s">
        <v>12</v>
      </c>
      <c r="G260" s="13">
        <v>5</v>
      </c>
      <c r="H260" s="13" t="s">
        <v>13</v>
      </c>
      <c r="I260" s="14">
        <v>22</v>
      </c>
      <c r="J260" s="14">
        <v>24</v>
      </c>
      <c r="K260" s="13">
        <v>27.72</v>
      </c>
      <c r="L260" s="14">
        <v>30.98</v>
      </c>
      <c r="M260" s="20">
        <v>0.86466153846153804</v>
      </c>
    </row>
    <row r="261" spans="1:69" x14ac:dyDescent="0.25">
      <c r="A261" s="13">
        <v>281</v>
      </c>
      <c r="B261" s="13">
        <v>154</v>
      </c>
      <c r="C261" s="13">
        <v>925</v>
      </c>
      <c r="D261" s="13" t="s">
        <v>15</v>
      </c>
      <c r="E261" s="13">
        <v>3</v>
      </c>
      <c r="F261" s="13" t="s">
        <v>12</v>
      </c>
      <c r="G261" s="13">
        <v>5</v>
      </c>
      <c r="H261" s="13" t="s">
        <v>13</v>
      </c>
      <c r="I261" s="14">
        <v>32</v>
      </c>
      <c r="J261" s="14">
        <v>34</v>
      </c>
      <c r="K261" s="13">
        <v>27.82</v>
      </c>
      <c r="L261" s="14">
        <v>31.08</v>
      </c>
      <c r="M261" s="20">
        <v>0.86789230769230796</v>
      </c>
      <c r="BO261" s="21">
        <v>50</v>
      </c>
      <c r="BP261" s="21">
        <v>187</v>
      </c>
      <c r="BQ261" s="21">
        <v>6</v>
      </c>
    </row>
    <row r="262" spans="1:69" x14ac:dyDescent="0.25">
      <c r="A262" s="13">
        <v>282</v>
      </c>
      <c r="B262" s="13">
        <v>154</v>
      </c>
      <c r="C262" s="13">
        <v>925</v>
      </c>
      <c r="D262" s="13" t="s">
        <v>15</v>
      </c>
      <c r="E262" s="13">
        <v>3</v>
      </c>
      <c r="F262" s="13" t="s">
        <v>12</v>
      </c>
      <c r="G262" s="13">
        <v>5</v>
      </c>
      <c r="H262" s="13" t="s">
        <v>13</v>
      </c>
      <c r="I262" s="14">
        <v>42</v>
      </c>
      <c r="J262" s="14">
        <v>44</v>
      </c>
      <c r="K262" s="13">
        <v>27.92</v>
      </c>
      <c r="L262" s="14">
        <v>31.18</v>
      </c>
      <c r="M262" s="20">
        <v>0.871123076923077</v>
      </c>
    </row>
    <row r="263" spans="1:69" x14ac:dyDescent="0.25">
      <c r="A263" s="13">
        <v>283</v>
      </c>
      <c r="B263" s="13">
        <v>154</v>
      </c>
      <c r="C263" s="13">
        <v>925</v>
      </c>
      <c r="D263" s="13" t="s">
        <v>15</v>
      </c>
      <c r="E263" s="13">
        <v>3</v>
      </c>
      <c r="F263" s="13" t="s">
        <v>12</v>
      </c>
      <c r="G263" s="13">
        <v>5</v>
      </c>
      <c r="H263" s="13" t="s">
        <v>13</v>
      </c>
      <c r="I263" s="14">
        <v>52</v>
      </c>
      <c r="J263" s="14">
        <v>54</v>
      </c>
      <c r="K263" s="13">
        <v>28.02</v>
      </c>
      <c r="L263" s="14">
        <v>31.28</v>
      </c>
      <c r="M263" s="20">
        <v>0.87435384615384604</v>
      </c>
      <c r="N263" s="13">
        <v>3</v>
      </c>
      <c r="AJ263" s="14">
        <v>594.61469999999997</v>
      </c>
      <c r="BE263" s="21">
        <v>2588</v>
      </c>
    </row>
    <row r="264" spans="1:69" x14ac:dyDescent="0.25">
      <c r="A264" s="13">
        <v>284</v>
      </c>
      <c r="B264" s="13">
        <v>154</v>
      </c>
      <c r="C264" s="13">
        <v>925</v>
      </c>
      <c r="D264" s="13" t="s">
        <v>15</v>
      </c>
      <c r="E264" s="13">
        <v>3</v>
      </c>
      <c r="F264" s="13" t="s">
        <v>12</v>
      </c>
      <c r="G264" s="13">
        <v>5</v>
      </c>
      <c r="H264" s="13" t="s">
        <v>13</v>
      </c>
      <c r="I264" s="14">
        <v>62</v>
      </c>
      <c r="J264" s="14">
        <v>64</v>
      </c>
      <c r="K264" s="13">
        <v>28.12</v>
      </c>
      <c r="L264" s="14">
        <v>31.38</v>
      </c>
      <c r="M264" s="20">
        <v>0.879</v>
      </c>
      <c r="BO264" s="21">
        <v>45</v>
      </c>
      <c r="BP264" s="21">
        <v>441</v>
      </c>
      <c r="BQ264" s="21">
        <v>7</v>
      </c>
    </row>
    <row r="265" spans="1:69" x14ac:dyDescent="0.25">
      <c r="A265" s="13">
        <v>285</v>
      </c>
      <c r="B265" s="13">
        <v>154</v>
      </c>
      <c r="C265" s="13">
        <v>925</v>
      </c>
      <c r="D265" s="13" t="s">
        <v>15</v>
      </c>
      <c r="E265" s="13">
        <v>3</v>
      </c>
      <c r="F265" s="13" t="s">
        <v>12</v>
      </c>
      <c r="G265" s="13">
        <v>5</v>
      </c>
      <c r="H265" s="13" t="s">
        <v>13</v>
      </c>
      <c r="I265" s="14">
        <v>67</v>
      </c>
      <c r="J265" s="14">
        <v>68</v>
      </c>
      <c r="K265" s="13">
        <v>28.17</v>
      </c>
      <c r="L265" s="14">
        <v>31.43</v>
      </c>
      <c r="M265" s="20">
        <v>0.88149999999999995</v>
      </c>
    </row>
    <row r="266" spans="1:69" x14ac:dyDescent="0.25">
      <c r="A266" s="13">
        <v>286</v>
      </c>
      <c r="B266" s="13">
        <v>154</v>
      </c>
      <c r="C266" s="13">
        <v>925</v>
      </c>
      <c r="D266" s="13" t="s">
        <v>15</v>
      </c>
      <c r="E266" s="13">
        <v>3</v>
      </c>
      <c r="F266" s="13" t="s">
        <v>12</v>
      </c>
      <c r="G266" s="13">
        <v>5</v>
      </c>
      <c r="H266" s="13" t="s">
        <v>13</v>
      </c>
      <c r="I266" s="14">
        <v>71</v>
      </c>
      <c r="J266" s="14">
        <v>72</v>
      </c>
      <c r="K266" s="13">
        <v>28.21</v>
      </c>
      <c r="L266" s="14">
        <v>31.47</v>
      </c>
      <c r="M266" s="20">
        <v>0.88349999999999995</v>
      </c>
    </row>
    <row r="267" spans="1:69" x14ac:dyDescent="0.25">
      <c r="A267" s="13">
        <v>287</v>
      </c>
      <c r="B267" s="13">
        <v>154</v>
      </c>
      <c r="C267" s="13">
        <v>925</v>
      </c>
      <c r="D267" s="13" t="s">
        <v>15</v>
      </c>
      <c r="E267" s="13">
        <v>3</v>
      </c>
      <c r="F267" s="13" t="s">
        <v>12</v>
      </c>
      <c r="G267" s="13">
        <v>5</v>
      </c>
      <c r="H267" s="13" t="s">
        <v>13</v>
      </c>
      <c r="I267" s="14">
        <v>73</v>
      </c>
      <c r="J267" s="14">
        <v>75</v>
      </c>
      <c r="K267" s="13">
        <v>28.23</v>
      </c>
      <c r="L267" s="14">
        <v>31.49</v>
      </c>
      <c r="M267" s="20">
        <v>0.88449999999999995</v>
      </c>
      <c r="N267" s="13">
        <v>4</v>
      </c>
      <c r="AJ267" s="14">
        <v>605.75549999999998</v>
      </c>
      <c r="BE267" s="21">
        <v>2362</v>
      </c>
    </row>
    <row r="268" spans="1:69" x14ac:dyDescent="0.25">
      <c r="A268" s="13">
        <v>288</v>
      </c>
      <c r="B268" s="13">
        <v>154</v>
      </c>
      <c r="C268" s="13">
        <v>925</v>
      </c>
      <c r="D268" s="13" t="s">
        <v>15</v>
      </c>
      <c r="E268" s="13">
        <v>3</v>
      </c>
      <c r="F268" s="13" t="s">
        <v>12</v>
      </c>
      <c r="G268" s="13">
        <v>5</v>
      </c>
      <c r="H268" s="13" t="s">
        <v>13</v>
      </c>
      <c r="I268" s="14">
        <v>82</v>
      </c>
      <c r="J268" s="14">
        <v>84</v>
      </c>
      <c r="K268" s="13">
        <v>28.32</v>
      </c>
      <c r="L268" s="14">
        <v>31.58</v>
      </c>
      <c r="M268" s="20">
        <v>0.88900000000000001</v>
      </c>
    </row>
    <row r="269" spans="1:69" x14ac:dyDescent="0.25">
      <c r="A269" s="13">
        <v>289</v>
      </c>
      <c r="B269" s="13">
        <v>154</v>
      </c>
      <c r="C269" s="13">
        <v>925</v>
      </c>
      <c r="D269" s="13" t="s">
        <v>15</v>
      </c>
      <c r="E269" s="13">
        <v>3</v>
      </c>
      <c r="F269" s="13" t="s">
        <v>12</v>
      </c>
      <c r="G269" s="13">
        <v>5</v>
      </c>
      <c r="H269" s="13" t="s">
        <v>13</v>
      </c>
      <c r="I269" s="14">
        <v>84</v>
      </c>
      <c r="J269" s="14">
        <v>86</v>
      </c>
      <c r="K269" s="13">
        <v>28.34</v>
      </c>
      <c r="L269" s="14">
        <v>31.6</v>
      </c>
      <c r="M269" s="20">
        <v>0.89</v>
      </c>
    </row>
    <row r="270" spans="1:69" x14ac:dyDescent="0.25">
      <c r="A270" s="13">
        <v>290</v>
      </c>
      <c r="B270" s="13">
        <v>154</v>
      </c>
      <c r="C270" s="13">
        <v>925</v>
      </c>
      <c r="D270" s="13" t="s">
        <v>15</v>
      </c>
      <c r="E270" s="13">
        <v>3</v>
      </c>
      <c r="F270" s="13" t="s">
        <v>12</v>
      </c>
      <c r="G270" s="13">
        <v>5</v>
      </c>
      <c r="H270" s="13" t="s">
        <v>13</v>
      </c>
      <c r="I270" s="14">
        <v>90</v>
      </c>
      <c r="J270" s="14">
        <v>92</v>
      </c>
      <c r="K270" s="13">
        <v>28.4</v>
      </c>
      <c r="L270" s="14">
        <v>31.66</v>
      </c>
      <c r="M270" s="20">
        <v>0.89300000000000002</v>
      </c>
    </row>
    <row r="271" spans="1:69" x14ac:dyDescent="0.25">
      <c r="A271" s="13">
        <v>291</v>
      </c>
      <c r="B271" s="13">
        <v>154</v>
      </c>
      <c r="C271" s="13">
        <v>925</v>
      </c>
      <c r="D271" s="13" t="s">
        <v>15</v>
      </c>
      <c r="E271" s="13">
        <v>3</v>
      </c>
      <c r="F271" s="13" t="s">
        <v>12</v>
      </c>
      <c r="G271" s="13">
        <v>5</v>
      </c>
      <c r="H271" s="13" t="s">
        <v>13</v>
      </c>
      <c r="I271" s="14">
        <v>92</v>
      </c>
      <c r="J271" s="14">
        <v>94</v>
      </c>
      <c r="K271" s="13">
        <v>28.42</v>
      </c>
      <c r="L271" s="14">
        <v>31.68</v>
      </c>
      <c r="M271" s="20">
        <v>0.89400000000000002</v>
      </c>
    </row>
    <row r="272" spans="1:69" x14ac:dyDescent="0.25">
      <c r="A272" s="13">
        <v>292</v>
      </c>
      <c r="B272" s="13">
        <v>154</v>
      </c>
      <c r="C272" s="13">
        <v>925</v>
      </c>
      <c r="D272" s="13" t="s">
        <v>15</v>
      </c>
      <c r="E272" s="13">
        <v>3</v>
      </c>
      <c r="F272" s="13" t="s">
        <v>12</v>
      </c>
      <c r="G272" s="13">
        <v>5</v>
      </c>
      <c r="H272" s="13" t="s">
        <v>13</v>
      </c>
      <c r="I272" s="14">
        <v>95</v>
      </c>
      <c r="J272" s="14">
        <v>97</v>
      </c>
      <c r="K272" s="13">
        <v>28.45</v>
      </c>
      <c r="L272" s="14">
        <v>31.71</v>
      </c>
      <c r="M272" s="20">
        <v>0.89546969696969703</v>
      </c>
    </row>
    <row r="273" spans="1:70" x14ac:dyDescent="0.25">
      <c r="A273" s="13">
        <v>293</v>
      </c>
      <c r="B273" s="13">
        <v>154</v>
      </c>
      <c r="C273" s="13">
        <v>925</v>
      </c>
      <c r="D273" s="13" t="s">
        <v>15</v>
      </c>
      <c r="E273" s="13">
        <v>3</v>
      </c>
      <c r="F273" s="13" t="s">
        <v>12</v>
      </c>
      <c r="G273" s="13">
        <v>5</v>
      </c>
      <c r="H273" s="13" t="s">
        <v>13</v>
      </c>
      <c r="I273" s="14">
        <v>100</v>
      </c>
      <c r="J273" s="14">
        <v>102</v>
      </c>
      <c r="K273" s="13">
        <v>28.5</v>
      </c>
      <c r="L273" s="14">
        <v>31.76</v>
      </c>
      <c r="M273" s="20">
        <v>0.89781818181818196</v>
      </c>
      <c r="N273" s="13">
        <v>3</v>
      </c>
      <c r="AJ273" s="14">
        <v>587.09389999999996</v>
      </c>
      <c r="BE273" s="21">
        <v>3987</v>
      </c>
      <c r="BO273" s="21">
        <v>88</v>
      </c>
      <c r="BP273" s="21">
        <v>237</v>
      </c>
      <c r="BQ273" s="21">
        <v>8</v>
      </c>
    </row>
    <row r="274" spans="1:70" x14ac:dyDescent="0.25">
      <c r="A274" s="13">
        <v>294</v>
      </c>
      <c r="B274" s="13">
        <v>154</v>
      </c>
      <c r="C274" s="13">
        <v>925</v>
      </c>
      <c r="D274" s="13" t="s">
        <v>15</v>
      </c>
      <c r="E274" s="13">
        <v>3</v>
      </c>
      <c r="F274" s="13" t="s">
        <v>12</v>
      </c>
      <c r="G274" s="13">
        <v>5</v>
      </c>
      <c r="H274" s="13" t="s">
        <v>13</v>
      </c>
      <c r="I274" s="14">
        <v>105</v>
      </c>
      <c r="J274" s="14">
        <v>107</v>
      </c>
      <c r="K274" s="13">
        <v>28.55</v>
      </c>
      <c r="L274" s="14">
        <v>31.81</v>
      </c>
      <c r="M274" s="20">
        <v>0.900166666666667</v>
      </c>
    </row>
    <row r="275" spans="1:70" x14ac:dyDescent="0.25">
      <c r="A275" s="13">
        <v>295</v>
      </c>
      <c r="B275" s="13">
        <v>154</v>
      </c>
      <c r="C275" s="13">
        <v>925</v>
      </c>
      <c r="D275" s="13" t="s">
        <v>15</v>
      </c>
      <c r="E275" s="13">
        <v>3</v>
      </c>
      <c r="F275" s="13" t="s">
        <v>12</v>
      </c>
      <c r="G275" s="13">
        <v>5</v>
      </c>
      <c r="H275" s="13" t="s">
        <v>13</v>
      </c>
      <c r="I275" s="14">
        <v>112</v>
      </c>
      <c r="J275" s="14">
        <v>114</v>
      </c>
      <c r="K275" s="13">
        <v>28.62</v>
      </c>
      <c r="L275" s="14">
        <v>31.88</v>
      </c>
      <c r="M275" s="20">
        <v>0.90345454545454595</v>
      </c>
    </row>
    <row r="276" spans="1:70" x14ac:dyDescent="0.25">
      <c r="A276" s="13">
        <v>296</v>
      </c>
      <c r="B276" s="13">
        <v>154</v>
      </c>
      <c r="C276" s="13">
        <v>925</v>
      </c>
      <c r="D276" s="13" t="s">
        <v>15</v>
      </c>
      <c r="E276" s="13">
        <v>3</v>
      </c>
      <c r="F276" s="13" t="s">
        <v>12</v>
      </c>
      <c r="G276" s="13">
        <v>5</v>
      </c>
      <c r="H276" s="13" t="s">
        <v>13</v>
      </c>
      <c r="I276" s="14">
        <v>117</v>
      </c>
      <c r="J276" s="14">
        <v>118</v>
      </c>
      <c r="K276" s="13">
        <v>28.67</v>
      </c>
      <c r="L276" s="14">
        <v>31.93</v>
      </c>
      <c r="M276" s="20">
        <v>0.90580303030303</v>
      </c>
    </row>
    <row r="277" spans="1:70" x14ac:dyDescent="0.25">
      <c r="A277" s="13">
        <v>297</v>
      </c>
      <c r="B277" s="13">
        <v>154</v>
      </c>
      <c r="C277" s="13">
        <v>925</v>
      </c>
      <c r="D277" s="13" t="s">
        <v>15</v>
      </c>
      <c r="E277" s="13">
        <v>3</v>
      </c>
      <c r="F277" s="13" t="s">
        <v>12</v>
      </c>
      <c r="G277" s="13">
        <v>5</v>
      </c>
      <c r="H277" s="13" t="s">
        <v>13</v>
      </c>
      <c r="I277" s="14">
        <v>125</v>
      </c>
      <c r="J277" s="14">
        <v>127</v>
      </c>
      <c r="K277" s="13">
        <v>28.75</v>
      </c>
      <c r="L277" s="14">
        <v>32.01</v>
      </c>
      <c r="M277" s="20">
        <v>0.90956060606060596</v>
      </c>
      <c r="N277" s="13">
        <v>5</v>
      </c>
      <c r="AJ277" s="14">
        <v>605.7373</v>
      </c>
      <c r="BE277" s="21">
        <v>2408</v>
      </c>
      <c r="BO277" s="21">
        <v>46</v>
      </c>
      <c r="BP277" s="21">
        <v>196</v>
      </c>
      <c r="BQ277" s="21">
        <v>10</v>
      </c>
    </row>
    <row r="278" spans="1:70" x14ac:dyDescent="0.25">
      <c r="A278" s="13">
        <v>298</v>
      </c>
      <c r="B278" s="13">
        <v>154</v>
      </c>
      <c r="C278" s="13">
        <v>925</v>
      </c>
      <c r="D278" s="13" t="s">
        <v>15</v>
      </c>
      <c r="E278" s="13">
        <v>3</v>
      </c>
      <c r="F278" s="13" t="s">
        <v>12</v>
      </c>
      <c r="G278" s="13">
        <v>5</v>
      </c>
      <c r="H278" s="13" t="s">
        <v>13</v>
      </c>
      <c r="I278" s="14">
        <v>130</v>
      </c>
      <c r="J278" s="14">
        <v>132</v>
      </c>
      <c r="K278" s="13">
        <v>28.8</v>
      </c>
      <c r="L278" s="14">
        <v>32.06</v>
      </c>
      <c r="M278" s="20">
        <v>0.911909090909091</v>
      </c>
    </row>
    <row r="279" spans="1:70" x14ac:dyDescent="0.25">
      <c r="A279" s="13">
        <v>299</v>
      </c>
      <c r="B279" s="13">
        <v>154</v>
      </c>
      <c r="C279" s="13">
        <v>925</v>
      </c>
      <c r="D279" s="13" t="s">
        <v>15</v>
      </c>
      <c r="E279" s="13">
        <v>3</v>
      </c>
      <c r="F279" s="13" t="s">
        <v>12</v>
      </c>
      <c r="G279" s="13">
        <v>5</v>
      </c>
      <c r="H279" s="13" t="s">
        <v>13</v>
      </c>
      <c r="I279" s="14">
        <v>135</v>
      </c>
      <c r="J279" s="14">
        <v>137</v>
      </c>
      <c r="K279" s="13">
        <v>28.85</v>
      </c>
      <c r="L279" s="14">
        <v>32.11</v>
      </c>
      <c r="M279" s="20">
        <v>0.91425757575757605</v>
      </c>
    </row>
    <row r="280" spans="1:70" x14ac:dyDescent="0.25">
      <c r="A280" s="13">
        <v>300</v>
      </c>
      <c r="B280" s="13">
        <v>154</v>
      </c>
      <c r="C280" s="13">
        <v>925</v>
      </c>
      <c r="D280" s="13" t="s">
        <v>15</v>
      </c>
      <c r="E280" s="13">
        <v>3</v>
      </c>
      <c r="F280" s="13" t="s">
        <v>12</v>
      </c>
      <c r="G280" s="13">
        <v>5</v>
      </c>
      <c r="H280" s="13" t="s">
        <v>13</v>
      </c>
      <c r="I280" s="14">
        <v>142</v>
      </c>
      <c r="J280" s="14">
        <v>144</v>
      </c>
      <c r="K280" s="13">
        <v>28.92</v>
      </c>
      <c r="L280" s="14">
        <v>32.18</v>
      </c>
      <c r="M280" s="20">
        <v>0.917545454545455</v>
      </c>
      <c r="BO280" s="21">
        <v>24</v>
      </c>
      <c r="BP280" s="21">
        <v>164</v>
      </c>
      <c r="BQ280" s="21">
        <v>10</v>
      </c>
    </row>
    <row r="281" spans="1:70" x14ac:dyDescent="0.25">
      <c r="A281" s="13">
        <v>301</v>
      </c>
      <c r="B281" s="13">
        <v>154</v>
      </c>
      <c r="C281" s="13">
        <v>925</v>
      </c>
      <c r="D281" s="13" t="s">
        <v>15</v>
      </c>
      <c r="E281" s="13">
        <v>3</v>
      </c>
      <c r="F281" s="13" t="s">
        <v>12</v>
      </c>
      <c r="G281" s="13">
        <v>5</v>
      </c>
      <c r="H281" s="13" t="s">
        <v>13</v>
      </c>
      <c r="I281" s="14">
        <v>147</v>
      </c>
      <c r="J281" s="14">
        <v>149</v>
      </c>
      <c r="K281" s="13">
        <v>28.97</v>
      </c>
      <c r="L281" s="14">
        <v>32.229999999999997</v>
      </c>
      <c r="M281" s="20">
        <v>0.91989393939393904</v>
      </c>
    </row>
    <row r="282" spans="1:70" x14ac:dyDescent="0.25">
      <c r="A282" s="13">
        <v>302</v>
      </c>
      <c r="B282" s="13">
        <v>154</v>
      </c>
      <c r="C282" s="13">
        <v>925</v>
      </c>
      <c r="D282" s="13" t="s">
        <v>15</v>
      </c>
      <c r="E282" s="13">
        <v>3</v>
      </c>
      <c r="F282" s="13" t="s">
        <v>12</v>
      </c>
      <c r="G282" s="13">
        <v>6</v>
      </c>
      <c r="H282" s="13" t="s">
        <v>13</v>
      </c>
      <c r="I282" s="14">
        <v>4</v>
      </c>
      <c r="J282" s="14">
        <v>5</v>
      </c>
      <c r="K282" s="13">
        <v>29.04</v>
      </c>
      <c r="L282" s="14">
        <v>32.299999999999997</v>
      </c>
      <c r="M282" s="20">
        <v>0.92318181818181799</v>
      </c>
    </row>
    <row r="283" spans="1:70" x14ac:dyDescent="0.25">
      <c r="A283" s="13">
        <v>303</v>
      </c>
      <c r="B283" s="13">
        <v>154</v>
      </c>
      <c r="C283" s="13">
        <v>925</v>
      </c>
      <c r="D283" s="13" t="s">
        <v>15</v>
      </c>
      <c r="E283" s="13">
        <v>3</v>
      </c>
      <c r="F283" s="13" t="s">
        <v>12</v>
      </c>
      <c r="G283" s="13">
        <v>6</v>
      </c>
      <c r="H283" s="13" t="s">
        <v>13</v>
      </c>
      <c r="I283" s="14">
        <v>10</v>
      </c>
      <c r="J283" s="14">
        <v>12</v>
      </c>
      <c r="K283" s="13">
        <v>29.1</v>
      </c>
      <c r="L283" s="14">
        <v>32.36</v>
      </c>
      <c r="M283" s="20">
        <v>0.92600000000000005</v>
      </c>
      <c r="N283" s="13">
        <v>3</v>
      </c>
      <c r="AJ283" s="14">
        <v>593.64610000000005</v>
      </c>
      <c r="BE283" s="21">
        <v>2894</v>
      </c>
      <c r="BO283" s="21">
        <v>53</v>
      </c>
      <c r="BP283" s="21">
        <v>191</v>
      </c>
      <c r="BQ283" s="21">
        <v>8</v>
      </c>
    </row>
    <row r="284" spans="1:70" x14ac:dyDescent="0.25">
      <c r="A284" s="13">
        <v>304</v>
      </c>
      <c r="B284" s="13">
        <v>154</v>
      </c>
      <c r="C284" s="13">
        <v>925</v>
      </c>
      <c r="D284" s="13" t="s">
        <v>15</v>
      </c>
      <c r="E284" s="13">
        <v>3</v>
      </c>
      <c r="F284" s="13" t="s">
        <v>12</v>
      </c>
      <c r="G284" s="13">
        <v>6</v>
      </c>
      <c r="H284" s="13" t="s">
        <v>13</v>
      </c>
      <c r="I284" s="14">
        <v>18</v>
      </c>
      <c r="J284" s="14">
        <v>20</v>
      </c>
      <c r="K284" s="13">
        <v>29.18</v>
      </c>
      <c r="L284" s="14">
        <v>32.44</v>
      </c>
      <c r="M284" s="20">
        <v>0.928378378378378</v>
      </c>
    </row>
    <row r="285" spans="1:70" x14ac:dyDescent="0.25">
      <c r="A285" s="13">
        <v>153</v>
      </c>
      <c r="B285" s="13">
        <v>154</v>
      </c>
      <c r="C285" s="13">
        <v>925</v>
      </c>
      <c r="D285" s="13" t="s">
        <v>14</v>
      </c>
      <c r="E285" s="13">
        <v>4</v>
      </c>
      <c r="F285" s="13" t="s">
        <v>12</v>
      </c>
      <c r="G285" s="13">
        <v>3</v>
      </c>
      <c r="H285" s="13" t="s">
        <v>13</v>
      </c>
      <c r="I285" s="14">
        <v>106</v>
      </c>
      <c r="J285" s="14">
        <v>108</v>
      </c>
      <c r="K285" s="13">
        <v>31.06</v>
      </c>
      <c r="L285" s="14">
        <v>32.549999999999997</v>
      </c>
      <c r="M285" s="20">
        <v>0.93164864864864905</v>
      </c>
      <c r="BO285" s="21">
        <v>100</v>
      </c>
      <c r="BP285" s="21">
        <v>282</v>
      </c>
      <c r="BQ285" s="21">
        <v>9</v>
      </c>
    </row>
    <row r="286" spans="1:70" x14ac:dyDescent="0.25">
      <c r="A286" s="13">
        <v>154</v>
      </c>
      <c r="B286" s="13">
        <v>154</v>
      </c>
      <c r="C286" s="13">
        <v>925</v>
      </c>
      <c r="D286" s="13" t="s">
        <v>14</v>
      </c>
      <c r="E286" s="13">
        <v>4</v>
      </c>
      <c r="F286" s="13" t="s">
        <v>12</v>
      </c>
      <c r="G286" s="13">
        <v>4</v>
      </c>
      <c r="H286" s="13" t="s">
        <v>13</v>
      </c>
      <c r="I286" s="14">
        <v>4</v>
      </c>
      <c r="J286" s="14">
        <v>5</v>
      </c>
      <c r="K286" s="13">
        <v>31.54</v>
      </c>
      <c r="L286" s="14">
        <v>33.03</v>
      </c>
      <c r="M286" s="20">
        <v>0.94591891891891899</v>
      </c>
      <c r="N286" s="13">
        <v>6</v>
      </c>
      <c r="O286" s="13">
        <v>57839.277424931301</v>
      </c>
      <c r="P286" s="13">
        <v>256.84081839903899</v>
      </c>
      <c r="Q286" s="13">
        <v>220.47499111016401</v>
      </c>
      <c r="R286" s="13">
        <v>288.52505609616099</v>
      </c>
      <c r="S286" s="13">
        <v>0.71015206425257604</v>
      </c>
      <c r="T286" s="13">
        <v>0.791235584903483</v>
      </c>
      <c r="U286" s="13">
        <v>44407.720433295297</v>
      </c>
      <c r="V286" s="13">
        <v>236.32073249462101</v>
      </c>
      <c r="W286" s="13">
        <v>200.90657198533299</v>
      </c>
      <c r="X286" s="13">
        <v>267.98247579814603</v>
      </c>
      <c r="Y286" s="13">
        <v>0.69900609435212602</v>
      </c>
      <c r="Z286" s="13">
        <v>0.79619464511349902</v>
      </c>
      <c r="AA286" s="13">
        <v>45843.031558286399</v>
      </c>
      <c r="AB286" s="13">
        <v>84.292048420517304</v>
      </c>
      <c r="AC286" s="13">
        <v>73.907626706120595</v>
      </c>
      <c r="AD286" s="13">
        <v>96.778778762554097</v>
      </c>
      <c r="AE286" s="13">
        <v>0.13516858396919099</v>
      </c>
      <c r="AF286" s="13">
        <v>5.5036963620999101E-2</v>
      </c>
      <c r="AG286" s="13">
        <v>144068.52506414801</v>
      </c>
      <c r="AH286" s="13">
        <v>425.80410437048499</v>
      </c>
      <c r="AI286" s="13">
        <v>365.74564718092103</v>
      </c>
      <c r="AJ286" s="14">
        <v>475.52470403413901</v>
      </c>
      <c r="AK286" s="13">
        <v>0.93783640207372598</v>
      </c>
      <c r="AL286" s="13">
        <v>0.87531217256751803</v>
      </c>
      <c r="AM286" s="13">
        <v>106144.54054605401</v>
      </c>
      <c r="AN286" s="13">
        <v>366.54299421770497</v>
      </c>
      <c r="AO286" s="13">
        <v>320.83106704551102</v>
      </c>
      <c r="AP286" s="13">
        <v>408.63263681689</v>
      </c>
      <c r="AQ286" s="13">
        <v>0.89946196504257703</v>
      </c>
      <c r="AR286" s="13">
        <v>0.86199765531765404</v>
      </c>
      <c r="AS286" s="13">
        <v>4.3509913370273097</v>
      </c>
      <c r="AT286" s="13">
        <v>1.76894225232835</v>
      </c>
      <c r="AU286" s="13">
        <v>1.6223398128201001</v>
      </c>
      <c r="AV286" s="13">
        <v>1.8051336958987301</v>
      </c>
      <c r="AW286" s="13">
        <v>8.9150435071119805E-2</v>
      </c>
      <c r="AX286" s="13">
        <v>-0.397483315679653</v>
      </c>
      <c r="AY286" s="13">
        <v>41.665220146664403</v>
      </c>
      <c r="AZ286" s="13">
        <v>8.8047612510957993</v>
      </c>
      <c r="BA286" s="13">
        <v>7.2217896323647297</v>
      </c>
      <c r="BB286" s="13">
        <v>9.4707644789989995</v>
      </c>
      <c r="BC286" s="13">
        <v>2.1758404470540702</v>
      </c>
      <c r="BD286" s="13">
        <v>2.6619745163115902</v>
      </c>
      <c r="BE286" s="21">
        <v>1398</v>
      </c>
      <c r="BF286" s="21">
        <v>47.43</v>
      </c>
      <c r="BG286" s="21">
        <v>68.92</v>
      </c>
      <c r="BH286" s="21">
        <v>21.49</v>
      </c>
      <c r="BI286" s="21" t="s">
        <v>73</v>
      </c>
      <c r="BJ286" s="21" t="s">
        <v>74</v>
      </c>
      <c r="BL286" s="21">
        <v>1.5</v>
      </c>
      <c r="BN286" s="13" t="s">
        <v>75</v>
      </c>
      <c r="BO286" s="21">
        <v>196</v>
      </c>
      <c r="BP286" s="21">
        <v>238</v>
      </c>
      <c r="BQ286" s="21">
        <v>9</v>
      </c>
      <c r="BR286" s="23">
        <v>0.54838709677419395</v>
      </c>
    </row>
    <row r="287" spans="1:70" x14ac:dyDescent="0.25">
      <c r="A287" s="13">
        <v>155</v>
      </c>
      <c r="B287" s="13">
        <v>154</v>
      </c>
      <c r="C287" s="13">
        <v>925</v>
      </c>
      <c r="D287" s="13" t="s">
        <v>14</v>
      </c>
      <c r="E287" s="13">
        <v>4</v>
      </c>
      <c r="F287" s="13" t="s">
        <v>12</v>
      </c>
      <c r="G287" s="13">
        <v>4</v>
      </c>
      <c r="H287" s="13" t="s">
        <v>13</v>
      </c>
      <c r="I287" s="14">
        <v>34</v>
      </c>
      <c r="J287" s="14">
        <v>35</v>
      </c>
      <c r="K287" s="13">
        <v>31.84</v>
      </c>
      <c r="L287" s="14">
        <v>33.33</v>
      </c>
      <c r="M287" s="20">
        <v>0.95483783783783804</v>
      </c>
      <c r="N287" s="13">
        <v>5</v>
      </c>
      <c r="O287" s="13">
        <v>66319.715758116203</v>
      </c>
      <c r="P287" s="13">
        <v>274.53973113145997</v>
      </c>
      <c r="Q287" s="13">
        <v>233.111092474603</v>
      </c>
      <c r="R287" s="13">
        <v>309.57518465187002</v>
      </c>
      <c r="S287" s="13">
        <v>0.68733833336948602</v>
      </c>
      <c r="T287" s="13">
        <v>0.81252264609800695</v>
      </c>
      <c r="U287" s="13">
        <v>48651.936565580501</v>
      </c>
      <c r="V287" s="13">
        <v>247.45850349442699</v>
      </c>
      <c r="W287" s="13">
        <v>209.24350493921099</v>
      </c>
      <c r="X287" s="13">
        <v>278.299179654272</v>
      </c>
      <c r="Y287" s="13">
        <v>0.68062062353320596</v>
      </c>
      <c r="Z287" s="13">
        <v>0.81969434739489999</v>
      </c>
      <c r="AA287" s="13">
        <v>49332.727992979802</v>
      </c>
      <c r="AB287" s="13">
        <v>89.857541803260204</v>
      </c>
      <c r="AC287" s="13">
        <v>77.828907428276295</v>
      </c>
      <c r="AD287" s="13">
        <v>104.71190804076301</v>
      </c>
      <c r="AE287" s="13">
        <v>0.11715563695561999</v>
      </c>
      <c r="AF287" s="13">
        <v>4.0389469376972298E-2</v>
      </c>
      <c r="AG287" s="13">
        <v>167207.33043288701</v>
      </c>
      <c r="AH287" s="13">
        <v>459.04879016509398</v>
      </c>
      <c r="AI287" s="13">
        <v>393.01433146099902</v>
      </c>
      <c r="AJ287" s="14">
        <v>522.04852220655596</v>
      </c>
      <c r="AK287" s="13">
        <v>0.90162047306354698</v>
      </c>
      <c r="AL287" s="13">
        <v>0.86492974054648997</v>
      </c>
      <c r="AM287" s="13">
        <v>128831.093376107</v>
      </c>
      <c r="AN287" s="13">
        <v>402.20947764658899</v>
      </c>
      <c r="AO287" s="13">
        <v>342.22793291307403</v>
      </c>
      <c r="AP287" s="13">
        <v>459.67933836728503</v>
      </c>
      <c r="AQ287" s="13">
        <v>0.853493989254418</v>
      </c>
      <c r="AR287" s="13">
        <v>0.85506496848925995</v>
      </c>
      <c r="AS287" s="13">
        <v>2.4922499087052001</v>
      </c>
      <c r="AT287" s="13">
        <v>1.41675759912703</v>
      </c>
      <c r="AU287" s="13">
        <v>1.5298237202034699</v>
      </c>
      <c r="AV287" s="13">
        <v>1.45135156993124</v>
      </c>
      <c r="AW287" s="13">
        <v>0.21770544257728999</v>
      </c>
      <c r="AX287" s="13">
        <v>-1.2327996374917101</v>
      </c>
      <c r="AY287" s="13">
        <v>12.444087173907601</v>
      </c>
      <c r="AZ287" s="13">
        <v>5.28242776352457</v>
      </c>
      <c r="BA287" s="13">
        <v>5.8574068113339202</v>
      </c>
      <c r="BB287" s="13">
        <v>5.6286124345417097</v>
      </c>
      <c r="BC287" s="13">
        <v>2.68260779715024</v>
      </c>
      <c r="BD287" s="13">
        <v>5.1999672913291102</v>
      </c>
      <c r="BE287" s="21">
        <v>4196</v>
      </c>
      <c r="BF287" s="21">
        <v>47.53</v>
      </c>
      <c r="BG287" s="21">
        <v>69.27</v>
      </c>
      <c r="BH287" s="21">
        <v>21.74</v>
      </c>
      <c r="BI287" s="21" t="s">
        <v>77</v>
      </c>
      <c r="BJ287" s="21" t="s">
        <v>74</v>
      </c>
      <c r="BK287" s="21">
        <v>50.98</v>
      </c>
      <c r="BL287" s="21">
        <v>3.4499999999999957</v>
      </c>
      <c r="BM287" s="23">
        <v>0.13700000000000001</v>
      </c>
      <c r="BN287" s="13" t="s">
        <v>75</v>
      </c>
      <c r="BO287" s="21">
        <v>121</v>
      </c>
      <c r="BP287" s="21">
        <v>644</v>
      </c>
      <c r="BQ287" s="21">
        <v>9</v>
      </c>
      <c r="BR287" s="23">
        <v>0.84183006535947702</v>
      </c>
    </row>
    <row r="288" spans="1:70" x14ac:dyDescent="0.25">
      <c r="A288" s="13">
        <v>156</v>
      </c>
      <c r="B288" s="13">
        <v>154</v>
      </c>
      <c r="C288" s="13">
        <v>925</v>
      </c>
      <c r="D288" s="13" t="s">
        <v>14</v>
      </c>
      <c r="E288" s="13">
        <v>4</v>
      </c>
      <c r="F288" s="13" t="s">
        <v>12</v>
      </c>
      <c r="G288" s="13">
        <v>4</v>
      </c>
      <c r="H288" s="13" t="s">
        <v>13</v>
      </c>
      <c r="I288" s="14">
        <v>56</v>
      </c>
      <c r="J288" s="14">
        <v>58</v>
      </c>
      <c r="K288" s="13">
        <v>32.06</v>
      </c>
      <c r="L288" s="14">
        <v>33.549999999999997</v>
      </c>
      <c r="M288" s="20">
        <v>0.96233333333333304</v>
      </c>
    </row>
    <row r="289" spans="1:70" x14ac:dyDescent="0.25">
      <c r="A289" s="13">
        <v>157</v>
      </c>
      <c r="B289" s="13">
        <v>154</v>
      </c>
      <c r="C289" s="13">
        <v>925</v>
      </c>
      <c r="D289" s="13" t="s">
        <v>14</v>
      </c>
      <c r="E289" s="13">
        <v>4</v>
      </c>
      <c r="F289" s="13" t="s">
        <v>12</v>
      </c>
      <c r="G289" s="13">
        <v>4</v>
      </c>
      <c r="H289" s="13" t="s">
        <v>13</v>
      </c>
      <c r="I289" s="14">
        <v>66</v>
      </c>
      <c r="J289" s="14">
        <v>68</v>
      </c>
      <c r="K289" s="13">
        <v>32.159999999999997</v>
      </c>
      <c r="L289" s="14">
        <v>33.65</v>
      </c>
      <c r="M289" s="20">
        <v>0.96650000000000003</v>
      </c>
    </row>
    <row r="290" spans="1:70" x14ac:dyDescent="0.25">
      <c r="A290" s="13">
        <v>158</v>
      </c>
      <c r="B290" s="13">
        <v>154</v>
      </c>
      <c r="C290" s="13">
        <v>925</v>
      </c>
      <c r="D290" s="13" t="s">
        <v>14</v>
      </c>
      <c r="E290" s="13">
        <v>4</v>
      </c>
      <c r="F290" s="13" t="s">
        <v>12</v>
      </c>
      <c r="G290" s="13">
        <v>4</v>
      </c>
      <c r="H290" s="13" t="s">
        <v>13</v>
      </c>
      <c r="I290" s="14">
        <v>73</v>
      </c>
      <c r="J290" s="14">
        <v>74</v>
      </c>
      <c r="K290" s="13">
        <v>32.229999999999997</v>
      </c>
      <c r="L290" s="14">
        <v>33.72</v>
      </c>
      <c r="M290" s="20">
        <v>0.96919999999999995</v>
      </c>
    </row>
    <row r="291" spans="1:70" x14ac:dyDescent="0.25">
      <c r="A291" s="13">
        <v>159</v>
      </c>
      <c r="B291" s="13">
        <v>154</v>
      </c>
      <c r="C291" s="13">
        <v>925</v>
      </c>
      <c r="D291" s="13" t="s">
        <v>14</v>
      </c>
      <c r="E291" s="13">
        <v>4</v>
      </c>
      <c r="F291" s="13" t="s">
        <v>12</v>
      </c>
      <c r="G291" s="13">
        <v>4</v>
      </c>
      <c r="H291" s="13" t="s">
        <v>13</v>
      </c>
      <c r="I291" s="14">
        <v>76</v>
      </c>
      <c r="J291" s="14">
        <v>78</v>
      </c>
      <c r="K291" s="13">
        <v>32.26</v>
      </c>
      <c r="L291" s="14">
        <v>33.75</v>
      </c>
      <c r="M291" s="20">
        <v>0.9698</v>
      </c>
      <c r="N291" s="13">
        <v>6</v>
      </c>
      <c r="O291" s="13">
        <v>67694.443238209205</v>
      </c>
      <c r="P291" s="13">
        <v>278.69069377874303</v>
      </c>
      <c r="Q291" s="13">
        <v>239.62184856669899</v>
      </c>
      <c r="R291" s="13">
        <v>314.173584697406</v>
      </c>
      <c r="S291" s="13">
        <v>0.69903777887926399</v>
      </c>
      <c r="T291" s="13">
        <v>0.81608400920186996</v>
      </c>
      <c r="U291" s="13">
        <v>54122.2443565824</v>
      </c>
      <c r="V291" s="13">
        <v>260.88483609567299</v>
      </c>
      <c r="W291" s="13">
        <v>221.64861729358901</v>
      </c>
      <c r="X291" s="13">
        <v>294.76354959604203</v>
      </c>
      <c r="Y291" s="13">
        <v>0.69272288418343597</v>
      </c>
      <c r="Z291" s="13">
        <v>0.82366023875130501</v>
      </c>
      <c r="AA291" s="13">
        <v>48604.903520809501</v>
      </c>
      <c r="AB291" s="13">
        <v>87.2879954223162</v>
      </c>
      <c r="AC291" s="13">
        <v>76.317217488073098</v>
      </c>
      <c r="AD291" s="13">
        <v>101.312832030565</v>
      </c>
      <c r="AE291" s="13">
        <v>0.136178051656826</v>
      </c>
      <c r="AF291" s="13">
        <v>5.0036133719307402E-2</v>
      </c>
      <c r="AG291" s="13">
        <v>155598.955453526</v>
      </c>
      <c r="AH291" s="13">
        <v>443.07040684401397</v>
      </c>
      <c r="AI291" s="13">
        <v>384.049518500273</v>
      </c>
      <c r="AJ291" s="14">
        <v>502.05742785553099</v>
      </c>
      <c r="AK291" s="13">
        <v>0.92098254294001403</v>
      </c>
      <c r="AL291" s="13">
        <v>0.88343827508485095</v>
      </c>
      <c r="AM291" s="13">
        <v>122413.58669526</v>
      </c>
      <c r="AN291" s="13">
        <v>392.37146959915202</v>
      </c>
      <c r="AO291" s="13">
        <v>337.17921810526701</v>
      </c>
      <c r="AP291" s="13">
        <v>447.18890209286599</v>
      </c>
      <c r="AQ291" s="13">
        <v>0.88869162112154498</v>
      </c>
      <c r="AR291" s="13">
        <v>0.87407658810238198</v>
      </c>
      <c r="AS291" s="13">
        <v>2.9361528945406801</v>
      </c>
      <c r="AT291" s="13">
        <v>1.4617683880991399</v>
      </c>
      <c r="AU291" s="13">
        <v>1.5923890989637</v>
      </c>
      <c r="AV291" s="13">
        <v>1.41686781425657</v>
      </c>
      <c r="AW291" s="13">
        <v>1.4404385549015099E-2</v>
      </c>
      <c r="AX291" s="13">
        <v>-0.84679110931784596</v>
      </c>
      <c r="AY291" s="13">
        <v>17.410276056963799</v>
      </c>
      <c r="AZ291" s="13">
        <v>6.3853738923899304</v>
      </c>
      <c r="BA291" s="13">
        <v>7.2323175442247001</v>
      </c>
      <c r="BB291" s="13">
        <v>6.2766831378405099</v>
      </c>
      <c r="BC291" s="13">
        <v>2.1545467813507102</v>
      </c>
      <c r="BD291" s="13">
        <v>3.4968234864251002</v>
      </c>
      <c r="BE291" s="21">
        <v>2267</v>
      </c>
      <c r="BF291" s="21">
        <v>47.21</v>
      </c>
      <c r="BG291" s="21">
        <v>61.93</v>
      </c>
      <c r="BH291" s="21">
        <v>14.72</v>
      </c>
      <c r="BI291" s="21" t="s">
        <v>77</v>
      </c>
      <c r="BJ291" s="21" t="s">
        <v>74</v>
      </c>
      <c r="BK291" s="21">
        <v>48.54</v>
      </c>
      <c r="BL291" s="21">
        <v>1.3299999999999983</v>
      </c>
      <c r="BM291" s="23">
        <v>8.2900000000000001E-2</v>
      </c>
      <c r="BN291" s="13" t="s">
        <v>75</v>
      </c>
    </row>
    <row r="292" spans="1:70" x14ac:dyDescent="0.25">
      <c r="A292" s="13">
        <v>160</v>
      </c>
      <c r="B292" s="13">
        <v>154</v>
      </c>
      <c r="C292" s="13">
        <v>925</v>
      </c>
      <c r="D292" s="13" t="s">
        <v>14</v>
      </c>
      <c r="E292" s="13">
        <v>4</v>
      </c>
      <c r="F292" s="13" t="s">
        <v>12</v>
      </c>
      <c r="G292" s="13">
        <v>4</v>
      </c>
      <c r="H292" s="13" t="s">
        <v>13</v>
      </c>
      <c r="I292" s="14">
        <v>92</v>
      </c>
      <c r="J292" s="14">
        <v>93</v>
      </c>
      <c r="K292" s="13">
        <v>32.42</v>
      </c>
      <c r="L292" s="14">
        <v>33.909999999999997</v>
      </c>
      <c r="M292" s="20">
        <v>0.97299999999999998</v>
      </c>
      <c r="N292" s="13">
        <v>5</v>
      </c>
      <c r="O292" s="13">
        <v>60480.746774968502</v>
      </c>
      <c r="P292" s="13">
        <v>260.66334601756199</v>
      </c>
      <c r="Q292" s="13">
        <v>217.736783992939</v>
      </c>
      <c r="R292" s="13">
        <v>295.59810273639403</v>
      </c>
      <c r="S292" s="13">
        <v>0.67949364809429602</v>
      </c>
      <c r="T292" s="13">
        <v>0.77874060613163898</v>
      </c>
      <c r="U292" s="13">
        <v>41929.028634727198</v>
      </c>
      <c r="V292" s="13">
        <v>229.90188984518301</v>
      </c>
      <c r="W292" s="13">
        <v>191.83090068510899</v>
      </c>
      <c r="X292" s="13">
        <v>259.94875153699002</v>
      </c>
      <c r="Y292" s="13">
        <v>0.67074922425739403</v>
      </c>
      <c r="Z292" s="13">
        <v>0.78291905178933097</v>
      </c>
      <c r="AA292" s="13">
        <v>49155.864827973099</v>
      </c>
      <c r="AB292" s="13">
        <v>90.832026982949202</v>
      </c>
      <c r="AC292" s="13">
        <v>76.034667176565506</v>
      </c>
      <c r="AD292" s="13">
        <v>105.59397529153399</v>
      </c>
      <c r="AE292" s="13">
        <v>0.119393404995536</v>
      </c>
      <c r="AF292" s="13">
        <v>4.44271780917046E-2</v>
      </c>
      <c r="AG292" s="13">
        <v>158162.27965916399</v>
      </c>
      <c r="AH292" s="13">
        <v>445.69183928144901</v>
      </c>
      <c r="AI292" s="13">
        <v>376.902948540377</v>
      </c>
      <c r="AJ292" s="14">
        <v>516.58610589074704</v>
      </c>
      <c r="AK292" s="13">
        <v>0.90059735698268595</v>
      </c>
      <c r="AL292" s="13">
        <v>0.84671882274645205</v>
      </c>
      <c r="AM292" s="13">
        <v>124456.41978074001</v>
      </c>
      <c r="AN292" s="13">
        <v>394.28370848985901</v>
      </c>
      <c r="AO292" s="13">
        <v>327.43840819090599</v>
      </c>
      <c r="AP292" s="13">
        <v>453.93920612050402</v>
      </c>
      <c r="AQ292" s="13">
        <v>0.85049561701510801</v>
      </c>
      <c r="AR292" s="13">
        <v>0.83277079358436201</v>
      </c>
      <c r="AS292" s="13">
        <v>2.9260968974441202</v>
      </c>
      <c r="AT292" s="13">
        <v>1.60268095988695</v>
      </c>
      <c r="AU292" s="13">
        <v>1.7036795871450301</v>
      </c>
      <c r="AV292" s="13">
        <v>1.5898509836803201</v>
      </c>
      <c r="AW292" s="13">
        <v>0.29188859393965799</v>
      </c>
      <c r="AX292" s="13">
        <v>-0.40955956170081098</v>
      </c>
      <c r="AY292" s="13">
        <v>17.776109584193499</v>
      </c>
      <c r="AZ292" s="13">
        <v>6.1451640439711204</v>
      </c>
      <c r="BA292" s="13">
        <v>6.5216852952669901</v>
      </c>
      <c r="BB292" s="13">
        <v>6.1565696246628798</v>
      </c>
      <c r="BC292" s="13">
        <v>2.5483002857708899</v>
      </c>
      <c r="BD292" s="13">
        <v>2.9359232534472701</v>
      </c>
      <c r="BE292" s="21">
        <v>1891</v>
      </c>
      <c r="BF292" s="21">
        <v>46.04</v>
      </c>
      <c r="BG292" s="21">
        <v>62.95</v>
      </c>
      <c r="BH292" s="21">
        <v>16.91</v>
      </c>
      <c r="BI292" s="21" t="s">
        <v>78</v>
      </c>
      <c r="BJ292" s="21" t="s">
        <v>74</v>
      </c>
      <c r="BL292" s="21">
        <v>2.87</v>
      </c>
      <c r="BN292" s="13" t="s">
        <v>75</v>
      </c>
      <c r="BO292" s="21">
        <v>74</v>
      </c>
      <c r="BP292" s="21">
        <v>393</v>
      </c>
      <c r="BQ292" s="21">
        <v>9</v>
      </c>
      <c r="BR292" s="23">
        <v>0.84154175588865099</v>
      </c>
    </row>
    <row r="293" spans="1:70" x14ac:dyDescent="0.25">
      <c r="A293" s="13">
        <v>161</v>
      </c>
      <c r="B293" s="13">
        <v>154</v>
      </c>
      <c r="C293" s="13">
        <v>925</v>
      </c>
      <c r="D293" s="13" t="s">
        <v>14</v>
      </c>
      <c r="E293" s="13">
        <v>4</v>
      </c>
      <c r="F293" s="13" t="s">
        <v>12</v>
      </c>
      <c r="G293" s="13">
        <v>4</v>
      </c>
      <c r="H293" s="13" t="s">
        <v>13</v>
      </c>
      <c r="I293" s="14">
        <v>106</v>
      </c>
      <c r="J293" s="14">
        <v>108</v>
      </c>
      <c r="K293" s="13">
        <v>32.56</v>
      </c>
      <c r="L293" s="14">
        <v>34.049999999999997</v>
      </c>
      <c r="M293" s="20">
        <v>0.9758</v>
      </c>
    </row>
    <row r="294" spans="1:70" x14ac:dyDescent="0.25">
      <c r="A294" s="13">
        <v>162</v>
      </c>
      <c r="B294" s="13">
        <v>154</v>
      </c>
      <c r="C294" s="13">
        <v>925</v>
      </c>
      <c r="D294" s="13" t="s">
        <v>14</v>
      </c>
      <c r="E294" s="13">
        <v>4</v>
      </c>
      <c r="F294" s="13" t="s">
        <v>12</v>
      </c>
      <c r="G294" s="13">
        <v>4</v>
      </c>
      <c r="H294" s="13" t="s">
        <v>13</v>
      </c>
      <c r="I294" s="14">
        <v>122</v>
      </c>
      <c r="J294" s="14">
        <v>123</v>
      </c>
      <c r="K294" s="13">
        <v>32.72</v>
      </c>
      <c r="L294" s="14">
        <v>34.21</v>
      </c>
      <c r="M294" s="20">
        <v>0.97899999999999998</v>
      </c>
    </row>
    <row r="295" spans="1:70" x14ac:dyDescent="0.25">
      <c r="A295" s="13">
        <v>163</v>
      </c>
      <c r="B295" s="13">
        <v>154</v>
      </c>
      <c r="C295" s="13">
        <v>925</v>
      </c>
      <c r="D295" s="13" t="s">
        <v>14</v>
      </c>
      <c r="E295" s="13">
        <v>4</v>
      </c>
      <c r="F295" s="13" t="s">
        <v>12</v>
      </c>
      <c r="G295" s="13">
        <v>4</v>
      </c>
      <c r="H295" s="13" t="s">
        <v>13</v>
      </c>
      <c r="I295" s="14">
        <v>136</v>
      </c>
      <c r="J295" s="14">
        <v>138</v>
      </c>
      <c r="K295" s="13">
        <v>32.86</v>
      </c>
      <c r="L295" s="14">
        <v>34.35</v>
      </c>
      <c r="M295" s="20">
        <v>0.98311764705882398</v>
      </c>
      <c r="BO295" s="21">
        <v>122</v>
      </c>
      <c r="BP295" s="21">
        <v>590</v>
      </c>
      <c r="BQ295" s="21">
        <v>9</v>
      </c>
    </row>
    <row r="296" spans="1:70" x14ac:dyDescent="0.25">
      <c r="A296" s="13">
        <v>164</v>
      </c>
      <c r="B296" s="13">
        <v>154</v>
      </c>
      <c r="C296" s="13">
        <v>925</v>
      </c>
      <c r="D296" s="13" t="s">
        <v>14</v>
      </c>
      <c r="E296" s="13">
        <v>4</v>
      </c>
      <c r="F296" s="13" t="s">
        <v>12</v>
      </c>
      <c r="G296" s="13">
        <v>4</v>
      </c>
      <c r="H296" s="13" t="s">
        <v>13</v>
      </c>
      <c r="I296" s="14">
        <v>144</v>
      </c>
      <c r="J296" s="14">
        <v>145</v>
      </c>
      <c r="K296" s="13">
        <v>32.94</v>
      </c>
      <c r="L296" s="14">
        <v>34.43</v>
      </c>
      <c r="M296" s="20">
        <v>0.98547058823529399</v>
      </c>
    </row>
    <row r="297" spans="1:70" x14ac:dyDescent="0.25">
      <c r="A297" s="13">
        <v>165</v>
      </c>
      <c r="B297" s="13">
        <v>154</v>
      </c>
      <c r="C297" s="13">
        <v>925</v>
      </c>
      <c r="D297" s="13" t="s">
        <v>14</v>
      </c>
      <c r="E297" s="13">
        <v>4</v>
      </c>
      <c r="F297" s="13" t="s">
        <v>12</v>
      </c>
      <c r="G297" s="13">
        <v>5</v>
      </c>
      <c r="H297" s="13" t="s">
        <v>13</v>
      </c>
      <c r="I297" s="14">
        <v>2</v>
      </c>
      <c r="J297" s="14">
        <v>3</v>
      </c>
      <c r="K297" s="13">
        <v>33.020000000000003</v>
      </c>
      <c r="L297" s="14">
        <v>34.51</v>
      </c>
      <c r="M297" s="20">
        <v>0.98782352941176499</v>
      </c>
      <c r="N297" s="13">
        <v>5</v>
      </c>
      <c r="O297" s="13">
        <v>55302.468964741201</v>
      </c>
      <c r="P297" s="13">
        <v>252.12709370758799</v>
      </c>
      <c r="Q297" s="13">
        <v>213.63234735780901</v>
      </c>
      <c r="R297" s="13">
        <v>284.78025730368302</v>
      </c>
      <c r="S297" s="13">
        <v>0.69401166388331803</v>
      </c>
      <c r="T297" s="13">
        <v>0.78845370079102295</v>
      </c>
      <c r="U297" s="13">
        <v>41372.410125574999</v>
      </c>
      <c r="V297" s="13">
        <v>229.25837745723601</v>
      </c>
      <c r="W297" s="13">
        <v>195.76573203533201</v>
      </c>
      <c r="X297" s="13">
        <v>258.547818093633</v>
      </c>
      <c r="Y297" s="13">
        <v>0.679883510368408</v>
      </c>
      <c r="Z297" s="13">
        <v>0.79471075954269199</v>
      </c>
      <c r="AA297" s="13">
        <v>40711.490805636</v>
      </c>
      <c r="AB297" s="13">
        <v>79.267754254569695</v>
      </c>
      <c r="AC297" s="13">
        <v>66.5757617483264</v>
      </c>
      <c r="AD297" s="13">
        <v>93.455789616453501</v>
      </c>
      <c r="AE297" s="13">
        <v>0.13013112547452699</v>
      </c>
      <c r="AF297" s="13">
        <v>4.86962772812835E-2</v>
      </c>
      <c r="AG297" s="13">
        <v>134355.532079442</v>
      </c>
      <c r="AH297" s="13">
        <v>410.59314203405302</v>
      </c>
      <c r="AI297" s="13">
        <v>344.79486927809</v>
      </c>
      <c r="AJ297" s="14">
        <v>471.54357146927998</v>
      </c>
      <c r="AK297" s="13">
        <v>0.92227876299580402</v>
      </c>
      <c r="AL297" s="13">
        <v>0.86011590015866302</v>
      </c>
      <c r="AM297" s="13">
        <v>100006.951766231</v>
      </c>
      <c r="AN297" s="13">
        <v>355.248425104825</v>
      </c>
      <c r="AO297" s="13">
        <v>303.36281501051798</v>
      </c>
      <c r="AP297" s="13">
        <v>407.88167623063299</v>
      </c>
      <c r="AQ297" s="13">
        <v>0.88327902818340498</v>
      </c>
      <c r="AR297" s="13">
        <v>0.848633598168264</v>
      </c>
      <c r="AS297" s="13">
        <v>3.0320864453989</v>
      </c>
      <c r="AT297" s="13">
        <v>1.5987290546372801</v>
      </c>
      <c r="AU297" s="13">
        <v>1.5683502419903901</v>
      </c>
      <c r="AV297" s="13">
        <v>1.6225635720664999</v>
      </c>
      <c r="AW297" s="13">
        <v>0.207671331829686</v>
      </c>
      <c r="AX297" s="13">
        <v>-0.448477009832701</v>
      </c>
      <c r="AY297" s="13">
        <v>17.8544468284631</v>
      </c>
      <c r="AZ297" s="13">
        <v>6.6455143680815398</v>
      </c>
      <c r="BA297" s="13">
        <v>6.4724798857511798</v>
      </c>
      <c r="BB297" s="13">
        <v>6.7621484640857998</v>
      </c>
      <c r="BC297" s="13">
        <v>2.3104627870142602</v>
      </c>
      <c r="BD297" s="13">
        <v>2.8215647248139599</v>
      </c>
      <c r="BE297" s="21">
        <v>1495</v>
      </c>
      <c r="BF297" s="21">
        <v>47.24</v>
      </c>
      <c r="BG297" s="21">
        <v>67.319999999999993</v>
      </c>
      <c r="BH297" s="21">
        <v>20.079999999999998</v>
      </c>
      <c r="BI297" s="21" t="s">
        <v>73</v>
      </c>
      <c r="BJ297" s="21" t="s">
        <v>74</v>
      </c>
      <c r="BL297" s="21">
        <v>0.97</v>
      </c>
      <c r="BN297" s="13" t="s">
        <v>75</v>
      </c>
    </row>
    <row r="298" spans="1:70" x14ac:dyDescent="0.25">
      <c r="A298" s="13">
        <v>166</v>
      </c>
      <c r="B298" s="13">
        <v>154</v>
      </c>
      <c r="C298" s="13">
        <v>925</v>
      </c>
      <c r="D298" s="13" t="s">
        <v>14</v>
      </c>
      <c r="E298" s="13">
        <v>4</v>
      </c>
      <c r="F298" s="13" t="s">
        <v>12</v>
      </c>
      <c r="G298" s="13">
        <v>5</v>
      </c>
      <c r="H298" s="13" t="s">
        <v>13</v>
      </c>
      <c r="I298" s="14">
        <v>12</v>
      </c>
      <c r="J298" s="14">
        <v>13</v>
      </c>
      <c r="K298" s="13">
        <v>33.119999999999997</v>
      </c>
      <c r="L298" s="14">
        <v>34.61</v>
      </c>
      <c r="M298" s="20">
        <v>0.99106249999999996</v>
      </c>
      <c r="N298" s="13">
        <v>6</v>
      </c>
      <c r="O298" s="13">
        <v>71439.622191537899</v>
      </c>
      <c r="P298" s="13">
        <v>285.41980000952702</v>
      </c>
      <c r="Q298" s="13">
        <v>237.73017395960699</v>
      </c>
      <c r="R298" s="13">
        <v>324.99491405693402</v>
      </c>
      <c r="S298" s="13">
        <v>0.66741221088829195</v>
      </c>
      <c r="T298" s="13">
        <v>0.77257540878449604</v>
      </c>
      <c r="U298" s="13">
        <v>54444.247926445103</v>
      </c>
      <c r="V298" s="13">
        <v>262.07408249538997</v>
      </c>
      <c r="W298" s="13">
        <v>221.262929338996</v>
      </c>
      <c r="X298" s="13">
        <v>296.37100957812498</v>
      </c>
      <c r="Y298" s="13">
        <v>0.64894956322026498</v>
      </c>
      <c r="Z298" s="13">
        <v>0.77453349429208695</v>
      </c>
      <c r="AA298" s="13">
        <v>49990.132049851003</v>
      </c>
      <c r="AB298" s="13">
        <v>93.651890018732402</v>
      </c>
      <c r="AC298" s="13">
        <v>80.323670430705704</v>
      </c>
      <c r="AD298" s="13">
        <v>109.86282995072401</v>
      </c>
      <c r="AE298" s="13">
        <v>0.12909839458639399</v>
      </c>
      <c r="AF298" s="13">
        <v>4.9419965729126498E-2</v>
      </c>
      <c r="AG298" s="13">
        <v>180657.494876696</v>
      </c>
      <c r="AH298" s="13">
        <v>477.46475303021299</v>
      </c>
      <c r="AI298" s="13">
        <v>397.49160824523699</v>
      </c>
      <c r="AJ298" s="14">
        <v>548.05380654176702</v>
      </c>
      <c r="AK298" s="13">
        <v>0.91618498084143396</v>
      </c>
      <c r="AL298" s="13">
        <v>0.84637803678392398</v>
      </c>
      <c r="AM298" s="13">
        <v>139025.909257797</v>
      </c>
      <c r="AN298" s="13">
        <v>420.55804685144</v>
      </c>
      <c r="AO298" s="13">
        <v>341.715191659531</v>
      </c>
      <c r="AP298" s="13">
        <v>481.22991304427399</v>
      </c>
      <c r="AQ298" s="13">
        <v>0.86202904244400402</v>
      </c>
      <c r="AR298" s="13">
        <v>0.83348509140640703</v>
      </c>
      <c r="AS298" s="13">
        <v>1.7756348555353001</v>
      </c>
      <c r="AT298" s="13">
        <v>1.06526211575273</v>
      </c>
      <c r="AU298" s="13">
        <v>1.3373713370893701</v>
      </c>
      <c r="AV298" s="13">
        <v>1.01659844559348</v>
      </c>
      <c r="AW298" s="13">
        <v>0.41358828530069802</v>
      </c>
      <c r="AX298" s="13">
        <v>-0.31886571319211798</v>
      </c>
      <c r="AY298" s="13">
        <v>6.65163438645288</v>
      </c>
      <c r="AZ298" s="13">
        <v>3.9427665944745001</v>
      </c>
      <c r="BA298" s="13">
        <v>5.4716377125241804</v>
      </c>
      <c r="BB298" s="13">
        <v>3.6923639647906299</v>
      </c>
      <c r="BC298" s="13">
        <v>2.5349383552844502</v>
      </c>
      <c r="BD298" s="13">
        <v>2.6314374710565001</v>
      </c>
      <c r="BE298" s="21">
        <v>577</v>
      </c>
      <c r="BF298" s="21">
        <v>47.07</v>
      </c>
      <c r="BG298" s="21">
        <v>64.010000000000005</v>
      </c>
      <c r="BH298" s="21">
        <v>16.940000000000001</v>
      </c>
      <c r="BI298" s="21" t="s">
        <v>77</v>
      </c>
      <c r="BJ298" s="21" t="s">
        <v>74</v>
      </c>
      <c r="BK298" s="21">
        <v>49.11</v>
      </c>
      <c r="BL298" s="21">
        <v>2.0399999999999991</v>
      </c>
      <c r="BM298" s="23">
        <v>0.1075</v>
      </c>
      <c r="BN298" s="13" t="s">
        <v>75</v>
      </c>
    </row>
    <row r="299" spans="1:70" x14ac:dyDescent="0.25">
      <c r="A299" s="13">
        <v>167</v>
      </c>
      <c r="B299" s="13">
        <v>154</v>
      </c>
      <c r="C299" s="13">
        <v>925</v>
      </c>
      <c r="D299" s="13" t="s">
        <v>14</v>
      </c>
      <c r="E299" s="13">
        <v>4</v>
      </c>
      <c r="F299" s="13" t="s">
        <v>12</v>
      </c>
      <c r="G299" s="13">
        <v>5</v>
      </c>
      <c r="H299" s="13" t="s">
        <v>13</v>
      </c>
      <c r="I299" s="14">
        <v>19</v>
      </c>
      <c r="J299" s="14">
        <v>20</v>
      </c>
      <c r="K299" s="13">
        <v>33.19</v>
      </c>
      <c r="L299" s="14">
        <v>34.68</v>
      </c>
      <c r="M299" s="20">
        <v>0.99346875000000001</v>
      </c>
      <c r="BO299" s="21">
        <v>33</v>
      </c>
      <c r="BP299" s="21">
        <v>248</v>
      </c>
      <c r="BQ299" s="21">
        <v>8</v>
      </c>
    </row>
    <row r="300" spans="1:70" x14ac:dyDescent="0.25">
      <c r="A300" s="13">
        <v>168</v>
      </c>
      <c r="B300" s="13">
        <v>154</v>
      </c>
      <c r="C300" s="13">
        <v>925</v>
      </c>
      <c r="D300" s="13" t="s">
        <v>14</v>
      </c>
      <c r="E300" s="13">
        <v>4</v>
      </c>
      <c r="F300" s="13" t="s">
        <v>12</v>
      </c>
      <c r="G300" s="13">
        <v>5</v>
      </c>
      <c r="H300" s="13" t="s">
        <v>13</v>
      </c>
      <c r="I300" s="14">
        <v>29</v>
      </c>
      <c r="J300" s="14">
        <v>30</v>
      </c>
      <c r="K300" s="13">
        <v>33.29</v>
      </c>
      <c r="L300" s="14">
        <v>34.78</v>
      </c>
      <c r="M300" s="20">
        <v>0.99690624999999999</v>
      </c>
    </row>
    <row r="301" spans="1:70" x14ac:dyDescent="0.25">
      <c r="A301" s="13">
        <v>169</v>
      </c>
      <c r="B301" s="13">
        <v>154</v>
      </c>
      <c r="C301" s="13">
        <v>925</v>
      </c>
      <c r="D301" s="13" t="s">
        <v>14</v>
      </c>
      <c r="E301" s="13">
        <v>4</v>
      </c>
      <c r="F301" s="13" t="s">
        <v>12</v>
      </c>
      <c r="G301" s="13">
        <v>5</v>
      </c>
      <c r="H301" s="13" t="s">
        <v>13</v>
      </c>
      <c r="I301" s="14">
        <v>36</v>
      </c>
      <c r="J301" s="14">
        <v>38</v>
      </c>
      <c r="K301" s="13">
        <v>33.36</v>
      </c>
      <c r="L301" s="14">
        <v>34.85</v>
      </c>
      <c r="M301" s="20">
        <v>0.99931250000000005</v>
      </c>
    </row>
    <row r="302" spans="1:70" x14ac:dyDescent="0.25">
      <c r="A302" s="13">
        <v>170</v>
      </c>
      <c r="B302" s="13">
        <v>154</v>
      </c>
      <c r="C302" s="13">
        <v>925</v>
      </c>
      <c r="D302" s="13" t="s">
        <v>14</v>
      </c>
      <c r="E302" s="13">
        <v>4</v>
      </c>
      <c r="F302" s="13" t="s">
        <v>12</v>
      </c>
      <c r="G302" s="13">
        <v>5</v>
      </c>
      <c r="H302" s="13" t="s">
        <v>13</v>
      </c>
      <c r="I302" s="14">
        <v>44</v>
      </c>
      <c r="J302" s="14">
        <v>45</v>
      </c>
      <c r="K302" s="13">
        <v>33.44</v>
      </c>
      <c r="L302" s="14">
        <v>34.93</v>
      </c>
      <c r="M302" s="20">
        <v>1.002</v>
      </c>
    </row>
    <row r="303" spans="1:70" x14ac:dyDescent="0.25">
      <c r="A303" s="13">
        <v>171</v>
      </c>
      <c r="B303" s="13">
        <v>154</v>
      </c>
      <c r="C303" s="13">
        <v>925</v>
      </c>
      <c r="D303" s="13" t="s">
        <v>14</v>
      </c>
      <c r="E303" s="13">
        <v>4</v>
      </c>
      <c r="F303" s="13" t="s">
        <v>12</v>
      </c>
      <c r="G303" s="13">
        <v>5</v>
      </c>
      <c r="H303" s="13" t="s">
        <v>13</v>
      </c>
      <c r="I303" s="14">
        <v>49</v>
      </c>
      <c r="J303" s="14">
        <v>50</v>
      </c>
      <c r="K303" s="13">
        <v>33.49</v>
      </c>
      <c r="L303" s="14">
        <v>34.979999999999997</v>
      </c>
      <c r="M303" s="20">
        <v>1.00366666666667</v>
      </c>
      <c r="N303" s="13">
        <v>5</v>
      </c>
      <c r="O303" s="13">
        <v>54177.2984642183</v>
      </c>
      <c r="P303" s="13">
        <v>245.40516373525699</v>
      </c>
      <c r="Q303" s="13">
        <v>207.120811292317</v>
      </c>
      <c r="R303" s="13">
        <v>278.64674686644099</v>
      </c>
      <c r="S303" s="13">
        <v>0.67633893502171205</v>
      </c>
      <c r="T303" s="13">
        <v>0.81004644558851802</v>
      </c>
      <c r="U303" s="13">
        <v>37127.888166577199</v>
      </c>
      <c r="V303" s="13">
        <v>216.39920311389301</v>
      </c>
      <c r="W303" s="13">
        <v>183.48084153200099</v>
      </c>
      <c r="X303" s="13">
        <v>245.83367182868699</v>
      </c>
      <c r="Y303" s="13">
        <v>0.66833842645730501</v>
      </c>
      <c r="Z303" s="13">
        <v>0.81883458040229495</v>
      </c>
      <c r="AA303" s="13">
        <v>49631.653877922501</v>
      </c>
      <c r="AB303" s="13">
        <v>88.620865815716897</v>
      </c>
      <c r="AC303" s="13">
        <v>75.133053032849901</v>
      </c>
      <c r="AD303" s="13">
        <v>103.383335457813</v>
      </c>
      <c r="AE303" s="13">
        <v>0.121216349347161</v>
      </c>
      <c r="AF303" s="13">
        <v>4.3091027354659098E-2</v>
      </c>
      <c r="AG303" s="13">
        <v>141559.705197148</v>
      </c>
      <c r="AH303" s="13">
        <v>420.93320148281902</v>
      </c>
      <c r="AI303" s="13">
        <v>349.80235970392698</v>
      </c>
      <c r="AJ303" s="14">
        <v>488.69785246254202</v>
      </c>
      <c r="AK303" s="13">
        <v>0.89262913944963596</v>
      </c>
      <c r="AL303" s="13">
        <v>0.86493619046994996</v>
      </c>
      <c r="AM303" s="13">
        <v>105961.45177748</v>
      </c>
      <c r="AN303" s="13">
        <v>364.72311264986303</v>
      </c>
      <c r="AO303" s="13">
        <v>303.17473534107199</v>
      </c>
      <c r="AP303" s="13">
        <v>417.26234920176199</v>
      </c>
      <c r="AQ303" s="13">
        <v>0.84467087018230702</v>
      </c>
      <c r="AR303" s="13">
        <v>0.85577169031844502</v>
      </c>
      <c r="AS303" s="13">
        <v>4.1927981337603102</v>
      </c>
      <c r="AT303" s="13">
        <v>2.1287291659612499</v>
      </c>
      <c r="AU303" s="13">
        <v>2.26905512499305</v>
      </c>
      <c r="AV303" s="13">
        <v>2.0866920632406099</v>
      </c>
      <c r="AW303" s="13">
        <v>0.23791796156002901</v>
      </c>
      <c r="AX303" s="13">
        <v>-1.07542409946832</v>
      </c>
      <c r="AY303" s="13">
        <v>30.3522010171529</v>
      </c>
      <c r="AZ303" s="13">
        <v>9.7786750765411803</v>
      </c>
      <c r="BA303" s="13">
        <v>10.8601282884191</v>
      </c>
      <c r="BB303" s="13">
        <v>9.3330426756051299</v>
      </c>
      <c r="BC303" s="13">
        <v>2.55393737042324</v>
      </c>
      <c r="BD303" s="13">
        <v>4.2770105996772196</v>
      </c>
      <c r="BE303" s="21">
        <v>2209</v>
      </c>
      <c r="BF303" s="21">
        <v>46.89</v>
      </c>
      <c r="BG303" s="21">
        <v>62.74</v>
      </c>
      <c r="BH303" s="21">
        <v>15.85</v>
      </c>
      <c r="BI303" s="21" t="s">
        <v>77</v>
      </c>
      <c r="BJ303" s="21" t="s">
        <v>74</v>
      </c>
      <c r="BK303" s="21">
        <v>49.19</v>
      </c>
      <c r="BL303" s="21">
        <v>2.2999999999999972</v>
      </c>
      <c r="BM303" s="23">
        <v>0.12670000000000001</v>
      </c>
      <c r="BN303" s="13" t="s">
        <v>75</v>
      </c>
      <c r="BO303" s="21">
        <v>60</v>
      </c>
      <c r="BP303" s="21">
        <v>429</v>
      </c>
      <c r="BQ303" s="21">
        <v>9</v>
      </c>
      <c r="BR303" s="23">
        <v>0.877300613496933</v>
      </c>
    </row>
    <row r="304" spans="1:70" x14ac:dyDescent="0.25">
      <c r="A304" s="13">
        <v>172</v>
      </c>
      <c r="B304" s="13">
        <v>154</v>
      </c>
      <c r="C304" s="13">
        <v>925</v>
      </c>
      <c r="D304" s="13" t="s">
        <v>14</v>
      </c>
      <c r="E304" s="13">
        <v>4</v>
      </c>
      <c r="F304" s="13" t="s">
        <v>12</v>
      </c>
      <c r="G304" s="13">
        <v>5</v>
      </c>
      <c r="H304" s="13" t="s">
        <v>13</v>
      </c>
      <c r="I304" s="14">
        <v>55</v>
      </c>
      <c r="J304" s="14">
        <v>57</v>
      </c>
      <c r="K304" s="13">
        <v>33.549999999999997</v>
      </c>
      <c r="L304" s="14">
        <v>35.04</v>
      </c>
      <c r="M304" s="20">
        <v>1.00566666666667</v>
      </c>
    </row>
    <row r="305" spans="1:70" x14ac:dyDescent="0.25">
      <c r="A305" s="13">
        <v>173</v>
      </c>
      <c r="B305" s="13">
        <v>154</v>
      </c>
      <c r="C305" s="13">
        <v>925</v>
      </c>
      <c r="D305" s="13" t="s">
        <v>14</v>
      </c>
      <c r="E305" s="13">
        <v>4</v>
      </c>
      <c r="F305" s="13" t="s">
        <v>12</v>
      </c>
      <c r="G305" s="13">
        <v>5</v>
      </c>
      <c r="H305" s="13" t="s">
        <v>13</v>
      </c>
      <c r="I305" s="14">
        <v>65</v>
      </c>
      <c r="J305" s="14">
        <v>67</v>
      </c>
      <c r="K305" s="13">
        <v>33.65</v>
      </c>
      <c r="L305" s="14">
        <v>35.14</v>
      </c>
      <c r="M305" s="20">
        <v>1.0089999999999999</v>
      </c>
    </row>
    <row r="306" spans="1:70" x14ac:dyDescent="0.25">
      <c r="A306" s="13">
        <v>174</v>
      </c>
      <c r="B306" s="13">
        <v>154</v>
      </c>
      <c r="C306" s="13">
        <v>925</v>
      </c>
      <c r="D306" s="13" t="s">
        <v>14</v>
      </c>
      <c r="E306" s="13">
        <v>4</v>
      </c>
      <c r="F306" s="13" t="s">
        <v>12</v>
      </c>
      <c r="G306" s="13">
        <v>5</v>
      </c>
      <c r="H306" s="13" t="s">
        <v>13</v>
      </c>
      <c r="I306" s="14">
        <v>69</v>
      </c>
      <c r="J306" s="14">
        <v>70</v>
      </c>
      <c r="K306" s="13">
        <v>33.69</v>
      </c>
      <c r="L306" s="14">
        <v>35.18</v>
      </c>
      <c r="M306" s="20">
        <v>1.01033333333333</v>
      </c>
      <c r="BF306" s="21">
        <v>47.56</v>
      </c>
      <c r="BG306" s="21">
        <v>69.89</v>
      </c>
      <c r="BH306" s="21">
        <v>22.33</v>
      </c>
      <c r="BI306" s="22">
        <v>43658</v>
      </c>
      <c r="BJ306" s="21" t="s">
        <v>74</v>
      </c>
    </row>
    <row r="307" spans="1:70" x14ac:dyDescent="0.25">
      <c r="A307" s="13">
        <v>580</v>
      </c>
      <c r="B307" s="13">
        <v>154</v>
      </c>
      <c r="C307" s="13">
        <v>925</v>
      </c>
      <c r="D307" s="13" t="s">
        <v>14</v>
      </c>
      <c r="E307" s="13">
        <v>4</v>
      </c>
      <c r="F307" s="13" t="s">
        <v>12</v>
      </c>
      <c r="G307" s="13">
        <v>5</v>
      </c>
      <c r="H307" s="13" t="s">
        <v>13</v>
      </c>
      <c r="I307" s="14">
        <v>79</v>
      </c>
      <c r="J307" s="14">
        <v>80</v>
      </c>
      <c r="K307" s="13">
        <v>33.79</v>
      </c>
      <c r="L307" s="14">
        <v>35.28</v>
      </c>
      <c r="M307" s="20">
        <v>1.01374418604651</v>
      </c>
      <c r="N307" s="13">
        <v>6</v>
      </c>
      <c r="O307" s="13">
        <v>67800.643917771493</v>
      </c>
      <c r="P307" s="13">
        <v>275.84170934055197</v>
      </c>
      <c r="Q307" s="13">
        <v>235.48584690619299</v>
      </c>
      <c r="R307" s="13">
        <v>313.36276810409402</v>
      </c>
      <c r="S307" s="13">
        <v>0.68001248403199299</v>
      </c>
      <c r="T307" s="13">
        <v>0.81776185439221405</v>
      </c>
      <c r="U307" s="13">
        <v>49955.701948957299</v>
      </c>
      <c r="V307" s="13">
        <v>250.544464263403</v>
      </c>
      <c r="W307" s="13">
        <v>213.703596371396</v>
      </c>
      <c r="X307" s="13">
        <v>284.23909191533801</v>
      </c>
      <c r="Y307" s="13">
        <v>0.67601282314248401</v>
      </c>
      <c r="Z307" s="13">
        <v>0.82645660122293496</v>
      </c>
      <c r="AA307" s="13">
        <v>54563.930845688403</v>
      </c>
      <c r="AB307" s="13">
        <v>95.615547065374898</v>
      </c>
      <c r="AC307" s="13">
        <v>81.457357378367107</v>
      </c>
      <c r="AD307" s="13">
        <v>112.074872334285</v>
      </c>
      <c r="AE307" s="13">
        <v>0.13424851418936101</v>
      </c>
      <c r="AF307" s="13">
        <v>4.4528549483254701E-2</v>
      </c>
      <c r="AG307" s="13">
        <v>171026.57754641699</v>
      </c>
      <c r="AH307" s="13">
        <v>463.33016561749201</v>
      </c>
      <c r="AI307" s="13">
        <v>394.094846712432</v>
      </c>
      <c r="AJ307" s="14">
        <v>532.38288164576602</v>
      </c>
      <c r="AK307" s="13">
        <v>0.90750326326606201</v>
      </c>
      <c r="AL307" s="13">
        <v>0.87840435987773902</v>
      </c>
      <c r="AM307" s="13">
        <v>130175.91227658901</v>
      </c>
      <c r="AN307" s="13">
        <v>405.632557318686</v>
      </c>
      <c r="AO307" s="13">
        <v>344.067848104733</v>
      </c>
      <c r="AP307" s="13">
        <v>464.61020948923999</v>
      </c>
      <c r="AQ307" s="13">
        <v>0.86641971243619598</v>
      </c>
      <c r="AR307" s="13">
        <v>0.86712190571546799</v>
      </c>
      <c r="AS307" s="13">
        <v>3.1186861790342499</v>
      </c>
      <c r="AT307" s="13">
        <v>1.52019791448667</v>
      </c>
      <c r="AU307" s="13">
        <v>1.5841572850719801</v>
      </c>
      <c r="AV307" s="13">
        <v>1.50660744550141</v>
      </c>
      <c r="AW307" s="13">
        <v>5.87798085901928E-2</v>
      </c>
      <c r="AX307" s="13">
        <v>-0.88758991471977799</v>
      </c>
      <c r="AY307" s="13">
        <v>19.960516536978599</v>
      </c>
      <c r="AZ307" s="13">
        <v>6.4077113456728902</v>
      </c>
      <c r="BA307" s="13">
        <v>6.7452350655069901</v>
      </c>
      <c r="BB307" s="13">
        <v>6.3514407718885204</v>
      </c>
      <c r="BC307" s="13">
        <v>2.3956225974437899</v>
      </c>
      <c r="BD307" s="13">
        <v>3.6846388564511399</v>
      </c>
      <c r="BE307" s="21">
        <v>2955</v>
      </c>
      <c r="BF307" s="21">
        <v>47.45</v>
      </c>
      <c r="BG307" s="21">
        <v>78.7</v>
      </c>
      <c r="BH307" s="21">
        <v>31.25</v>
      </c>
      <c r="BI307" s="21" t="s">
        <v>84</v>
      </c>
      <c r="BJ307" s="21" t="s">
        <v>74</v>
      </c>
      <c r="BK307" s="21">
        <v>50.7</v>
      </c>
      <c r="BL307" s="21">
        <v>3.25</v>
      </c>
      <c r="BM307" s="23">
        <v>9.4200000000000006E-2</v>
      </c>
      <c r="BN307" s="13" t="s">
        <v>75</v>
      </c>
      <c r="BO307" s="21">
        <v>69</v>
      </c>
      <c r="BP307" s="21">
        <v>163</v>
      </c>
      <c r="BQ307" s="21">
        <v>9</v>
      </c>
      <c r="BR307" s="23">
        <v>0.70258620689655205</v>
      </c>
    </row>
    <row r="308" spans="1:70" x14ac:dyDescent="0.25">
      <c r="A308" s="13">
        <v>581</v>
      </c>
      <c r="B308" s="13">
        <v>154</v>
      </c>
      <c r="C308" s="13">
        <v>925</v>
      </c>
      <c r="D308" s="13" t="s">
        <v>14</v>
      </c>
      <c r="E308" s="13">
        <v>4</v>
      </c>
      <c r="F308" s="13" t="s">
        <v>12</v>
      </c>
      <c r="G308" s="13">
        <v>5</v>
      </c>
      <c r="H308" s="13" t="s">
        <v>13</v>
      </c>
      <c r="I308" s="14">
        <v>84</v>
      </c>
      <c r="J308" s="14">
        <v>85</v>
      </c>
      <c r="K308" s="13">
        <v>33.840000000000003</v>
      </c>
      <c r="L308" s="14">
        <v>35.33</v>
      </c>
      <c r="M308" s="20">
        <v>1.0156046511627901</v>
      </c>
      <c r="N308" s="13">
        <v>5</v>
      </c>
      <c r="O308" s="13">
        <v>64203.800206654501</v>
      </c>
      <c r="P308" s="13">
        <v>269.229470255107</v>
      </c>
      <c r="Q308" s="13">
        <v>230.15730128434299</v>
      </c>
      <c r="R308" s="13">
        <v>304.99983620993203</v>
      </c>
      <c r="S308" s="13">
        <v>0.69043338384887398</v>
      </c>
      <c r="T308" s="13">
        <v>0.81336267615820002</v>
      </c>
      <c r="U308" s="13">
        <v>46623.894920942002</v>
      </c>
      <c r="V308" s="13">
        <v>242.30508220254299</v>
      </c>
      <c r="W308" s="13">
        <v>208.328255857518</v>
      </c>
      <c r="X308" s="13">
        <v>275.83222685582001</v>
      </c>
      <c r="Y308" s="13">
        <v>0.680764477913129</v>
      </c>
      <c r="Z308" s="13">
        <v>0.82141237112769505</v>
      </c>
      <c r="AA308" s="13">
        <v>49095.858641468702</v>
      </c>
      <c r="AB308" s="13">
        <v>90.973245852956694</v>
      </c>
      <c r="AC308" s="13">
        <v>78.274365175511306</v>
      </c>
      <c r="AD308" s="13">
        <v>106.467495218087</v>
      </c>
      <c r="AE308" s="13">
        <v>0.13426863921422899</v>
      </c>
      <c r="AF308" s="13">
        <v>4.6196303722262702E-2</v>
      </c>
      <c r="AG308" s="13">
        <v>158790.926469231</v>
      </c>
      <c r="AH308" s="13">
        <v>446.52457727559499</v>
      </c>
      <c r="AI308" s="13">
        <v>381.14133485475901</v>
      </c>
      <c r="AJ308" s="14">
        <v>511.85281380853399</v>
      </c>
      <c r="AK308" s="13">
        <v>0.922668151160557</v>
      </c>
      <c r="AL308" s="13">
        <v>0.87842973213209996</v>
      </c>
      <c r="AM308" s="13">
        <v>123956.063524932</v>
      </c>
      <c r="AN308" s="13">
        <v>394.82759810568803</v>
      </c>
      <c r="AO308" s="13">
        <v>339.17418639504001</v>
      </c>
      <c r="AP308" s="13">
        <v>454.27165229392301</v>
      </c>
      <c r="AQ308" s="13">
        <v>0.88244626490901801</v>
      </c>
      <c r="AR308" s="13">
        <v>0.86619769424829796</v>
      </c>
      <c r="AS308" s="13">
        <v>2.5255802749504799</v>
      </c>
      <c r="AT308" s="13">
        <v>1.37659512419848</v>
      </c>
      <c r="AU308" s="13">
        <v>1.49360277483722</v>
      </c>
      <c r="AV308" s="13">
        <v>1.36027025621909</v>
      </c>
      <c r="AW308" s="13">
        <v>0.106917179762323</v>
      </c>
      <c r="AX308" s="13">
        <v>-0.83614734167257299</v>
      </c>
      <c r="AY308" s="13">
        <v>12.4999856049564</v>
      </c>
      <c r="AZ308" s="13">
        <v>5.3020891435212603</v>
      </c>
      <c r="BA308" s="13">
        <v>5.9134511837664503</v>
      </c>
      <c r="BB308" s="13">
        <v>5.3056054227463196</v>
      </c>
      <c r="BC308" s="13">
        <v>2.3646966475694802</v>
      </c>
      <c r="BD308" s="13">
        <v>3.61281061246767</v>
      </c>
      <c r="BE308" s="21">
        <v>2712</v>
      </c>
      <c r="BF308" s="21">
        <v>47.36</v>
      </c>
      <c r="BG308" s="21">
        <v>67.150000000000006</v>
      </c>
      <c r="BH308" s="21">
        <v>19.79</v>
      </c>
      <c r="BI308" s="21" t="s">
        <v>87</v>
      </c>
      <c r="BJ308" s="21" t="s">
        <v>74</v>
      </c>
      <c r="BK308" s="21">
        <v>48.99</v>
      </c>
      <c r="BL308" s="21">
        <v>1.63</v>
      </c>
      <c r="BM308" s="23">
        <v>7.6100000000000001E-2</v>
      </c>
      <c r="BN308" s="13" t="s">
        <v>75</v>
      </c>
    </row>
    <row r="309" spans="1:70" x14ac:dyDescent="0.25">
      <c r="A309" s="13">
        <v>582</v>
      </c>
      <c r="B309" s="13">
        <v>154</v>
      </c>
      <c r="C309" s="13">
        <v>925</v>
      </c>
      <c r="D309" s="13" t="s">
        <v>14</v>
      </c>
      <c r="E309" s="13">
        <v>4</v>
      </c>
      <c r="F309" s="13" t="s">
        <v>12</v>
      </c>
      <c r="G309" s="13">
        <v>5</v>
      </c>
      <c r="H309" s="13" t="s">
        <v>13</v>
      </c>
      <c r="I309" s="14">
        <v>87</v>
      </c>
      <c r="J309" s="14">
        <v>88</v>
      </c>
      <c r="K309" s="13">
        <v>33.869999999999997</v>
      </c>
      <c r="L309" s="14">
        <v>35.36</v>
      </c>
      <c r="M309" s="20">
        <v>1.0167209302325599</v>
      </c>
      <c r="BF309" s="21">
        <v>47.49</v>
      </c>
      <c r="BG309" s="21">
        <v>63.98</v>
      </c>
      <c r="BH309" s="21">
        <v>16.489999999999998</v>
      </c>
      <c r="BI309" s="21">
        <v>43529</v>
      </c>
      <c r="BJ309" s="21" t="s">
        <v>80</v>
      </c>
      <c r="BK309" s="21">
        <v>48.46</v>
      </c>
      <c r="BL309" s="21">
        <v>0.97</v>
      </c>
      <c r="BM309" s="23">
        <v>5.5599999999999997E-2</v>
      </c>
    </row>
    <row r="310" spans="1:70" x14ac:dyDescent="0.25">
      <c r="A310" s="13">
        <v>583</v>
      </c>
      <c r="B310" s="13">
        <v>154</v>
      </c>
      <c r="C310" s="13">
        <v>925</v>
      </c>
      <c r="D310" s="13" t="s">
        <v>14</v>
      </c>
      <c r="E310" s="13">
        <v>4</v>
      </c>
      <c r="F310" s="13" t="s">
        <v>12</v>
      </c>
      <c r="G310" s="13">
        <v>5</v>
      </c>
      <c r="H310" s="13" t="s">
        <v>13</v>
      </c>
      <c r="I310" s="14">
        <v>89</v>
      </c>
      <c r="J310" s="14">
        <v>90</v>
      </c>
      <c r="K310" s="13">
        <v>33.89</v>
      </c>
      <c r="L310" s="14">
        <v>35.380000000000003</v>
      </c>
      <c r="M310" s="20">
        <v>1.01746511627907</v>
      </c>
      <c r="BF310" s="21">
        <v>46.29</v>
      </c>
      <c r="BG310" s="21">
        <v>70.37</v>
      </c>
      <c r="BH310" s="21">
        <v>24.08</v>
      </c>
      <c r="BI310" s="21">
        <v>43537</v>
      </c>
      <c r="BJ310" s="21" t="s">
        <v>74</v>
      </c>
      <c r="BK310" s="21">
        <v>48.13</v>
      </c>
      <c r="BL310" s="21">
        <v>1.84</v>
      </c>
      <c r="BM310" s="23">
        <v>7.0999999999999994E-2</v>
      </c>
    </row>
    <row r="311" spans="1:70" x14ac:dyDescent="0.25">
      <c r="A311" s="13">
        <v>584</v>
      </c>
      <c r="B311" s="13">
        <v>154</v>
      </c>
      <c r="C311" s="13">
        <v>925</v>
      </c>
      <c r="D311" s="13" t="s">
        <v>14</v>
      </c>
      <c r="E311" s="13">
        <v>4</v>
      </c>
      <c r="F311" s="13" t="s">
        <v>12</v>
      </c>
      <c r="G311" s="13">
        <v>5</v>
      </c>
      <c r="H311" s="13" t="s">
        <v>13</v>
      </c>
      <c r="I311" s="14">
        <v>94</v>
      </c>
      <c r="J311" s="14">
        <v>95</v>
      </c>
      <c r="K311" s="13">
        <v>33.94</v>
      </c>
      <c r="L311" s="14">
        <v>35.43</v>
      </c>
      <c r="M311" s="20">
        <v>1.0193255813953499</v>
      </c>
      <c r="N311" s="13">
        <v>6</v>
      </c>
      <c r="O311" s="13">
        <v>55183.997638972702</v>
      </c>
      <c r="P311" s="13">
        <v>247.62112029444799</v>
      </c>
      <c r="Q311" s="13">
        <v>210.142579908344</v>
      </c>
      <c r="R311" s="13">
        <v>281.87208209064602</v>
      </c>
      <c r="S311" s="13">
        <v>0.67818096027502695</v>
      </c>
      <c r="T311" s="13">
        <v>0.80952542009380901</v>
      </c>
      <c r="U311" s="13">
        <v>37555.957592018203</v>
      </c>
      <c r="V311" s="13">
        <v>217.37436447371999</v>
      </c>
      <c r="W311" s="13">
        <v>185.22237680965301</v>
      </c>
      <c r="X311" s="13">
        <v>247.652892594657</v>
      </c>
      <c r="Y311" s="13">
        <v>0.670814104054545</v>
      </c>
      <c r="Z311" s="13">
        <v>0.81846142068519601</v>
      </c>
      <c r="AA311" s="13">
        <v>47504.963011661799</v>
      </c>
      <c r="AB311" s="13">
        <v>89.766838186342397</v>
      </c>
      <c r="AC311" s="13">
        <v>76.924106995525307</v>
      </c>
      <c r="AD311" s="13">
        <v>104.963258077305</v>
      </c>
      <c r="AE311" s="13">
        <v>0.1276465867165</v>
      </c>
      <c r="AF311" s="13">
        <v>4.5065236393951401E-2</v>
      </c>
      <c r="AG311" s="13">
        <v>143744.99961402401</v>
      </c>
      <c r="AH311" s="13">
        <v>425.88638439628301</v>
      </c>
      <c r="AI311" s="13">
        <v>363.08131890792703</v>
      </c>
      <c r="AJ311" s="14">
        <v>491.876697014054</v>
      </c>
      <c r="AK311" s="13">
        <v>0.89717845532754803</v>
      </c>
      <c r="AL311" s="13">
        <v>0.866847192922785</v>
      </c>
      <c r="AM311" s="13">
        <v>113896.43202707</v>
      </c>
      <c r="AN311" s="13">
        <v>377.40863700947699</v>
      </c>
      <c r="AO311" s="13">
        <v>316.32649669009197</v>
      </c>
      <c r="AP311" s="13">
        <v>428.18555136042602</v>
      </c>
      <c r="AQ311" s="13">
        <v>0.85515514995372299</v>
      </c>
      <c r="AR311" s="13">
        <v>0.85784665985518505</v>
      </c>
      <c r="AS311" s="13">
        <v>3.10251668463928</v>
      </c>
      <c r="AT311" s="13">
        <v>1.7071971361726499</v>
      </c>
      <c r="AU311" s="13">
        <v>1.8095812595693801</v>
      </c>
      <c r="AV311" s="13">
        <v>1.7015550546825999</v>
      </c>
      <c r="AW311" s="13">
        <v>8.7584697835591099E-2</v>
      </c>
      <c r="AX311" s="13">
        <v>-0.97592146687306103</v>
      </c>
      <c r="AY311" s="13">
        <v>17.4164709226554</v>
      </c>
      <c r="AZ311" s="13">
        <v>6.7607939584992396</v>
      </c>
      <c r="BA311" s="13">
        <v>7.73080313544581</v>
      </c>
      <c r="BB311" s="13">
        <v>6.6081145857274599</v>
      </c>
      <c r="BC311" s="13">
        <v>2.4296381750294498</v>
      </c>
      <c r="BD311" s="13">
        <v>3.8137799353515098</v>
      </c>
      <c r="BE311" s="21">
        <v>2164</v>
      </c>
      <c r="BF311" s="21">
        <v>46.2</v>
      </c>
      <c r="BG311" s="21">
        <v>61.19</v>
      </c>
      <c r="BH311" s="21">
        <v>14.99</v>
      </c>
      <c r="BI311" s="21" t="s">
        <v>83</v>
      </c>
      <c r="BJ311" s="21" t="s">
        <v>80</v>
      </c>
      <c r="BK311" s="21">
        <v>48.08</v>
      </c>
      <c r="BL311" s="21">
        <v>1.88</v>
      </c>
      <c r="BM311" s="23">
        <v>0.1114</v>
      </c>
      <c r="BN311" s="13" t="s">
        <v>75</v>
      </c>
    </row>
    <row r="312" spans="1:70" x14ac:dyDescent="0.25">
      <c r="A312" s="13">
        <v>585</v>
      </c>
      <c r="B312" s="13">
        <v>154</v>
      </c>
      <c r="C312" s="13">
        <v>925</v>
      </c>
      <c r="D312" s="13" t="s">
        <v>14</v>
      </c>
      <c r="E312" s="13">
        <v>4</v>
      </c>
      <c r="F312" s="13" t="s">
        <v>12</v>
      </c>
      <c r="G312" s="13">
        <v>5</v>
      </c>
      <c r="H312" s="13" t="s">
        <v>13</v>
      </c>
      <c r="I312" s="14">
        <v>96</v>
      </c>
      <c r="J312" s="14">
        <v>97</v>
      </c>
      <c r="K312" s="13">
        <v>33.96</v>
      </c>
      <c r="L312" s="14">
        <v>35.450000000000003</v>
      </c>
      <c r="M312" s="20">
        <v>1.02006976744186</v>
      </c>
      <c r="N312" s="13">
        <v>5</v>
      </c>
      <c r="O312" s="13">
        <v>64009.388229435601</v>
      </c>
      <c r="P312" s="13">
        <v>267.710172903819</v>
      </c>
      <c r="Q312" s="13">
        <v>226.625393423394</v>
      </c>
      <c r="R312" s="13">
        <v>303.79295448044297</v>
      </c>
      <c r="S312" s="13">
        <v>0.67980719929299804</v>
      </c>
      <c r="T312" s="13">
        <v>0.81060738125201204</v>
      </c>
      <c r="U312" s="13">
        <v>45532.317886067598</v>
      </c>
      <c r="V312" s="13">
        <v>239.20200984296</v>
      </c>
      <c r="W312" s="13">
        <v>201.13141204805601</v>
      </c>
      <c r="X312" s="13">
        <v>272.10988900518998</v>
      </c>
      <c r="Y312" s="13">
        <v>0.67092545966368899</v>
      </c>
      <c r="Z312" s="13">
        <v>0.81799610853589499</v>
      </c>
      <c r="AA312" s="13">
        <v>51975.606657491</v>
      </c>
      <c r="AB312" s="13">
        <v>93.905260663767706</v>
      </c>
      <c r="AC312" s="13">
        <v>80.023834767761699</v>
      </c>
      <c r="AD312" s="13">
        <v>108.941555044319</v>
      </c>
      <c r="AE312" s="13">
        <v>0.12409809030367</v>
      </c>
      <c r="AF312" s="13">
        <v>4.2952839632272297E-2</v>
      </c>
      <c r="AG312" s="13">
        <v>167238.163131265</v>
      </c>
      <c r="AH312" s="13">
        <v>458.55055768072401</v>
      </c>
      <c r="AI312" s="13">
        <v>389.797357559685</v>
      </c>
      <c r="AJ312" s="14">
        <v>524.993533586632</v>
      </c>
      <c r="AK312" s="13">
        <v>0.89896768224674595</v>
      </c>
      <c r="AL312" s="13">
        <v>0.86868986874253695</v>
      </c>
      <c r="AM312" s="13">
        <v>126505.930402475</v>
      </c>
      <c r="AN312" s="13">
        <v>397.819438496815</v>
      </c>
      <c r="AO312" s="13">
        <v>338.20378737575999</v>
      </c>
      <c r="AP312" s="13">
        <v>459.39785404188001</v>
      </c>
      <c r="AQ312" s="13">
        <v>0.85339289114473504</v>
      </c>
      <c r="AR312" s="13">
        <v>0.85761146388852805</v>
      </c>
      <c r="AS312" s="13">
        <v>2.85379412225228</v>
      </c>
      <c r="AT312" s="13">
        <v>1.53612756906254</v>
      </c>
      <c r="AU312" s="13">
        <v>1.6498328962086199</v>
      </c>
      <c r="AV312" s="13">
        <v>1.48124769710601</v>
      </c>
      <c r="AW312" s="13">
        <v>0.19062497116214799</v>
      </c>
      <c r="AX312" s="13">
        <v>-0.89730136873687005</v>
      </c>
      <c r="AY312" s="13">
        <v>15.8607200784943</v>
      </c>
      <c r="AZ312" s="13">
        <v>6.0248067551306397</v>
      </c>
      <c r="BA312" s="13">
        <v>6.5871662028066904</v>
      </c>
      <c r="BB312" s="13">
        <v>5.7554876216482196</v>
      </c>
      <c r="BC312" s="13">
        <v>2.5116865707935601</v>
      </c>
      <c r="BD312" s="13">
        <v>3.898368442242</v>
      </c>
      <c r="BE312" s="21">
        <v>2537</v>
      </c>
      <c r="BF312" s="21">
        <v>46.1</v>
      </c>
      <c r="BG312" s="21">
        <v>58.77</v>
      </c>
      <c r="BH312" s="21">
        <v>12.67</v>
      </c>
      <c r="BI312" s="21" t="s">
        <v>88</v>
      </c>
      <c r="BJ312" s="21" t="s">
        <v>74</v>
      </c>
      <c r="BK312" s="21">
        <v>47.74</v>
      </c>
      <c r="BL312" s="21">
        <v>1.64</v>
      </c>
      <c r="BM312" s="23">
        <v>0.11459999999999999</v>
      </c>
      <c r="BN312" s="13" t="s">
        <v>75</v>
      </c>
    </row>
    <row r="313" spans="1:70" x14ac:dyDescent="0.25">
      <c r="A313" s="13">
        <v>586</v>
      </c>
      <c r="B313" s="13">
        <v>154</v>
      </c>
      <c r="C313" s="13">
        <v>925</v>
      </c>
      <c r="D313" s="13" t="s">
        <v>14</v>
      </c>
      <c r="E313" s="13">
        <v>4</v>
      </c>
      <c r="F313" s="13" t="s">
        <v>12</v>
      </c>
      <c r="G313" s="13">
        <v>5</v>
      </c>
      <c r="H313" s="13" t="s">
        <v>13</v>
      </c>
      <c r="I313" s="14">
        <v>99</v>
      </c>
      <c r="J313" s="14">
        <v>100</v>
      </c>
      <c r="K313" s="13">
        <v>33.99</v>
      </c>
      <c r="L313" s="14">
        <v>35.479999999999997</v>
      </c>
      <c r="M313" s="20">
        <v>1.02118604651163</v>
      </c>
      <c r="N313" s="13">
        <v>5</v>
      </c>
      <c r="O313" s="13">
        <v>62083.364797837901</v>
      </c>
      <c r="P313" s="13">
        <v>263.52850531673403</v>
      </c>
      <c r="Q313" s="13">
        <v>221.37037614092199</v>
      </c>
      <c r="R313" s="13">
        <v>299.44267127023397</v>
      </c>
      <c r="S313" s="13">
        <v>0.67452667834535396</v>
      </c>
      <c r="T313" s="13">
        <v>0.79031761781255505</v>
      </c>
      <c r="U313" s="13">
        <v>43659.764311622101</v>
      </c>
      <c r="V313" s="13">
        <v>234.520411171701</v>
      </c>
      <c r="W313" s="13">
        <v>197.16528683356299</v>
      </c>
      <c r="X313" s="13">
        <v>264.89857396368802</v>
      </c>
      <c r="Y313" s="13">
        <v>0.66540862369843201</v>
      </c>
      <c r="Z313" s="13">
        <v>0.796610682318459</v>
      </c>
      <c r="AA313" s="13">
        <v>50312.126108629702</v>
      </c>
      <c r="AB313" s="13">
        <v>93.044146190718394</v>
      </c>
      <c r="AC313" s="13">
        <v>79.418580024592103</v>
      </c>
      <c r="AD313" s="13">
        <v>108.507896932349</v>
      </c>
      <c r="AE313" s="13">
        <v>0.124505350767166</v>
      </c>
      <c r="AF313" s="13">
        <v>4.7194734739076503E-2</v>
      </c>
      <c r="AG313" s="13">
        <v>160990.59745879401</v>
      </c>
      <c r="AH313" s="13">
        <v>450.28402175365397</v>
      </c>
      <c r="AI313" s="13">
        <v>384.086609153952</v>
      </c>
      <c r="AJ313" s="14">
        <v>511.42380939577998</v>
      </c>
      <c r="AK313" s="13">
        <v>0.89876484123732303</v>
      </c>
      <c r="AL313" s="13">
        <v>0.85869727185289801</v>
      </c>
      <c r="AM313" s="13">
        <v>125630.536948482</v>
      </c>
      <c r="AN313" s="13">
        <v>396.46910980886599</v>
      </c>
      <c r="AO313" s="13">
        <v>328.218701243677</v>
      </c>
      <c r="AP313" s="13">
        <v>451.19220976731498</v>
      </c>
      <c r="AQ313" s="13">
        <v>0.85216311912242204</v>
      </c>
      <c r="AR313" s="13">
        <v>0.84563856659481895</v>
      </c>
      <c r="AS313" s="13">
        <v>2.6393468648786902</v>
      </c>
      <c r="AT313" s="13">
        <v>1.48169446421734</v>
      </c>
      <c r="AU313" s="13">
        <v>1.6075334782075501</v>
      </c>
      <c r="AV313" s="13">
        <v>1.5054423045282701</v>
      </c>
      <c r="AW313" s="13">
        <v>0.23712813163007401</v>
      </c>
      <c r="AX313" s="13">
        <v>-0.55047048975315704</v>
      </c>
      <c r="AY313" s="13">
        <v>13.0893088772743</v>
      </c>
      <c r="AZ313" s="13">
        <v>5.56067730311117</v>
      </c>
      <c r="BA313" s="13">
        <v>6.3046716110281302</v>
      </c>
      <c r="BB313" s="13">
        <v>5.7788602892286196</v>
      </c>
      <c r="BC313" s="13">
        <v>2.5225287616076399</v>
      </c>
      <c r="BD313" s="13">
        <v>2.93975840140024</v>
      </c>
      <c r="BE313" s="21">
        <v>3555</v>
      </c>
      <c r="BF313" s="21">
        <v>46.02</v>
      </c>
      <c r="BG313" s="21">
        <v>63.78</v>
      </c>
      <c r="BH313" s="21">
        <v>17.760000000000002</v>
      </c>
      <c r="BI313" s="21" t="s">
        <v>81</v>
      </c>
      <c r="BJ313" s="21" t="s">
        <v>74</v>
      </c>
      <c r="BK313" s="21">
        <v>49.93</v>
      </c>
      <c r="BL313" s="21">
        <v>3.91</v>
      </c>
      <c r="BM313" s="23">
        <v>0.1804</v>
      </c>
      <c r="BN313" s="13" t="s">
        <v>75</v>
      </c>
    </row>
    <row r="314" spans="1:70" x14ac:dyDescent="0.25">
      <c r="A314" s="13">
        <v>587</v>
      </c>
      <c r="B314" s="13">
        <v>154</v>
      </c>
      <c r="C314" s="13">
        <v>925</v>
      </c>
      <c r="D314" s="13" t="s">
        <v>14</v>
      </c>
      <c r="E314" s="13">
        <v>4</v>
      </c>
      <c r="F314" s="13" t="s">
        <v>12</v>
      </c>
      <c r="G314" s="13">
        <v>5</v>
      </c>
      <c r="H314" s="13" t="s">
        <v>13</v>
      </c>
      <c r="I314" s="14">
        <v>102</v>
      </c>
      <c r="J314" s="14">
        <v>103</v>
      </c>
      <c r="K314" s="13">
        <v>34.020000000000003</v>
      </c>
      <c r="L314" s="14">
        <v>35.51</v>
      </c>
      <c r="M314" s="20">
        <v>1.0223023255814001</v>
      </c>
      <c r="N314" s="13">
        <v>5</v>
      </c>
      <c r="O314" s="13">
        <v>49979.336552001398</v>
      </c>
      <c r="P314" s="13">
        <v>236.060765490737</v>
      </c>
      <c r="Q314" s="13">
        <v>198.78577005411</v>
      </c>
      <c r="R314" s="13">
        <v>268.36420740172701</v>
      </c>
      <c r="S314" s="13">
        <v>0.67874611976394394</v>
      </c>
      <c r="T314" s="13">
        <v>0.79444630486991197</v>
      </c>
      <c r="U314" s="13">
        <v>34436.421671686898</v>
      </c>
      <c r="V314" s="13">
        <v>208.46705189542499</v>
      </c>
      <c r="W314" s="13">
        <v>176.56385184316099</v>
      </c>
      <c r="X314" s="13">
        <v>235.942871132867</v>
      </c>
      <c r="Y314" s="13">
        <v>0.67169662188609103</v>
      </c>
      <c r="Z314" s="13">
        <v>0.802539787288989</v>
      </c>
      <c r="AA314" s="13">
        <v>43862.863866338797</v>
      </c>
      <c r="AB314" s="13">
        <v>84.421887698486799</v>
      </c>
      <c r="AC314" s="13">
        <v>71.118782732869505</v>
      </c>
      <c r="AD314" s="13">
        <v>99.000066157669707</v>
      </c>
      <c r="AE314" s="13">
        <v>0.12169563768317999</v>
      </c>
      <c r="AF314" s="13">
        <v>4.8521678082930397E-2</v>
      </c>
      <c r="AG314" s="13">
        <v>134714.72496113001</v>
      </c>
      <c r="AH314" s="13">
        <v>412.52354728679398</v>
      </c>
      <c r="AI314" s="13">
        <v>346.32391914863399</v>
      </c>
      <c r="AJ314" s="14">
        <v>470.90742451994402</v>
      </c>
      <c r="AK314" s="13">
        <v>0.89130347512417796</v>
      </c>
      <c r="AL314" s="13">
        <v>0.858447419443785</v>
      </c>
      <c r="AM314" s="13">
        <v>96813.353069970704</v>
      </c>
      <c r="AN314" s="13">
        <v>349.02798846509302</v>
      </c>
      <c r="AO314" s="13">
        <v>292.44429627962899</v>
      </c>
      <c r="AP314" s="13">
        <v>397.88626379712798</v>
      </c>
      <c r="AQ314" s="13">
        <v>0.84984918142087496</v>
      </c>
      <c r="AR314" s="13">
        <v>0.84739307647626805</v>
      </c>
      <c r="AS314" s="13">
        <v>3.46895073740186</v>
      </c>
      <c r="AT314" s="13">
        <v>1.9339800854598801</v>
      </c>
      <c r="AU314" s="13">
        <v>1.9222682318350801</v>
      </c>
      <c r="AV314" s="13">
        <v>1.9760694087617201</v>
      </c>
      <c r="AW314" s="13">
        <v>0.16305143974171099</v>
      </c>
      <c r="AX314" s="13">
        <v>-0.86610399899580803</v>
      </c>
      <c r="AY314" s="13">
        <v>21.147695606849801</v>
      </c>
      <c r="AZ314" s="13">
        <v>7.9264382279716203</v>
      </c>
      <c r="BA314" s="13">
        <v>7.9304057054954704</v>
      </c>
      <c r="BB314" s="13">
        <v>8.3669831524123808</v>
      </c>
      <c r="BC314" s="13">
        <v>2.5043168933251501</v>
      </c>
      <c r="BD314" s="13">
        <v>3.4895314435670599</v>
      </c>
      <c r="BE314" s="21">
        <v>3238</v>
      </c>
      <c r="BF314" s="21">
        <v>47.15</v>
      </c>
      <c r="BG314" s="21">
        <v>57.27</v>
      </c>
      <c r="BH314" s="21">
        <v>10.119999999999999</v>
      </c>
      <c r="BI314" s="21" t="s">
        <v>81</v>
      </c>
      <c r="BJ314" s="21" t="s">
        <v>74</v>
      </c>
      <c r="BK314" s="21">
        <v>48.72</v>
      </c>
      <c r="BL314" s="21">
        <v>1.57</v>
      </c>
      <c r="BM314" s="23">
        <v>0.1343</v>
      </c>
      <c r="BN314" s="13" t="s">
        <v>75</v>
      </c>
      <c r="BO314" s="21">
        <v>118</v>
      </c>
      <c r="BP314" s="21">
        <v>307</v>
      </c>
      <c r="BQ314" s="21">
        <v>10</v>
      </c>
      <c r="BR314" s="23">
        <v>0.72235294117647098</v>
      </c>
    </row>
    <row r="315" spans="1:70" x14ac:dyDescent="0.25">
      <c r="A315" s="13">
        <v>588</v>
      </c>
      <c r="B315" s="13">
        <v>154</v>
      </c>
      <c r="C315" s="13">
        <v>925</v>
      </c>
      <c r="D315" s="13" t="s">
        <v>14</v>
      </c>
      <c r="E315" s="13">
        <v>4</v>
      </c>
      <c r="F315" s="13" t="s">
        <v>12</v>
      </c>
      <c r="G315" s="13">
        <v>5</v>
      </c>
      <c r="H315" s="13" t="s">
        <v>13</v>
      </c>
      <c r="I315" s="14">
        <v>106</v>
      </c>
      <c r="J315" s="14">
        <v>107</v>
      </c>
      <c r="K315" s="13">
        <v>34.06</v>
      </c>
      <c r="L315" s="14">
        <v>35.549999999999997</v>
      </c>
      <c r="M315" s="20">
        <v>1.02379069767442</v>
      </c>
      <c r="N315" s="13">
        <v>5</v>
      </c>
      <c r="O315" s="13">
        <v>51076.009713378597</v>
      </c>
      <c r="P315" s="13">
        <v>238.865639575014</v>
      </c>
      <c r="Q315" s="13">
        <v>201.61319219591499</v>
      </c>
      <c r="R315" s="13">
        <v>271.05005788702999</v>
      </c>
      <c r="S315" s="13">
        <v>0.68266629044742</v>
      </c>
      <c r="T315" s="13">
        <v>0.793933125736624</v>
      </c>
      <c r="U315" s="13">
        <v>34606.016373694103</v>
      </c>
      <c r="V315" s="13">
        <v>208.598579544784</v>
      </c>
      <c r="W315" s="13">
        <v>177.084980078916</v>
      </c>
      <c r="X315" s="13">
        <v>236.082505125079</v>
      </c>
      <c r="Y315" s="13">
        <v>0.67572755707687504</v>
      </c>
      <c r="Z315" s="13">
        <v>0.80262407517543799</v>
      </c>
      <c r="AA315" s="13">
        <v>43672.312066736202</v>
      </c>
      <c r="AB315" s="13">
        <v>84.953846952181095</v>
      </c>
      <c r="AC315" s="13">
        <v>71.997002635917895</v>
      </c>
      <c r="AD315" s="13">
        <v>98.754067629505002</v>
      </c>
      <c r="AE315" s="13">
        <v>0.120388964412767</v>
      </c>
      <c r="AF315" s="13">
        <v>4.9448054629121503E-2</v>
      </c>
      <c r="AG315" s="13">
        <v>139615.576990931</v>
      </c>
      <c r="AH315" s="13">
        <v>417.89715441263399</v>
      </c>
      <c r="AI315" s="13">
        <v>353.01800616885401</v>
      </c>
      <c r="AJ315" s="14">
        <v>481.221467535145</v>
      </c>
      <c r="AK315" s="13">
        <v>0.897814340461911</v>
      </c>
      <c r="AL315" s="13">
        <v>0.86041389620914699</v>
      </c>
      <c r="AM315" s="13">
        <v>104244.21016715201</v>
      </c>
      <c r="AN315" s="13">
        <v>362.912440038846</v>
      </c>
      <c r="AO315" s="13">
        <v>302.10352192415098</v>
      </c>
      <c r="AP315" s="13">
        <v>408.24826659855501</v>
      </c>
      <c r="AQ315" s="13">
        <v>0.85059630238621198</v>
      </c>
      <c r="AR315" s="13">
        <v>0.84866781606615405</v>
      </c>
      <c r="AS315" s="13">
        <v>3.00442314312685</v>
      </c>
      <c r="AT315" s="13">
        <v>1.8272969292041701</v>
      </c>
      <c r="AU315" s="13">
        <v>1.8756388324915201</v>
      </c>
      <c r="AV315" s="13">
        <v>1.79086426310953</v>
      </c>
      <c r="AW315" s="13">
        <v>0.15011741748358501</v>
      </c>
      <c r="AX315" s="13">
        <v>-0.78450606251686505</v>
      </c>
      <c r="AY315" s="13">
        <v>15.7724806835911</v>
      </c>
      <c r="AZ315" s="13">
        <v>6.8293654183010597</v>
      </c>
      <c r="BA315" s="13">
        <v>7.1664743816597296</v>
      </c>
      <c r="BB315" s="13">
        <v>6.6811125065319104</v>
      </c>
      <c r="BC315" s="13">
        <v>2.5305941726593399</v>
      </c>
      <c r="BD315" s="13">
        <v>3.2295567365212601</v>
      </c>
      <c r="BE315" s="21">
        <v>2271</v>
      </c>
      <c r="BF315" s="21">
        <v>45.67</v>
      </c>
      <c r="BG315" s="21">
        <v>61.21</v>
      </c>
      <c r="BH315" s="21">
        <v>15.54</v>
      </c>
      <c r="BI315" s="21" t="s">
        <v>82</v>
      </c>
      <c r="BJ315" s="21" t="s">
        <v>74</v>
      </c>
      <c r="BK315" s="21">
        <v>47.1</v>
      </c>
      <c r="BL315" s="21">
        <v>1.43</v>
      </c>
      <c r="BM315" s="23">
        <v>8.43E-2</v>
      </c>
      <c r="BN315" s="13" t="s">
        <v>75</v>
      </c>
    </row>
    <row r="316" spans="1:70" x14ac:dyDescent="0.25">
      <c r="A316" s="13">
        <v>589</v>
      </c>
      <c r="B316" s="13">
        <v>154</v>
      </c>
      <c r="C316" s="13">
        <v>925</v>
      </c>
      <c r="D316" s="13" t="s">
        <v>14</v>
      </c>
      <c r="E316" s="13">
        <v>4</v>
      </c>
      <c r="F316" s="13" t="s">
        <v>12</v>
      </c>
      <c r="G316" s="13">
        <v>5</v>
      </c>
      <c r="H316" s="13" t="s">
        <v>13</v>
      </c>
      <c r="I316" s="14">
        <v>108</v>
      </c>
      <c r="J316" s="14">
        <v>109</v>
      </c>
      <c r="K316" s="13">
        <v>34.08</v>
      </c>
      <c r="L316" s="14">
        <v>35.57</v>
      </c>
      <c r="M316" s="20">
        <v>1.02453488372093</v>
      </c>
      <c r="N316" s="13">
        <v>6</v>
      </c>
      <c r="O316" s="13">
        <v>49685.4806844052</v>
      </c>
      <c r="P316" s="13">
        <v>232.079301443986</v>
      </c>
      <c r="Q316" s="13">
        <v>197.265353926595</v>
      </c>
      <c r="R316" s="13">
        <v>264.61017610267299</v>
      </c>
      <c r="S316" s="13">
        <v>0.67435378703291304</v>
      </c>
      <c r="T316" s="13">
        <v>0.80380635004392198</v>
      </c>
      <c r="U316" s="13">
        <v>32666.548755867101</v>
      </c>
      <c r="V316" s="13">
        <v>202.557452961059</v>
      </c>
      <c r="W316" s="13">
        <v>174.024309726865</v>
      </c>
      <c r="X316" s="13">
        <v>230.726743484227</v>
      </c>
      <c r="Y316" s="13">
        <v>0.671505290297845</v>
      </c>
      <c r="Z316" s="13">
        <v>0.81565097527526698</v>
      </c>
      <c r="AA316" s="13">
        <v>48119.888452516301</v>
      </c>
      <c r="AB316" s="13">
        <v>92.697289328806605</v>
      </c>
      <c r="AC316" s="13">
        <v>79.409094746605504</v>
      </c>
      <c r="AD316" s="13">
        <v>106.993210094106</v>
      </c>
      <c r="AE316" s="13">
        <v>0.126343656246451</v>
      </c>
      <c r="AF316" s="13">
        <v>5.02035283729029E-2</v>
      </c>
      <c r="AG316" s="13">
        <v>145863.61975616301</v>
      </c>
      <c r="AH316" s="13">
        <v>423.89060357323501</v>
      </c>
      <c r="AI316" s="13">
        <v>358.29492305026099</v>
      </c>
      <c r="AJ316" s="14">
        <v>504.18677878724401</v>
      </c>
      <c r="AK316" s="13">
        <v>0.88953920896667404</v>
      </c>
      <c r="AL316" s="13">
        <v>0.865870856694407</v>
      </c>
      <c r="AM316" s="13">
        <v>103280.56437318301</v>
      </c>
      <c r="AN316" s="13">
        <v>360.418571814377</v>
      </c>
      <c r="AO316" s="13">
        <v>302.510104582211</v>
      </c>
      <c r="AP316" s="13">
        <v>407.50181494621398</v>
      </c>
      <c r="AQ316" s="13">
        <v>0.84951556076402002</v>
      </c>
      <c r="AR316" s="13">
        <v>0.85774245908098001</v>
      </c>
      <c r="AS316" s="13">
        <v>3.1354627656867899</v>
      </c>
      <c r="AT316" s="13">
        <v>1.8359318071178501</v>
      </c>
      <c r="AU316" s="13">
        <v>1.87477539440701</v>
      </c>
      <c r="AV316" s="13">
        <v>1.8804931013924</v>
      </c>
      <c r="AW316" s="13">
        <v>0.10900495381943399</v>
      </c>
      <c r="AX316" s="13">
        <v>-0.875838230070068</v>
      </c>
      <c r="AY316" s="13">
        <v>15.7383487513061</v>
      </c>
      <c r="AZ316" s="13">
        <v>6.9854611382262997</v>
      </c>
      <c r="BA316" s="13">
        <v>7.48909427455881</v>
      </c>
      <c r="BB316" s="13">
        <v>7.3070781568819703</v>
      </c>
      <c r="BC316" s="13">
        <v>2.49931559702096</v>
      </c>
      <c r="BD316" s="13">
        <v>3.1371385834160201</v>
      </c>
      <c r="BE316" s="21">
        <v>1165</v>
      </c>
      <c r="BF316" s="21">
        <v>46.47</v>
      </c>
      <c r="BG316" s="21">
        <v>61.92</v>
      </c>
      <c r="BH316" s="21">
        <v>15.45</v>
      </c>
      <c r="BI316" s="21" t="s">
        <v>83</v>
      </c>
      <c r="BJ316" s="21" t="s">
        <v>80</v>
      </c>
      <c r="BK316" s="21">
        <v>47.77</v>
      </c>
      <c r="BL316" s="21">
        <v>1.3</v>
      </c>
      <c r="BM316" s="23">
        <v>7.7600000000000002E-2</v>
      </c>
      <c r="BN316" s="13" t="s">
        <v>75</v>
      </c>
    </row>
    <row r="317" spans="1:70" x14ac:dyDescent="0.25">
      <c r="A317" s="13">
        <v>590</v>
      </c>
      <c r="B317" s="13">
        <v>154</v>
      </c>
      <c r="C317" s="13">
        <v>925</v>
      </c>
      <c r="D317" s="13" t="s">
        <v>14</v>
      </c>
      <c r="E317" s="13">
        <v>4</v>
      </c>
      <c r="F317" s="13" t="s">
        <v>12</v>
      </c>
      <c r="G317" s="13">
        <v>5</v>
      </c>
      <c r="H317" s="13" t="s">
        <v>13</v>
      </c>
      <c r="I317" s="14">
        <v>111</v>
      </c>
      <c r="J317" s="14">
        <v>112</v>
      </c>
      <c r="K317" s="13">
        <v>34.11</v>
      </c>
      <c r="L317" s="14">
        <v>35.6</v>
      </c>
      <c r="M317" s="20">
        <v>1.0256511627906999</v>
      </c>
      <c r="N317" s="13">
        <v>4</v>
      </c>
      <c r="O317" s="13">
        <v>47743.650854328604</v>
      </c>
      <c r="P317" s="13">
        <v>230.695123896604</v>
      </c>
      <c r="Q317" s="13">
        <v>194.36997415829799</v>
      </c>
      <c r="R317" s="13">
        <v>262.31366635593298</v>
      </c>
      <c r="S317" s="13">
        <v>0.68042583682513202</v>
      </c>
      <c r="T317" s="13">
        <v>0.78985327872995303</v>
      </c>
      <c r="U317" s="13">
        <v>32344.7536802635</v>
      </c>
      <c r="V317" s="13">
        <v>201.872944273728</v>
      </c>
      <c r="W317" s="13">
        <v>171.66445288437001</v>
      </c>
      <c r="X317" s="13">
        <v>229.92338152265299</v>
      </c>
      <c r="Y317" s="13">
        <v>0.67389971185287201</v>
      </c>
      <c r="Z317" s="13">
        <v>0.79965207133383998</v>
      </c>
      <c r="AA317" s="13">
        <v>43289.2263327279</v>
      </c>
      <c r="AB317" s="13">
        <v>82.462114924359497</v>
      </c>
      <c r="AC317" s="13">
        <v>70.222743255953404</v>
      </c>
      <c r="AD317" s="13">
        <v>96.339837731831906</v>
      </c>
      <c r="AE317" s="13">
        <v>0.120619771148633</v>
      </c>
      <c r="AF317" s="13">
        <v>4.8734766737227299E-2</v>
      </c>
      <c r="AG317" s="13">
        <v>130637.05952338</v>
      </c>
      <c r="AH317" s="13">
        <v>405.62237035544001</v>
      </c>
      <c r="AI317" s="13">
        <v>345.82444604002598</v>
      </c>
      <c r="AJ317" s="14">
        <v>457.71850481354602</v>
      </c>
      <c r="AK317" s="13">
        <v>0.89257806494506597</v>
      </c>
      <c r="AL317" s="13">
        <v>0.85437225829915897</v>
      </c>
      <c r="AM317" s="13">
        <v>92367.362728117907</v>
      </c>
      <c r="AN317" s="13">
        <v>340.55339695108802</v>
      </c>
      <c r="AO317" s="13">
        <v>289.20093858832598</v>
      </c>
      <c r="AP317" s="13">
        <v>387.97967655158698</v>
      </c>
      <c r="AQ317" s="13">
        <v>0.84898938552570002</v>
      </c>
      <c r="AR317" s="13">
        <v>0.84360446073974305</v>
      </c>
      <c r="AS317" s="13">
        <v>4.7106702574734003</v>
      </c>
      <c r="AT317" s="13">
        <v>2.1108175813166898</v>
      </c>
      <c r="AU317" s="13">
        <v>2.1454408870137498</v>
      </c>
      <c r="AV317" s="13">
        <v>2.2259781751373602</v>
      </c>
      <c r="AW317" s="13">
        <v>0.164049807439103</v>
      </c>
      <c r="AX317" s="13">
        <v>-0.81363822949584896</v>
      </c>
      <c r="AY317" s="13">
        <v>47.560011077207399</v>
      </c>
      <c r="AZ317" s="13">
        <v>9.9582819897241404</v>
      </c>
      <c r="BA317" s="13">
        <v>10.235056274563</v>
      </c>
      <c r="BB317" s="13">
        <v>11.4839873852483</v>
      </c>
      <c r="BC317" s="13">
        <v>2.5550482475832101</v>
      </c>
      <c r="BD317" s="13">
        <v>3.2695519467923799</v>
      </c>
      <c r="BE317" s="21">
        <v>3568</v>
      </c>
      <c r="BF317" s="21">
        <v>47.4</v>
      </c>
      <c r="BG317" s="21">
        <v>62.93</v>
      </c>
      <c r="BH317" s="21">
        <v>15.53</v>
      </c>
      <c r="BI317" s="21" t="s">
        <v>82</v>
      </c>
      <c r="BJ317" s="21" t="s">
        <v>74</v>
      </c>
      <c r="BK317" s="21">
        <v>48.8</v>
      </c>
      <c r="BL317" s="21">
        <v>1.4</v>
      </c>
      <c r="BM317" s="23">
        <v>8.2699999999999996E-2</v>
      </c>
      <c r="BN317" s="13" t="s">
        <v>75</v>
      </c>
    </row>
    <row r="318" spans="1:70" x14ac:dyDescent="0.25">
      <c r="A318" s="13">
        <v>591</v>
      </c>
      <c r="B318" s="13">
        <v>154</v>
      </c>
      <c r="C318" s="13">
        <v>925</v>
      </c>
      <c r="D318" s="13" t="s">
        <v>14</v>
      </c>
      <c r="E318" s="13">
        <v>4</v>
      </c>
      <c r="F318" s="13" t="s">
        <v>12</v>
      </c>
      <c r="G318" s="13">
        <v>5</v>
      </c>
      <c r="H318" s="13" t="s">
        <v>13</v>
      </c>
      <c r="I318" s="14">
        <v>115</v>
      </c>
      <c r="J318" s="14">
        <v>116</v>
      </c>
      <c r="K318" s="13">
        <v>34.15</v>
      </c>
      <c r="L318" s="14">
        <v>35.64</v>
      </c>
      <c r="M318" s="20">
        <v>1.02713953488372</v>
      </c>
      <c r="BF318" s="21">
        <v>47.44</v>
      </c>
      <c r="BG318" s="21">
        <v>55.14</v>
      </c>
      <c r="BH318" s="21">
        <v>7.7</v>
      </c>
      <c r="BI318" s="21">
        <v>43529</v>
      </c>
      <c r="BJ318" s="21" t="s">
        <v>80</v>
      </c>
      <c r="BK318" s="21">
        <v>48.88</v>
      </c>
      <c r="BL318" s="21">
        <v>1.44</v>
      </c>
      <c r="BM318" s="23">
        <v>0.1575</v>
      </c>
    </row>
    <row r="319" spans="1:70" x14ac:dyDescent="0.25">
      <c r="A319" s="13">
        <v>592</v>
      </c>
      <c r="B319" s="13">
        <v>154</v>
      </c>
      <c r="C319" s="13">
        <v>925</v>
      </c>
      <c r="D319" s="13" t="s">
        <v>14</v>
      </c>
      <c r="E319" s="13">
        <v>4</v>
      </c>
      <c r="F319" s="13" t="s">
        <v>12</v>
      </c>
      <c r="G319" s="13">
        <v>5</v>
      </c>
      <c r="H319" s="13" t="s">
        <v>13</v>
      </c>
      <c r="I319" s="14">
        <v>117</v>
      </c>
      <c r="J319" s="14">
        <v>118</v>
      </c>
      <c r="K319" s="13">
        <v>34.17</v>
      </c>
      <c r="L319" s="14">
        <v>35.659999999999997</v>
      </c>
      <c r="M319" s="20">
        <v>1.0278837209302301</v>
      </c>
      <c r="N319" s="13">
        <v>6</v>
      </c>
      <c r="O319" s="13">
        <v>48462.892325873399</v>
      </c>
      <c r="P319" s="13">
        <v>234.217476176801</v>
      </c>
      <c r="Q319" s="13">
        <v>199.55609063501899</v>
      </c>
      <c r="R319" s="13">
        <v>265.63248602131699</v>
      </c>
      <c r="S319" s="13">
        <v>0.68643509505215194</v>
      </c>
      <c r="T319" s="13">
        <v>0.81533489866249098</v>
      </c>
      <c r="U319" s="13">
        <v>35358.534541421403</v>
      </c>
      <c r="V319" s="13">
        <v>211.094161947418</v>
      </c>
      <c r="W319" s="13">
        <v>179.47614002643999</v>
      </c>
      <c r="X319" s="13">
        <v>238.47539387871001</v>
      </c>
      <c r="Y319" s="13">
        <v>0.67939050536390999</v>
      </c>
      <c r="Z319" s="13">
        <v>0.82381925694577796</v>
      </c>
      <c r="AA319" s="13">
        <v>43234.500341958301</v>
      </c>
      <c r="AB319" s="13">
        <v>77.8868873209165</v>
      </c>
      <c r="AC319" s="13">
        <v>67.456196856037593</v>
      </c>
      <c r="AD319" s="13">
        <v>92.194922261676595</v>
      </c>
      <c r="AE319" s="13">
        <v>0.12305117952563201</v>
      </c>
      <c r="AF319" s="13">
        <v>4.14146721682144E-2</v>
      </c>
      <c r="AG319" s="13">
        <v>121737.237003063</v>
      </c>
      <c r="AH319" s="13">
        <v>389.42373933709001</v>
      </c>
      <c r="AI319" s="13">
        <v>330.51098190789702</v>
      </c>
      <c r="AJ319" s="14">
        <v>444.86810261488802</v>
      </c>
      <c r="AK319" s="13">
        <v>0.90210747924038404</v>
      </c>
      <c r="AL319" s="13">
        <v>0.86564091361489903</v>
      </c>
      <c r="AM319" s="13">
        <v>86644.105505415399</v>
      </c>
      <c r="AN319" s="13">
        <v>329.87981002482098</v>
      </c>
      <c r="AO319" s="13">
        <v>279.63474298015501</v>
      </c>
      <c r="AP319" s="13">
        <v>376.35010461404897</v>
      </c>
      <c r="AQ319" s="13">
        <v>0.85515189026985805</v>
      </c>
      <c r="AR319" s="13">
        <v>0.85740379362625196</v>
      </c>
      <c r="AS319" s="13">
        <v>5.6399068175794698</v>
      </c>
      <c r="AT319" s="13">
        <v>2.57202762263426</v>
      </c>
      <c r="AU319" s="13">
        <v>2.7341699965517998</v>
      </c>
      <c r="AV319" s="13">
        <v>2.6621153933773201</v>
      </c>
      <c r="AW319" s="13">
        <v>8.5293680426025906E-2</v>
      </c>
      <c r="AX319" s="13">
        <v>-1.28812874263824</v>
      </c>
      <c r="AY319" s="13">
        <v>59.878539840157302</v>
      </c>
      <c r="AZ319" s="13">
        <v>13.9187189425461</v>
      </c>
      <c r="BA319" s="13">
        <v>15.7806062251602</v>
      </c>
      <c r="BB319" s="13">
        <v>15.162294141679499</v>
      </c>
      <c r="BC319" s="13">
        <v>2.6705661015984501</v>
      </c>
      <c r="BD319" s="13">
        <v>5.05799437396775</v>
      </c>
      <c r="BE319" s="21">
        <v>2789</v>
      </c>
      <c r="BF319" s="21">
        <v>47.29</v>
      </c>
      <c r="BG319" s="21">
        <v>60.39</v>
      </c>
      <c r="BH319" s="21">
        <v>13.1</v>
      </c>
      <c r="BI319" s="21" t="s">
        <v>84</v>
      </c>
      <c r="BJ319" s="21" t="s">
        <v>74</v>
      </c>
      <c r="BK319" s="21">
        <v>49.66</v>
      </c>
      <c r="BL319" s="21">
        <v>2.37</v>
      </c>
      <c r="BM319" s="23">
        <v>0.1532</v>
      </c>
      <c r="BN319" s="13" t="s">
        <v>75</v>
      </c>
    </row>
    <row r="320" spans="1:70" x14ac:dyDescent="0.25">
      <c r="A320" s="13">
        <v>593</v>
      </c>
      <c r="B320" s="13">
        <v>154</v>
      </c>
      <c r="C320" s="13">
        <v>925</v>
      </c>
      <c r="D320" s="13" t="s">
        <v>14</v>
      </c>
      <c r="E320" s="13">
        <v>4</v>
      </c>
      <c r="F320" s="13" t="s">
        <v>12</v>
      </c>
      <c r="G320" s="13">
        <v>5</v>
      </c>
      <c r="H320" s="13" t="s">
        <v>13</v>
      </c>
      <c r="I320" s="14">
        <v>122</v>
      </c>
      <c r="J320" s="14">
        <v>123</v>
      </c>
      <c r="K320" s="13">
        <v>34.22</v>
      </c>
      <c r="L320" s="14">
        <v>35.71</v>
      </c>
      <c r="M320" s="20">
        <v>1.0297652173912999</v>
      </c>
      <c r="N320" s="13">
        <v>6</v>
      </c>
      <c r="O320" s="13">
        <v>61093.320976124101</v>
      </c>
      <c r="P320" s="13">
        <v>262.42086323157901</v>
      </c>
      <c r="Q320" s="13">
        <v>221.724088140238</v>
      </c>
      <c r="R320" s="13">
        <v>297.27061774320799</v>
      </c>
      <c r="S320" s="13">
        <v>0.67995667063848197</v>
      </c>
      <c r="T320" s="13">
        <v>0.80874564699821605</v>
      </c>
      <c r="U320" s="13">
        <v>42963.901333422</v>
      </c>
      <c r="V320" s="13">
        <v>232.389225662619</v>
      </c>
      <c r="W320" s="13">
        <v>197.52304076116999</v>
      </c>
      <c r="X320" s="13">
        <v>263.52491242761403</v>
      </c>
      <c r="Y320" s="13">
        <v>0.67275679875052796</v>
      </c>
      <c r="Z320" s="13">
        <v>0.81383847336297999</v>
      </c>
      <c r="AA320" s="13">
        <v>49418.315043653798</v>
      </c>
      <c r="AB320" s="13">
        <v>89.117922149829397</v>
      </c>
      <c r="AC320" s="13">
        <v>76.743082571691303</v>
      </c>
      <c r="AD320" s="13">
        <v>103.846083592748</v>
      </c>
      <c r="AE320" s="13">
        <v>0.12062257334085499</v>
      </c>
      <c r="AF320" s="13">
        <v>3.9117875748094298E-2</v>
      </c>
      <c r="AG320" s="13">
        <v>159562.164884067</v>
      </c>
      <c r="AH320" s="13">
        <v>445.63100334838998</v>
      </c>
      <c r="AI320" s="13">
        <v>377.64799701107898</v>
      </c>
      <c r="AJ320" s="14">
        <v>507.84878998270301</v>
      </c>
      <c r="AK320" s="13">
        <v>0.89298722027129795</v>
      </c>
      <c r="AL320" s="13">
        <v>0.86342476265135704</v>
      </c>
      <c r="AM320" s="13">
        <v>118518.154923747</v>
      </c>
      <c r="AN320" s="13">
        <v>386.378522594819</v>
      </c>
      <c r="AO320" s="13">
        <v>322.77876442389299</v>
      </c>
      <c r="AP320" s="13">
        <v>440.265893404971</v>
      </c>
      <c r="AQ320" s="13">
        <v>0.84787363906888003</v>
      </c>
      <c r="AR320" s="13">
        <v>0.85233772551880504</v>
      </c>
      <c r="AS320" s="13">
        <v>3.32560716257206</v>
      </c>
      <c r="AT320" s="13">
        <v>1.72345063113631</v>
      </c>
      <c r="AU320" s="13">
        <v>1.8378271473521799</v>
      </c>
      <c r="AV320" s="13">
        <v>1.75432670799223</v>
      </c>
      <c r="AW320" s="13">
        <v>0.123140414173593</v>
      </c>
      <c r="AX320" s="13">
        <v>-0.86651504032120696</v>
      </c>
      <c r="AY320" s="13">
        <v>21.9924322962157</v>
      </c>
      <c r="AZ320" s="13">
        <v>7.1528097035439</v>
      </c>
      <c r="BA320" s="13">
        <v>7.7354751218350097</v>
      </c>
      <c r="BB320" s="13">
        <v>7.5494739275309302</v>
      </c>
      <c r="BC320" s="13">
        <v>2.73309440649005</v>
      </c>
      <c r="BD320" s="13">
        <v>4.0734353123667599</v>
      </c>
      <c r="BE320" s="21">
        <v>2268</v>
      </c>
      <c r="BF320" s="21">
        <v>47.37</v>
      </c>
      <c r="BG320" s="21">
        <v>56.9</v>
      </c>
      <c r="BH320" s="21">
        <v>9.5299999999999994</v>
      </c>
      <c r="BI320" s="21" t="s">
        <v>85</v>
      </c>
      <c r="BJ320" s="21" t="s">
        <v>74</v>
      </c>
      <c r="BK320" s="21">
        <v>49.74</v>
      </c>
      <c r="BL320" s="21">
        <v>2.37</v>
      </c>
      <c r="BM320" s="23">
        <v>0.19919999999999999</v>
      </c>
      <c r="BN320" s="13" t="s">
        <v>75</v>
      </c>
    </row>
    <row r="321" spans="1:70" x14ac:dyDescent="0.25">
      <c r="A321" s="13">
        <v>594</v>
      </c>
      <c r="B321" s="13">
        <v>154</v>
      </c>
      <c r="C321" s="13">
        <v>925</v>
      </c>
      <c r="D321" s="13" t="s">
        <v>14</v>
      </c>
      <c r="E321" s="13">
        <v>4</v>
      </c>
      <c r="F321" s="13" t="s">
        <v>12</v>
      </c>
      <c r="G321" s="13">
        <v>5</v>
      </c>
      <c r="H321" s="13" t="s">
        <v>13</v>
      </c>
      <c r="I321" s="14">
        <v>124</v>
      </c>
      <c r="J321" s="14">
        <v>125</v>
      </c>
      <c r="K321" s="13">
        <v>34.24</v>
      </c>
      <c r="L321" s="14">
        <v>35.729999999999997</v>
      </c>
      <c r="M321" s="20">
        <v>1.0305304347826101</v>
      </c>
      <c r="N321" s="13">
        <v>7</v>
      </c>
      <c r="O321" s="13">
        <v>43109.907647492197</v>
      </c>
      <c r="P321" s="13">
        <v>219.87047882397599</v>
      </c>
      <c r="Q321" s="13">
        <v>186.028517572135</v>
      </c>
      <c r="R321" s="13">
        <v>252.08045624405599</v>
      </c>
      <c r="S321" s="13">
        <v>0.66649137012274895</v>
      </c>
      <c r="T321" s="13">
        <v>0.80309097411234798</v>
      </c>
      <c r="U321" s="13">
        <v>31020.764363619899</v>
      </c>
      <c r="V321" s="13">
        <v>197.41377813453099</v>
      </c>
      <c r="W321" s="13">
        <v>168.92923987572499</v>
      </c>
      <c r="X321" s="13">
        <v>225.55767201981999</v>
      </c>
      <c r="Y321" s="13">
        <v>0.66598065377428906</v>
      </c>
      <c r="Z321" s="13">
        <v>0.816514976068758</v>
      </c>
      <c r="AA321" s="13">
        <v>36865.548471051799</v>
      </c>
      <c r="AB321" s="13">
        <v>76.087497730193505</v>
      </c>
      <c r="AC321" s="13">
        <v>65.761175575228506</v>
      </c>
      <c r="AD321" s="13">
        <v>88.355138608603895</v>
      </c>
      <c r="AE321" s="13">
        <v>0.131137381178525</v>
      </c>
      <c r="AF321" s="13">
        <v>4.8881985437192202E-2</v>
      </c>
      <c r="AG321" s="13">
        <v>113527.57887214801</v>
      </c>
      <c r="AH321" s="13">
        <v>378.28258301113402</v>
      </c>
      <c r="AI321" s="13">
        <v>325.52440241675498</v>
      </c>
      <c r="AJ321" s="14">
        <v>433.10717167049802</v>
      </c>
      <c r="AK321" s="13">
        <v>0.890840475402361</v>
      </c>
      <c r="AL321" s="13">
        <v>0.86235042547441998</v>
      </c>
      <c r="AM321" s="13">
        <v>80220.210327631503</v>
      </c>
      <c r="AN321" s="13">
        <v>317.98050438254199</v>
      </c>
      <c r="AO321" s="13">
        <v>268.35654582039803</v>
      </c>
      <c r="AP321" s="13">
        <v>362.39865736051598</v>
      </c>
      <c r="AQ321" s="13">
        <v>0.83923662238721297</v>
      </c>
      <c r="AR321" s="13">
        <v>0.85329643991523296</v>
      </c>
      <c r="AS321" s="13">
        <v>3.5326168498693802</v>
      </c>
      <c r="AT321" s="13">
        <v>1.9964775826935801</v>
      </c>
      <c r="AU321" s="13">
        <v>1.97257949583059</v>
      </c>
      <c r="AV321" s="13">
        <v>2.1156489858026299</v>
      </c>
      <c r="AW321" s="13">
        <v>-2.6954706509513999E-2</v>
      </c>
      <c r="AX321" s="13">
        <v>-0.98574877419407703</v>
      </c>
      <c r="AY321" s="13">
        <v>21.1423078657152</v>
      </c>
      <c r="AZ321" s="13">
        <v>8.3526401897568103</v>
      </c>
      <c r="BA321" s="13">
        <v>8.5759494214400291</v>
      </c>
      <c r="BB321" s="13">
        <v>9.1749915143474396</v>
      </c>
      <c r="BC321" s="13">
        <v>2.5824967412171298</v>
      </c>
      <c r="BD321" s="13">
        <v>3.2924062573756498</v>
      </c>
      <c r="BE321" s="21">
        <v>3386</v>
      </c>
      <c r="BF321" s="21">
        <v>47.21</v>
      </c>
      <c r="BG321" s="21">
        <v>63.71</v>
      </c>
      <c r="BH321" s="21">
        <v>16.5</v>
      </c>
      <c r="BI321" s="21" t="s">
        <v>86</v>
      </c>
      <c r="BJ321" s="21" t="s">
        <v>80</v>
      </c>
      <c r="BK321" s="21">
        <v>51.5</v>
      </c>
      <c r="BL321" s="21">
        <v>4.29</v>
      </c>
      <c r="BM321" s="23">
        <v>0.20630000000000001</v>
      </c>
      <c r="BN321" s="13" t="s">
        <v>75</v>
      </c>
      <c r="BO321" s="21">
        <v>66</v>
      </c>
      <c r="BP321" s="21">
        <v>452</v>
      </c>
      <c r="BQ321" s="21">
        <v>10</v>
      </c>
      <c r="BR321" s="23">
        <v>0.87258687258687295</v>
      </c>
    </row>
    <row r="322" spans="1:70" x14ac:dyDescent="0.25">
      <c r="A322" s="13">
        <v>595</v>
      </c>
      <c r="B322" s="13">
        <v>154</v>
      </c>
      <c r="C322" s="13">
        <v>925</v>
      </c>
      <c r="D322" s="13" t="s">
        <v>14</v>
      </c>
      <c r="E322" s="13">
        <v>4</v>
      </c>
      <c r="F322" s="13" t="s">
        <v>12</v>
      </c>
      <c r="G322" s="13">
        <v>5</v>
      </c>
      <c r="H322" s="13" t="s">
        <v>13</v>
      </c>
      <c r="I322" s="14">
        <v>128</v>
      </c>
      <c r="J322" s="14">
        <v>129</v>
      </c>
      <c r="K322" s="13">
        <v>34.28</v>
      </c>
      <c r="L322" s="14">
        <v>35.770000000000003</v>
      </c>
      <c r="M322" s="20">
        <v>1.03206086956522</v>
      </c>
      <c r="N322" s="13">
        <v>7</v>
      </c>
      <c r="O322" s="13">
        <v>41878.702028479704</v>
      </c>
      <c r="P322" s="13">
        <v>212.54515496158399</v>
      </c>
      <c r="Q322" s="13">
        <v>179.00760537803799</v>
      </c>
      <c r="R322" s="13">
        <v>243.886174990564</v>
      </c>
      <c r="S322" s="13">
        <v>0.65990142864291101</v>
      </c>
      <c r="T322" s="13">
        <v>0.80189875154490298</v>
      </c>
      <c r="U322" s="13">
        <v>27325.098323979801</v>
      </c>
      <c r="V322" s="13">
        <v>185.16433969589801</v>
      </c>
      <c r="W322" s="13">
        <v>157.473517638749</v>
      </c>
      <c r="X322" s="13">
        <v>212.02952162046299</v>
      </c>
      <c r="Y322" s="13">
        <v>0.65558981754838297</v>
      </c>
      <c r="Z322" s="13">
        <v>0.81419911962771496</v>
      </c>
      <c r="AA322" s="13">
        <v>44521.163168823703</v>
      </c>
      <c r="AB322" s="13">
        <v>86.010527552155395</v>
      </c>
      <c r="AC322" s="13">
        <v>74.445521680102104</v>
      </c>
      <c r="AD322" s="13">
        <v>98.730060534535198</v>
      </c>
      <c r="AE322" s="13">
        <v>0.129746908475429</v>
      </c>
      <c r="AF322" s="13">
        <v>4.8523558484165397E-2</v>
      </c>
      <c r="AG322" s="13">
        <v>123552.96481597501</v>
      </c>
      <c r="AH322" s="13">
        <v>394.43125131769398</v>
      </c>
      <c r="AI322" s="13">
        <v>334.26994184849002</v>
      </c>
      <c r="AJ322" s="14">
        <v>448.78806226581997</v>
      </c>
      <c r="AK322" s="13">
        <v>0.88290684259209395</v>
      </c>
      <c r="AL322" s="13">
        <v>0.86196791396898598</v>
      </c>
      <c r="AM322" s="13">
        <v>79866.339602600405</v>
      </c>
      <c r="AN322" s="13">
        <v>317.22984941327201</v>
      </c>
      <c r="AO322" s="13">
        <v>268.00307138292402</v>
      </c>
      <c r="AP322" s="13">
        <v>364.82786250281703</v>
      </c>
      <c r="AQ322" s="13">
        <v>0.83747331668257696</v>
      </c>
      <c r="AR322" s="13">
        <v>0.85339190669887799</v>
      </c>
      <c r="AS322" s="13">
        <v>4.2522900381036601</v>
      </c>
      <c r="AT322" s="13">
        <v>2.3557032734779701</v>
      </c>
      <c r="AU322" s="13">
        <v>2.3921599394226898</v>
      </c>
      <c r="AV322" s="13">
        <v>2.4173185794661101</v>
      </c>
      <c r="AW322" s="13">
        <v>2.4057524121956001E-2</v>
      </c>
      <c r="AX322" s="13">
        <v>-0.94188844159317897</v>
      </c>
      <c r="AY322" s="13">
        <v>28.235567635753899</v>
      </c>
      <c r="AZ322" s="13">
        <v>10.394507188807401</v>
      </c>
      <c r="BA322" s="13">
        <v>11.057141207752499</v>
      </c>
      <c r="BB322" s="13">
        <v>10.8386908549515</v>
      </c>
      <c r="BC322" s="13">
        <v>2.6229965535787798</v>
      </c>
      <c r="BD322" s="13">
        <v>3.34002690231116</v>
      </c>
      <c r="BE322" s="21">
        <v>2998</v>
      </c>
      <c r="BF322" s="21">
        <v>47.4</v>
      </c>
      <c r="BG322" s="21">
        <v>67.77</v>
      </c>
      <c r="BH322" s="21">
        <v>20.37</v>
      </c>
      <c r="BI322" s="21" t="s">
        <v>86</v>
      </c>
      <c r="BJ322" s="21" t="s">
        <v>80</v>
      </c>
      <c r="BK322" s="21">
        <v>51.59</v>
      </c>
      <c r="BL322" s="21">
        <v>4.1900000000000004</v>
      </c>
      <c r="BM322" s="23">
        <v>0.1706</v>
      </c>
      <c r="BN322" s="13" t="s">
        <v>75</v>
      </c>
    </row>
    <row r="323" spans="1:70" x14ac:dyDescent="0.25">
      <c r="A323" s="13">
        <v>596</v>
      </c>
      <c r="B323" s="13">
        <v>154</v>
      </c>
      <c r="C323" s="13">
        <v>925</v>
      </c>
      <c r="D323" s="13" t="s">
        <v>14</v>
      </c>
      <c r="E323" s="13">
        <v>4</v>
      </c>
      <c r="F323" s="13" t="s">
        <v>12</v>
      </c>
      <c r="G323" s="13">
        <v>5</v>
      </c>
      <c r="H323" s="13" t="s">
        <v>13</v>
      </c>
      <c r="I323" s="14">
        <v>143</v>
      </c>
      <c r="J323" s="14">
        <v>144</v>
      </c>
      <c r="K323" s="13">
        <v>34.43</v>
      </c>
      <c r="L323" s="14">
        <v>35.92</v>
      </c>
      <c r="M323" s="20">
        <v>1.0378000000000001</v>
      </c>
      <c r="BF323" s="21">
        <v>46.9</v>
      </c>
      <c r="BG323" s="21">
        <v>67.209999999999994</v>
      </c>
      <c r="BH323" s="21">
        <v>20.309999999999999</v>
      </c>
      <c r="BI323" s="21">
        <v>43537</v>
      </c>
      <c r="BJ323" s="21" t="s">
        <v>74</v>
      </c>
      <c r="BK323" s="21">
        <v>50</v>
      </c>
      <c r="BL323" s="21">
        <v>3.1</v>
      </c>
      <c r="BM323" s="23">
        <v>0.13239999999999999</v>
      </c>
      <c r="BO323" s="21">
        <v>42</v>
      </c>
      <c r="BP323" s="21">
        <v>503</v>
      </c>
      <c r="BQ323" s="21">
        <v>10</v>
      </c>
    </row>
    <row r="324" spans="1:70" x14ac:dyDescent="0.25">
      <c r="A324" s="13">
        <v>597</v>
      </c>
      <c r="B324" s="13">
        <v>154</v>
      </c>
      <c r="C324" s="13">
        <v>925</v>
      </c>
      <c r="D324" s="13" t="s">
        <v>14</v>
      </c>
      <c r="E324" s="13">
        <v>4</v>
      </c>
      <c r="F324" s="13" t="s">
        <v>12</v>
      </c>
      <c r="G324" s="13">
        <v>6</v>
      </c>
      <c r="H324" s="13" t="s">
        <v>13</v>
      </c>
      <c r="I324" s="14">
        <v>34</v>
      </c>
      <c r="J324" s="14">
        <v>35</v>
      </c>
      <c r="K324" s="13">
        <v>34.840000000000003</v>
      </c>
      <c r="L324" s="14">
        <v>36.33</v>
      </c>
      <c r="M324" s="20">
        <v>1.05348695652174</v>
      </c>
      <c r="BF324" s="21">
        <v>47.36</v>
      </c>
      <c r="BG324" s="21">
        <v>69.2</v>
      </c>
      <c r="BH324" s="21">
        <v>21.84</v>
      </c>
      <c r="BI324" s="21">
        <v>43521</v>
      </c>
      <c r="BJ324" s="21" t="s">
        <v>80</v>
      </c>
      <c r="BK324" s="21">
        <v>50.01</v>
      </c>
      <c r="BL324" s="21">
        <v>2.65</v>
      </c>
      <c r="BM324" s="23">
        <v>0.1082</v>
      </c>
      <c r="BO324" s="21">
        <v>98</v>
      </c>
      <c r="BP324" s="21">
        <v>441</v>
      </c>
      <c r="BQ324" s="21">
        <v>10</v>
      </c>
    </row>
    <row r="325" spans="1:70" x14ac:dyDescent="0.25">
      <c r="A325" s="13">
        <v>305</v>
      </c>
      <c r="B325" s="13">
        <v>154</v>
      </c>
      <c r="C325" s="13">
        <v>925</v>
      </c>
      <c r="D325" s="13" t="s">
        <v>15</v>
      </c>
      <c r="E325" s="13">
        <v>4</v>
      </c>
      <c r="F325" s="13" t="s">
        <v>12</v>
      </c>
      <c r="G325" s="13">
        <v>2</v>
      </c>
      <c r="H325" s="13" t="s">
        <v>13</v>
      </c>
      <c r="I325" s="14">
        <v>50</v>
      </c>
      <c r="J325" s="14">
        <v>52</v>
      </c>
      <c r="K325" s="13">
        <v>33</v>
      </c>
      <c r="L325" s="14">
        <v>36.770000000000003</v>
      </c>
      <c r="M325" s="20">
        <v>1.07032173913043</v>
      </c>
      <c r="N325" s="13">
        <v>4</v>
      </c>
      <c r="AJ325" s="14">
        <v>601.59069999999997</v>
      </c>
      <c r="BE325" s="21">
        <v>2986</v>
      </c>
      <c r="BO325" s="21">
        <v>64</v>
      </c>
      <c r="BP325" s="21">
        <v>513</v>
      </c>
      <c r="BQ325" s="21">
        <v>9</v>
      </c>
    </row>
    <row r="326" spans="1:70" x14ac:dyDescent="0.25">
      <c r="A326" s="13">
        <v>306</v>
      </c>
      <c r="B326" s="13">
        <v>154</v>
      </c>
      <c r="C326" s="13">
        <v>925</v>
      </c>
      <c r="D326" s="13" t="s">
        <v>15</v>
      </c>
      <c r="E326" s="13">
        <v>4</v>
      </c>
      <c r="F326" s="13" t="s">
        <v>12</v>
      </c>
      <c r="G326" s="13">
        <v>2</v>
      </c>
      <c r="H326" s="13" t="s">
        <v>13</v>
      </c>
      <c r="I326" s="14">
        <v>60</v>
      </c>
      <c r="J326" s="14">
        <v>62</v>
      </c>
      <c r="K326" s="13">
        <v>33.1</v>
      </c>
      <c r="L326" s="14">
        <v>36.869999999999997</v>
      </c>
      <c r="M326" s="20">
        <v>1.073825</v>
      </c>
    </row>
    <row r="327" spans="1:70" x14ac:dyDescent="0.25">
      <c r="A327" s="13">
        <v>307</v>
      </c>
      <c r="B327" s="13">
        <v>154</v>
      </c>
      <c r="C327" s="13">
        <v>925</v>
      </c>
      <c r="D327" s="13" t="s">
        <v>15</v>
      </c>
      <c r="E327" s="13">
        <v>4</v>
      </c>
      <c r="F327" s="13" t="s">
        <v>12</v>
      </c>
      <c r="G327" s="13">
        <v>2</v>
      </c>
      <c r="H327" s="13" t="s">
        <v>13</v>
      </c>
      <c r="I327" s="14">
        <v>70</v>
      </c>
      <c r="J327" s="14">
        <v>72</v>
      </c>
      <c r="K327" s="13">
        <v>33.200000000000003</v>
      </c>
      <c r="L327" s="14">
        <v>36.97</v>
      </c>
      <c r="M327" s="20">
        <v>1.0765750000000001</v>
      </c>
    </row>
    <row r="328" spans="1:70" x14ac:dyDescent="0.25">
      <c r="A328" s="13">
        <v>308</v>
      </c>
      <c r="B328" s="13">
        <v>154</v>
      </c>
      <c r="C328" s="13">
        <v>925</v>
      </c>
      <c r="D328" s="13" t="s">
        <v>15</v>
      </c>
      <c r="E328" s="13">
        <v>4</v>
      </c>
      <c r="F328" s="13" t="s">
        <v>12</v>
      </c>
      <c r="G328" s="13">
        <v>2</v>
      </c>
      <c r="H328" s="13" t="s">
        <v>13</v>
      </c>
      <c r="I328" s="14">
        <v>77</v>
      </c>
      <c r="J328" s="14">
        <v>79</v>
      </c>
      <c r="K328" s="13">
        <v>33.270000000000003</v>
      </c>
      <c r="L328" s="14">
        <v>37.04</v>
      </c>
      <c r="M328" s="20">
        <v>1.0785</v>
      </c>
      <c r="BO328" s="21">
        <v>17</v>
      </c>
      <c r="BP328" s="21">
        <v>247</v>
      </c>
      <c r="BQ328" s="21">
        <v>10</v>
      </c>
    </row>
    <row r="329" spans="1:70" x14ac:dyDescent="0.25">
      <c r="A329" s="13">
        <v>309</v>
      </c>
      <c r="B329" s="13">
        <v>154</v>
      </c>
      <c r="C329" s="13">
        <v>925</v>
      </c>
      <c r="D329" s="13" t="s">
        <v>15</v>
      </c>
      <c r="E329" s="13">
        <v>4</v>
      </c>
      <c r="F329" s="13" t="s">
        <v>12</v>
      </c>
      <c r="G329" s="13">
        <v>2</v>
      </c>
      <c r="H329" s="13" t="s">
        <v>13</v>
      </c>
      <c r="I329" s="14">
        <v>83</v>
      </c>
      <c r="J329" s="14">
        <v>85</v>
      </c>
      <c r="K329" s="13">
        <v>33.33</v>
      </c>
      <c r="L329" s="14">
        <v>37.1</v>
      </c>
      <c r="M329" s="20">
        <v>1.0801499999999999</v>
      </c>
    </row>
    <row r="330" spans="1:70" x14ac:dyDescent="0.25">
      <c r="A330" s="13">
        <v>310</v>
      </c>
      <c r="B330" s="13">
        <v>154</v>
      </c>
      <c r="C330" s="13">
        <v>925</v>
      </c>
      <c r="D330" s="13" t="s">
        <v>15</v>
      </c>
      <c r="E330" s="13">
        <v>4</v>
      </c>
      <c r="F330" s="13" t="s">
        <v>12</v>
      </c>
      <c r="G330" s="13">
        <v>2</v>
      </c>
      <c r="H330" s="13" t="s">
        <v>13</v>
      </c>
      <c r="I330" s="14">
        <v>89</v>
      </c>
      <c r="J330" s="14">
        <v>91</v>
      </c>
      <c r="K330" s="13">
        <v>33.39</v>
      </c>
      <c r="L330" s="14">
        <v>37.159999999999997</v>
      </c>
      <c r="M330" s="20">
        <v>1.0818000000000001</v>
      </c>
      <c r="N330" s="13">
        <v>5</v>
      </c>
      <c r="AJ330" s="14">
        <v>584.44719999999995</v>
      </c>
      <c r="BE330" s="21">
        <v>1898</v>
      </c>
    </row>
    <row r="331" spans="1:70" x14ac:dyDescent="0.25">
      <c r="A331" s="13">
        <v>311</v>
      </c>
      <c r="B331" s="13">
        <v>154</v>
      </c>
      <c r="C331" s="13">
        <v>925</v>
      </c>
      <c r="D331" s="13" t="s">
        <v>15</v>
      </c>
      <c r="E331" s="13">
        <v>4</v>
      </c>
      <c r="F331" s="13" t="s">
        <v>12</v>
      </c>
      <c r="G331" s="13">
        <v>2</v>
      </c>
      <c r="H331" s="13" t="s">
        <v>13</v>
      </c>
      <c r="I331" s="14">
        <v>96</v>
      </c>
      <c r="J331" s="14">
        <v>98</v>
      </c>
      <c r="K331" s="13">
        <v>33.46</v>
      </c>
      <c r="L331" s="14">
        <v>37.229999999999997</v>
      </c>
      <c r="M331" s="20">
        <v>1.083725</v>
      </c>
    </row>
    <row r="332" spans="1:70" x14ac:dyDescent="0.25">
      <c r="A332" s="13">
        <v>312</v>
      </c>
      <c r="B332" s="13">
        <v>154</v>
      </c>
      <c r="C332" s="13">
        <v>925</v>
      </c>
      <c r="D332" s="13" t="s">
        <v>15</v>
      </c>
      <c r="E332" s="13">
        <v>4</v>
      </c>
      <c r="F332" s="13" t="s">
        <v>12</v>
      </c>
      <c r="G332" s="13">
        <v>2</v>
      </c>
      <c r="H332" s="13" t="s">
        <v>13</v>
      </c>
      <c r="I332" s="14">
        <v>103</v>
      </c>
      <c r="J332" s="14">
        <v>105</v>
      </c>
      <c r="K332" s="13">
        <v>33.53</v>
      </c>
      <c r="L332" s="14">
        <v>37.299999999999997</v>
      </c>
      <c r="M332" s="20">
        <v>1.08647826086957</v>
      </c>
      <c r="BO332" s="21">
        <v>22</v>
      </c>
      <c r="BP332" s="21">
        <v>282</v>
      </c>
      <c r="BQ332" s="21">
        <v>9</v>
      </c>
    </row>
    <row r="333" spans="1:70" x14ac:dyDescent="0.25">
      <c r="A333" s="13">
        <v>313</v>
      </c>
      <c r="B333" s="13">
        <v>154</v>
      </c>
      <c r="C333" s="13">
        <v>925</v>
      </c>
      <c r="D333" s="13" t="s">
        <v>15</v>
      </c>
      <c r="E333" s="13">
        <v>4</v>
      </c>
      <c r="F333" s="13" t="s">
        <v>12</v>
      </c>
      <c r="G333" s="13">
        <v>2</v>
      </c>
      <c r="H333" s="13" t="s">
        <v>13</v>
      </c>
      <c r="I333" s="14">
        <v>111</v>
      </c>
      <c r="J333" s="14">
        <v>113</v>
      </c>
      <c r="K333" s="13">
        <v>33.61</v>
      </c>
      <c r="L333" s="14">
        <v>37.380000000000003</v>
      </c>
      <c r="M333" s="20">
        <v>1.0897826086956499</v>
      </c>
    </row>
    <row r="334" spans="1:70" x14ac:dyDescent="0.25">
      <c r="A334" s="13">
        <v>314</v>
      </c>
      <c r="B334" s="13">
        <v>154</v>
      </c>
      <c r="C334" s="13">
        <v>925</v>
      </c>
      <c r="D334" s="13" t="s">
        <v>15</v>
      </c>
      <c r="E334" s="13">
        <v>4</v>
      </c>
      <c r="F334" s="13" t="s">
        <v>12</v>
      </c>
      <c r="G334" s="13">
        <v>2</v>
      </c>
      <c r="H334" s="13" t="s">
        <v>13</v>
      </c>
      <c r="I334" s="14">
        <v>123</v>
      </c>
      <c r="J334" s="14">
        <v>125</v>
      </c>
      <c r="K334" s="13">
        <v>33.729999999999997</v>
      </c>
      <c r="L334" s="14">
        <v>37.5</v>
      </c>
      <c r="M334" s="20">
        <v>1.09473913043478</v>
      </c>
      <c r="N334" s="13">
        <v>4</v>
      </c>
      <c r="AJ334" s="14">
        <v>507.24979999999999</v>
      </c>
      <c r="BE334" s="21">
        <v>2959</v>
      </c>
      <c r="BO334" s="21">
        <v>54</v>
      </c>
      <c r="BP334" s="21">
        <v>562</v>
      </c>
      <c r="BQ334" s="21">
        <v>8</v>
      </c>
    </row>
    <row r="335" spans="1:70" x14ac:dyDescent="0.25">
      <c r="A335" s="13">
        <v>315</v>
      </c>
      <c r="B335" s="13">
        <v>154</v>
      </c>
      <c r="C335" s="13">
        <v>925</v>
      </c>
      <c r="D335" s="13" t="s">
        <v>15</v>
      </c>
      <c r="E335" s="13">
        <v>4</v>
      </c>
      <c r="F335" s="13" t="s">
        <v>12</v>
      </c>
      <c r="G335" s="13">
        <v>2</v>
      </c>
      <c r="H335" s="13" t="s">
        <v>13</v>
      </c>
      <c r="I335" s="14">
        <v>139</v>
      </c>
      <c r="J335" s="14">
        <v>141</v>
      </c>
      <c r="K335" s="13">
        <v>33.89</v>
      </c>
      <c r="L335" s="14">
        <v>37.659999999999997</v>
      </c>
      <c r="M335" s="20">
        <v>1.10134782608696</v>
      </c>
    </row>
    <row r="336" spans="1:70" x14ac:dyDescent="0.25">
      <c r="A336" s="13">
        <v>316</v>
      </c>
      <c r="B336" s="13">
        <v>154</v>
      </c>
      <c r="C336" s="13">
        <v>925</v>
      </c>
      <c r="D336" s="13" t="s">
        <v>15</v>
      </c>
      <c r="E336" s="13">
        <v>4</v>
      </c>
      <c r="F336" s="13" t="s">
        <v>12</v>
      </c>
      <c r="G336" s="13">
        <v>2</v>
      </c>
      <c r="H336" s="13" t="s">
        <v>13</v>
      </c>
      <c r="I336" s="14">
        <v>148</v>
      </c>
      <c r="J336" s="14">
        <v>150</v>
      </c>
      <c r="K336" s="13">
        <v>33.979999999999997</v>
      </c>
      <c r="L336" s="14">
        <v>37.75</v>
      </c>
      <c r="M336" s="20">
        <v>1.10471875</v>
      </c>
      <c r="BO336" s="21">
        <v>57</v>
      </c>
      <c r="BP336" s="21">
        <v>225</v>
      </c>
      <c r="BQ336" s="21">
        <v>9</v>
      </c>
    </row>
    <row r="337" spans="1:69" x14ac:dyDescent="0.25">
      <c r="A337" s="13">
        <v>317</v>
      </c>
      <c r="B337" s="13">
        <v>154</v>
      </c>
      <c r="C337" s="13">
        <v>925</v>
      </c>
      <c r="D337" s="13" t="s">
        <v>15</v>
      </c>
      <c r="E337" s="13">
        <v>4</v>
      </c>
      <c r="F337" s="13" t="s">
        <v>12</v>
      </c>
      <c r="G337" s="13">
        <v>3</v>
      </c>
      <c r="H337" s="13" t="s">
        <v>13</v>
      </c>
      <c r="I337" s="14">
        <v>5</v>
      </c>
      <c r="J337" s="14">
        <v>7</v>
      </c>
      <c r="K337" s="13">
        <v>34.049999999999997</v>
      </c>
      <c r="L337" s="14">
        <v>37.82</v>
      </c>
      <c r="M337" s="20">
        <v>1.1071249999999999</v>
      </c>
      <c r="N337" s="13">
        <v>4</v>
      </c>
      <c r="AJ337" s="14">
        <v>441.83969999999999</v>
      </c>
      <c r="BE337" s="21">
        <v>2940</v>
      </c>
    </row>
    <row r="338" spans="1:69" x14ac:dyDescent="0.25">
      <c r="A338" s="13">
        <v>318</v>
      </c>
      <c r="B338" s="13">
        <v>154</v>
      </c>
      <c r="C338" s="13">
        <v>925</v>
      </c>
      <c r="D338" s="13" t="s">
        <v>15</v>
      </c>
      <c r="E338" s="13">
        <v>4</v>
      </c>
      <c r="F338" s="13" t="s">
        <v>12</v>
      </c>
      <c r="G338" s="13">
        <v>3</v>
      </c>
      <c r="H338" s="13" t="s">
        <v>13</v>
      </c>
      <c r="I338" s="14">
        <v>10</v>
      </c>
      <c r="J338" s="14">
        <v>12</v>
      </c>
      <c r="K338" s="13">
        <v>34.1</v>
      </c>
      <c r="L338" s="14">
        <v>37.869999999999997</v>
      </c>
      <c r="M338" s="20">
        <v>1.1088437499999999</v>
      </c>
    </row>
    <row r="339" spans="1:69" x14ac:dyDescent="0.25">
      <c r="A339" s="13">
        <v>319</v>
      </c>
      <c r="B339" s="13">
        <v>154</v>
      </c>
      <c r="C339" s="13">
        <v>925</v>
      </c>
      <c r="D339" s="13" t="s">
        <v>15</v>
      </c>
      <c r="E339" s="13">
        <v>4</v>
      </c>
      <c r="F339" s="13" t="s">
        <v>12</v>
      </c>
      <c r="G339" s="13">
        <v>3</v>
      </c>
      <c r="H339" s="13" t="s">
        <v>13</v>
      </c>
      <c r="I339" s="14">
        <v>14</v>
      </c>
      <c r="J339" s="14">
        <v>16</v>
      </c>
      <c r="K339" s="13">
        <v>34.14</v>
      </c>
      <c r="L339" s="14">
        <v>37.909999999999997</v>
      </c>
      <c r="M339" s="20">
        <v>1.11021875</v>
      </c>
    </row>
    <row r="340" spans="1:69" x14ac:dyDescent="0.25">
      <c r="A340" s="13">
        <v>320</v>
      </c>
      <c r="B340" s="13">
        <v>154</v>
      </c>
      <c r="C340" s="13">
        <v>925</v>
      </c>
      <c r="D340" s="13" t="s">
        <v>15</v>
      </c>
      <c r="E340" s="13">
        <v>4</v>
      </c>
      <c r="F340" s="13" t="s">
        <v>12</v>
      </c>
      <c r="G340" s="13">
        <v>3</v>
      </c>
      <c r="H340" s="13" t="s">
        <v>13</v>
      </c>
      <c r="I340" s="14">
        <v>19</v>
      </c>
      <c r="J340" s="14">
        <v>21</v>
      </c>
      <c r="K340" s="13">
        <v>34.19</v>
      </c>
      <c r="L340" s="14">
        <v>37.96</v>
      </c>
      <c r="M340" s="20">
        <v>1.1119375</v>
      </c>
    </row>
    <row r="341" spans="1:69" x14ac:dyDescent="0.25">
      <c r="A341" s="13">
        <v>321</v>
      </c>
      <c r="B341" s="13">
        <v>154</v>
      </c>
      <c r="C341" s="13">
        <v>925</v>
      </c>
      <c r="D341" s="13" t="s">
        <v>15</v>
      </c>
      <c r="E341" s="13">
        <v>4</v>
      </c>
      <c r="F341" s="13" t="s">
        <v>12</v>
      </c>
      <c r="G341" s="13">
        <v>3</v>
      </c>
      <c r="H341" s="13" t="s">
        <v>13</v>
      </c>
      <c r="I341" s="14">
        <v>23</v>
      </c>
      <c r="J341" s="14">
        <v>25</v>
      </c>
      <c r="K341" s="13">
        <v>34.229999999999997</v>
      </c>
      <c r="L341" s="14">
        <v>38</v>
      </c>
      <c r="M341" s="20">
        <v>1.1133124999999999</v>
      </c>
    </row>
    <row r="342" spans="1:69" x14ac:dyDescent="0.25">
      <c r="A342" s="13">
        <v>322</v>
      </c>
      <c r="B342" s="13">
        <v>154</v>
      </c>
      <c r="C342" s="13">
        <v>925</v>
      </c>
      <c r="D342" s="13" t="s">
        <v>15</v>
      </c>
      <c r="E342" s="13">
        <v>4</v>
      </c>
      <c r="F342" s="13" t="s">
        <v>12</v>
      </c>
      <c r="G342" s="13">
        <v>3</v>
      </c>
      <c r="H342" s="13" t="s">
        <v>13</v>
      </c>
      <c r="I342" s="14">
        <v>28</v>
      </c>
      <c r="J342" s="14">
        <v>30</v>
      </c>
      <c r="K342" s="13">
        <v>34.28</v>
      </c>
      <c r="L342" s="14">
        <v>38.049999999999997</v>
      </c>
      <c r="M342" s="20">
        <v>1.1147499999999999</v>
      </c>
    </row>
    <row r="343" spans="1:69" x14ac:dyDescent="0.25">
      <c r="A343" s="13">
        <v>323</v>
      </c>
      <c r="B343" s="13">
        <v>154</v>
      </c>
      <c r="C343" s="13">
        <v>925</v>
      </c>
      <c r="D343" s="13" t="s">
        <v>15</v>
      </c>
      <c r="E343" s="13">
        <v>4</v>
      </c>
      <c r="F343" s="13" t="s">
        <v>12</v>
      </c>
      <c r="G343" s="13">
        <v>3</v>
      </c>
      <c r="H343" s="13" t="s">
        <v>13</v>
      </c>
      <c r="I343" s="14">
        <v>32</v>
      </c>
      <c r="J343" s="14">
        <v>34</v>
      </c>
      <c r="K343" s="13">
        <v>34.32</v>
      </c>
      <c r="L343" s="14">
        <v>38.090000000000003</v>
      </c>
      <c r="M343" s="20">
        <v>1.11575</v>
      </c>
    </row>
    <row r="344" spans="1:69" x14ac:dyDescent="0.25">
      <c r="A344" s="13">
        <v>324</v>
      </c>
      <c r="B344" s="13">
        <v>154</v>
      </c>
      <c r="C344" s="13">
        <v>925</v>
      </c>
      <c r="D344" s="13" t="s">
        <v>15</v>
      </c>
      <c r="E344" s="13">
        <v>4</v>
      </c>
      <c r="F344" s="13" t="s">
        <v>12</v>
      </c>
      <c r="G344" s="13">
        <v>3</v>
      </c>
      <c r="H344" s="13" t="s">
        <v>13</v>
      </c>
      <c r="I344" s="14">
        <v>39</v>
      </c>
      <c r="J344" s="14">
        <v>41</v>
      </c>
      <c r="K344" s="13">
        <v>34.39</v>
      </c>
      <c r="L344" s="14">
        <v>38.159999999999997</v>
      </c>
      <c r="M344" s="20">
        <v>1.1174999999999999</v>
      </c>
    </row>
    <row r="345" spans="1:69" x14ac:dyDescent="0.25">
      <c r="A345" s="13">
        <v>325</v>
      </c>
      <c r="B345" s="13">
        <v>154</v>
      </c>
      <c r="C345" s="13">
        <v>925</v>
      </c>
      <c r="D345" s="13" t="s">
        <v>15</v>
      </c>
      <c r="E345" s="13">
        <v>4</v>
      </c>
      <c r="F345" s="13" t="s">
        <v>12</v>
      </c>
      <c r="G345" s="13">
        <v>3</v>
      </c>
      <c r="H345" s="13" t="s">
        <v>13</v>
      </c>
      <c r="I345" s="14">
        <v>47</v>
      </c>
      <c r="J345" s="14">
        <v>49</v>
      </c>
      <c r="K345" s="13">
        <v>34.47</v>
      </c>
      <c r="L345" s="14">
        <v>38.24</v>
      </c>
      <c r="M345" s="20">
        <v>1.1194999999999999</v>
      </c>
    </row>
    <row r="346" spans="1:69" x14ac:dyDescent="0.25">
      <c r="A346" s="13">
        <v>326</v>
      </c>
      <c r="B346" s="13">
        <v>154</v>
      </c>
      <c r="C346" s="13">
        <v>925</v>
      </c>
      <c r="D346" s="13" t="s">
        <v>15</v>
      </c>
      <c r="E346" s="13">
        <v>4</v>
      </c>
      <c r="F346" s="13" t="s">
        <v>12</v>
      </c>
      <c r="G346" s="13">
        <v>3</v>
      </c>
      <c r="H346" s="13" t="s">
        <v>13</v>
      </c>
      <c r="I346" s="14">
        <v>54</v>
      </c>
      <c r="J346" s="14">
        <v>56</v>
      </c>
      <c r="K346" s="13">
        <v>34.54</v>
      </c>
      <c r="L346" s="14">
        <v>38.31</v>
      </c>
      <c r="M346" s="20">
        <v>1.1212500000000001</v>
      </c>
    </row>
    <row r="347" spans="1:69" x14ac:dyDescent="0.25">
      <c r="A347" s="13">
        <v>327</v>
      </c>
      <c r="B347" s="13">
        <v>154</v>
      </c>
      <c r="C347" s="13">
        <v>925</v>
      </c>
      <c r="D347" s="13" t="s">
        <v>15</v>
      </c>
      <c r="E347" s="13">
        <v>4</v>
      </c>
      <c r="F347" s="13" t="s">
        <v>12</v>
      </c>
      <c r="G347" s="13">
        <v>3</v>
      </c>
      <c r="H347" s="13" t="s">
        <v>13</v>
      </c>
      <c r="I347" s="14">
        <v>63</v>
      </c>
      <c r="J347" s="14">
        <v>65</v>
      </c>
      <c r="K347" s="13">
        <v>34.630000000000003</v>
      </c>
      <c r="L347" s="14">
        <v>38.4</v>
      </c>
      <c r="M347" s="20">
        <v>1.1234999999999999</v>
      </c>
    </row>
    <row r="348" spans="1:69" x14ac:dyDescent="0.25">
      <c r="A348" s="13">
        <v>328</v>
      </c>
      <c r="B348" s="13">
        <v>154</v>
      </c>
      <c r="C348" s="13">
        <v>925</v>
      </c>
      <c r="D348" s="13" t="s">
        <v>15</v>
      </c>
      <c r="E348" s="13">
        <v>4</v>
      </c>
      <c r="F348" s="13" t="s">
        <v>12</v>
      </c>
      <c r="G348" s="13">
        <v>3</v>
      </c>
      <c r="H348" s="13" t="s">
        <v>13</v>
      </c>
      <c r="I348" s="14">
        <v>73</v>
      </c>
      <c r="J348" s="14">
        <v>75</v>
      </c>
      <c r="K348" s="13">
        <v>34.729999999999997</v>
      </c>
      <c r="L348" s="14">
        <v>38.5</v>
      </c>
      <c r="M348" s="20">
        <v>1.1259999999999999</v>
      </c>
      <c r="N348" s="13">
        <v>3</v>
      </c>
      <c r="AJ348" s="14">
        <v>455.37090000000001</v>
      </c>
      <c r="BE348" s="21">
        <v>2879</v>
      </c>
      <c r="BO348" s="21">
        <v>28</v>
      </c>
      <c r="BP348" s="21">
        <v>248</v>
      </c>
      <c r="BQ348" s="21">
        <v>9</v>
      </c>
    </row>
    <row r="349" spans="1:69" x14ac:dyDescent="0.25">
      <c r="A349" s="13">
        <v>329</v>
      </c>
      <c r="B349" s="13">
        <v>154</v>
      </c>
      <c r="C349" s="13">
        <v>925</v>
      </c>
      <c r="D349" s="13" t="s">
        <v>15</v>
      </c>
      <c r="E349" s="13">
        <v>4</v>
      </c>
      <c r="F349" s="13" t="s">
        <v>12</v>
      </c>
      <c r="G349" s="13">
        <v>3</v>
      </c>
      <c r="H349" s="13" t="s">
        <v>13</v>
      </c>
      <c r="I349" s="14">
        <v>82</v>
      </c>
      <c r="J349" s="14">
        <v>84</v>
      </c>
      <c r="K349" s="13">
        <v>34.82</v>
      </c>
      <c r="L349" s="14">
        <v>38.590000000000003</v>
      </c>
      <c r="M349" s="20">
        <v>1.12825</v>
      </c>
    </row>
    <row r="350" spans="1:69" x14ac:dyDescent="0.25">
      <c r="A350" s="13">
        <v>330</v>
      </c>
      <c r="B350" s="13">
        <v>154</v>
      </c>
      <c r="C350" s="13">
        <v>925</v>
      </c>
      <c r="D350" s="13" t="s">
        <v>15</v>
      </c>
      <c r="E350" s="13">
        <v>4</v>
      </c>
      <c r="F350" s="13" t="s">
        <v>12</v>
      </c>
      <c r="G350" s="13">
        <v>3</v>
      </c>
      <c r="H350" s="13" t="s">
        <v>13</v>
      </c>
      <c r="I350" s="14">
        <v>89</v>
      </c>
      <c r="J350" s="14">
        <v>91</v>
      </c>
      <c r="K350" s="13">
        <v>34.89</v>
      </c>
      <c r="L350" s="14">
        <v>38.659999999999997</v>
      </c>
      <c r="M350" s="20">
        <v>1.1299999999999999</v>
      </c>
    </row>
    <row r="351" spans="1:69" x14ac:dyDescent="0.25">
      <c r="A351" s="13">
        <v>331</v>
      </c>
      <c r="B351" s="13">
        <v>154</v>
      </c>
      <c r="C351" s="13">
        <v>925</v>
      </c>
      <c r="D351" s="13" t="s">
        <v>15</v>
      </c>
      <c r="E351" s="13">
        <v>4</v>
      </c>
      <c r="F351" s="13" t="s">
        <v>12</v>
      </c>
      <c r="G351" s="13">
        <v>3</v>
      </c>
      <c r="H351" s="13" t="s">
        <v>13</v>
      </c>
      <c r="I351" s="14">
        <v>97</v>
      </c>
      <c r="J351" s="14">
        <v>99</v>
      </c>
      <c r="K351" s="13">
        <v>34.97</v>
      </c>
      <c r="L351" s="14">
        <v>38.74</v>
      </c>
      <c r="M351" s="20">
        <v>1.1319999999999999</v>
      </c>
    </row>
    <row r="352" spans="1:69" x14ac:dyDescent="0.25">
      <c r="A352" s="13">
        <v>332</v>
      </c>
      <c r="B352" s="13">
        <v>154</v>
      </c>
      <c r="C352" s="13">
        <v>925</v>
      </c>
      <c r="D352" s="13" t="s">
        <v>15</v>
      </c>
      <c r="E352" s="13">
        <v>4</v>
      </c>
      <c r="F352" s="13" t="s">
        <v>12</v>
      </c>
      <c r="G352" s="13">
        <v>3</v>
      </c>
      <c r="H352" s="13" t="s">
        <v>13</v>
      </c>
      <c r="I352" s="14">
        <v>106</v>
      </c>
      <c r="J352" s="14">
        <v>108</v>
      </c>
      <c r="K352" s="13">
        <v>35.06</v>
      </c>
      <c r="L352" s="14">
        <v>38.83</v>
      </c>
      <c r="M352" s="20">
        <v>1.13425</v>
      </c>
    </row>
    <row r="353" spans="1:70" x14ac:dyDescent="0.25">
      <c r="A353" s="13">
        <v>333</v>
      </c>
      <c r="B353" s="13">
        <v>154</v>
      </c>
      <c r="C353" s="13">
        <v>925</v>
      </c>
      <c r="D353" s="13" t="s">
        <v>15</v>
      </c>
      <c r="E353" s="13">
        <v>4</v>
      </c>
      <c r="F353" s="13" t="s">
        <v>12</v>
      </c>
      <c r="G353" s="13">
        <v>3</v>
      </c>
      <c r="H353" s="13" t="s">
        <v>13</v>
      </c>
      <c r="I353" s="14">
        <v>113</v>
      </c>
      <c r="J353" s="14">
        <v>115</v>
      </c>
      <c r="K353" s="13">
        <v>35.130000000000003</v>
      </c>
      <c r="L353" s="14">
        <v>38.9</v>
      </c>
      <c r="M353" s="20">
        <v>1.1359999999999999</v>
      </c>
      <c r="N353" s="13">
        <v>3</v>
      </c>
      <c r="AJ353" s="14">
        <v>515.4</v>
      </c>
      <c r="BE353" s="21">
        <v>2555</v>
      </c>
      <c r="BO353" s="21">
        <v>103</v>
      </c>
      <c r="BP353" s="21">
        <v>175</v>
      </c>
      <c r="BQ353" s="21">
        <v>8</v>
      </c>
    </row>
    <row r="354" spans="1:70" x14ac:dyDescent="0.25">
      <c r="A354" s="13">
        <v>334</v>
      </c>
      <c r="B354" s="13">
        <v>154</v>
      </c>
      <c r="C354" s="13">
        <v>925</v>
      </c>
      <c r="D354" s="13" t="s">
        <v>15</v>
      </c>
      <c r="E354" s="13">
        <v>4</v>
      </c>
      <c r="F354" s="13" t="s">
        <v>12</v>
      </c>
      <c r="G354" s="13">
        <v>3</v>
      </c>
      <c r="H354" s="13" t="s">
        <v>13</v>
      </c>
      <c r="I354" s="14">
        <v>127</v>
      </c>
      <c r="J354" s="14">
        <v>129</v>
      </c>
      <c r="K354" s="13">
        <v>35.270000000000003</v>
      </c>
      <c r="L354" s="14">
        <v>39.04</v>
      </c>
      <c r="M354" s="20">
        <v>1.14288888888889</v>
      </c>
    </row>
    <row r="355" spans="1:70" x14ac:dyDescent="0.25">
      <c r="A355" s="13">
        <v>335</v>
      </c>
      <c r="B355" s="13">
        <v>154</v>
      </c>
      <c r="C355" s="13">
        <v>925</v>
      </c>
      <c r="D355" s="13" t="s">
        <v>15</v>
      </c>
      <c r="E355" s="13">
        <v>4</v>
      </c>
      <c r="F355" s="13" t="s">
        <v>12</v>
      </c>
      <c r="G355" s="13">
        <v>3</v>
      </c>
      <c r="H355" s="13" t="s">
        <v>13</v>
      </c>
      <c r="I355" s="14">
        <v>143</v>
      </c>
      <c r="J355" s="14">
        <v>145</v>
      </c>
      <c r="K355" s="13">
        <v>35.43</v>
      </c>
      <c r="L355" s="14">
        <v>39.200000000000003</v>
      </c>
      <c r="M355" s="20">
        <v>1.1507619047619</v>
      </c>
      <c r="N355" s="13">
        <v>4</v>
      </c>
      <c r="AJ355" s="14">
        <v>452.96679999999998</v>
      </c>
      <c r="BE355" s="21">
        <v>2933</v>
      </c>
      <c r="BO355" s="21">
        <v>45</v>
      </c>
      <c r="BP355" s="21">
        <v>311</v>
      </c>
      <c r="BQ355" s="21">
        <v>9</v>
      </c>
    </row>
    <row r="356" spans="1:70" x14ac:dyDescent="0.25">
      <c r="A356" s="13">
        <v>336</v>
      </c>
      <c r="B356" s="13">
        <v>154</v>
      </c>
      <c r="C356" s="13">
        <v>925</v>
      </c>
      <c r="D356" s="13" t="s">
        <v>15</v>
      </c>
      <c r="E356" s="13">
        <v>4</v>
      </c>
      <c r="F356" s="13" t="s">
        <v>12</v>
      </c>
      <c r="G356" s="13">
        <v>4</v>
      </c>
      <c r="H356" s="13" t="s">
        <v>13</v>
      </c>
      <c r="I356" s="14">
        <v>11</v>
      </c>
      <c r="J356" s="14">
        <v>13</v>
      </c>
      <c r="K356" s="13">
        <v>35.61</v>
      </c>
      <c r="L356" s="14">
        <v>39.380000000000003</v>
      </c>
      <c r="M356" s="20">
        <v>1.15961904761905</v>
      </c>
      <c r="BO356" s="21">
        <v>71</v>
      </c>
      <c r="BP356" s="21">
        <v>419</v>
      </c>
      <c r="BQ356" s="21">
        <v>8</v>
      </c>
    </row>
    <row r="357" spans="1:70" x14ac:dyDescent="0.25">
      <c r="A357" s="13">
        <v>337</v>
      </c>
      <c r="B357" s="13">
        <v>154</v>
      </c>
      <c r="C357" s="13">
        <v>925</v>
      </c>
      <c r="D357" s="13" t="s">
        <v>15</v>
      </c>
      <c r="E357" s="13">
        <v>4</v>
      </c>
      <c r="F357" s="13" t="s">
        <v>12</v>
      </c>
      <c r="G357" s="13">
        <v>4</v>
      </c>
      <c r="H357" s="13" t="s">
        <v>13</v>
      </c>
      <c r="I357" s="14">
        <v>29</v>
      </c>
      <c r="J357" s="14">
        <v>31</v>
      </c>
      <c r="K357" s="13">
        <v>35.79</v>
      </c>
      <c r="L357" s="14">
        <v>39.56</v>
      </c>
      <c r="M357" s="20">
        <v>1.16773333333333</v>
      </c>
      <c r="N357" s="13">
        <v>5</v>
      </c>
      <c r="AJ357" s="14">
        <v>436.03500000000003</v>
      </c>
      <c r="BE357" s="21">
        <v>2935</v>
      </c>
      <c r="BO357" s="21">
        <v>64</v>
      </c>
      <c r="BP357" s="21">
        <v>531</v>
      </c>
      <c r="BQ357" s="21">
        <v>9</v>
      </c>
    </row>
    <row r="358" spans="1:70" x14ac:dyDescent="0.25">
      <c r="A358" s="13">
        <v>338</v>
      </c>
      <c r="B358" s="13">
        <v>154</v>
      </c>
      <c r="C358" s="13">
        <v>925</v>
      </c>
      <c r="D358" s="13" t="s">
        <v>15</v>
      </c>
      <c r="E358" s="13">
        <v>4</v>
      </c>
      <c r="F358" s="13" t="s">
        <v>12</v>
      </c>
      <c r="G358" s="13">
        <v>4</v>
      </c>
      <c r="H358" s="13" t="s">
        <v>13</v>
      </c>
      <c r="I358" s="14">
        <v>39</v>
      </c>
      <c r="J358" s="14">
        <v>41</v>
      </c>
      <c r="K358" s="13">
        <v>35.89</v>
      </c>
      <c r="L358" s="14">
        <v>39.659999999999997</v>
      </c>
      <c r="M358" s="20">
        <v>1.17017777777778</v>
      </c>
    </row>
    <row r="359" spans="1:70" x14ac:dyDescent="0.25">
      <c r="A359" s="13">
        <v>339</v>
      </c>
      <c r="B359" s="13">
        <v>154</v>
      </c>
      <c r="C359" s="13">
        <v>925</v>
      </c>
      <c r="D359" s="13" t="s">
        <v>15</v>
      </c>
      <c r="E359" s="13">
        <v>4</v>
      </c>
      <c r="F359" s="13" t="s">
        <v>12</v>
      </c>
      <c r="G359" s="13">
        <v>4</v>
      </c>
      <c r="H359" s="13" t="s">
        <v>13</v>
      </c>
      <c r="I359" s="14">
        <v>49</v>
      </c>
      <c r="J359" s="14">
        <v>51</v>
      </c>
      <c r="K359" s="13">
        <v>35.99</v>
      </c>
      <c r="L359" s="14">
        <v>39.76</v>
      </c>
      <c r="M359" s="20">
        <v>1.17262222222222</v>
      </c>
    </row>
    <row r="360" spans="1:70" x14ac:dyDescent="0.25">
      <c r="A360" s="13">
        <v>340</v>
      </c>
      <c r="B360" s="13">
        <v>154</v>
      </c>
      <c r="C360" s="13">
        <v>925</v>
      </c>
      <c r="D360" s="13" t="s">
        <v>15</v>
      </c>
      <c r="E360" s="13">
        <v>4</v>
      </c>
      <c r="F360" s="13" t="s">
        <v>12</v>
      </c>
      <c r="G360" s="13">
        <v>4</v>
      </c>
      <c r="H360" s="13" t="s">
        <v>13</v>
      </c>
      <c r="I360" s="14">
        <v>51</v>
      </c>
      <c r="J360" s="14">
        <v>53</v>
      </c>
      <c r="K360" s="13">
        <v>36.01</v>
      </c>
      <c r="L360" s="14">
        <v>39.78</v>
      </c>
      <c r="M360" s="20">
        <v>1.1731111111111101</v>
      </c>
    </row>
    <row r="361" spans="1:70" x14ac:dyDescent="0.25">
      <c r="A361" s="13">
        <v>341</v>
      </c>
      <c r="B361" s="13">
        <v>154</v>
      </c>
      <c r="C361" s="13">
        <v>925</v>
      </c>
      <c r="D361" s="13" t="s">
        <v>15</v>
      </c>
      <c r="E361" s="13">
        <v>4</v>
      </c>
      <c r="F361" s="13" t="s">
        <v>12</v>
      </c>
      <c r="G361" s="13">
        <v>4</v>
      </c>
      <c r="H361" s="13" t="s">
        <v>13</v>
      </c>
      <c r="I361" s="14">
        <v>57</v>
      </c>
      <c r="J361" s="14">
        <v>59</v>
      </c>
      <c r="K361" s="13">
        <v>36.07</v>
      </c>
      <c r="L361" s="14">
        <v>39.840000000000003</v>
      </c>
      <c r="M361" s="20">
        <v>1.1745777777777799</v>
      </c>
    </row>
    <row r="362" spans="1:70" x14ac:dyDescent="0.25">
      <c r="A362" s="13">
        <v>342</v>
      </c>
      <c r="B362" s="13">
        <v>154</v>
      </c>
      <c r="C362" s="13">
        <v>925</v>
      </c>
      <c r="D362" s="13" t="s">
        <v>15</v>
      </c>
      <c r="E362" s="13">
        <v>4</v>
      </c>
      <c r="F362" s="13" t="s">
        <v>12</v>
      </c>
      <c r="G362" s="13">
        <v>4</v>
      </c>
      <c r="H362" s="13" t="s">
        <v>13</v>
      </c>
      <c r="I362" s="14">
        <v>63</v>
      </c>
      <c r="J362" s="14">
        <v>65</v>
      </c>
      <c r="K362" s="13">
        <v>36.130000000000003</v>
      </c>
      <c r="L362" s="14">
        <v>39.9</v>
      </c>
      <c r="M362" s="20">
        <v>1.17604444444444</v>
      </c>
      <c r="BO362" s="21">
        <v>27</v>
      </c>
      <c r="BP362" s="21">
        <v>345</v>
      </c>
      <c r="BQ362" s="21">
        <v>9</v>
      </c>
    </row>
    <row r="363" spans="1:70" x14ac:dyDescent="0.25">
      <c r="A363" s="13">
        <v>343</v>
      </c>
      <c r="B363" s="13">
        <v>154</v>
      </c>
      <c r="C363" s="13">
        <v>925</v>
      </c>
      <c r="D363" s="13" t="s">
        <v>15</v>
      </c>
      <c r="E363" s="13">
        <v>4</v>
      </c>
      <c r="F363" s="13" t="s">
        <v>12</v>
      </c>
      <c r="G363" s="13">
        <v>4</v>
      </c>
      <c r="H363" s="13" t="s">
        <v>13</v>
      </c>
      <c r="I363" s="14">
        <v>71</v>
      </c>
      <c r="J363" s="14">
        <v>73</v>
      </c>
      <c r="K363" s="13">
        <v>36.21</v>
      </c>
      <c r="L363" s="14">
        <v>39.979999999999997</v>
      </c>
      <c r="M363" s="20">
        <v>1.1779999999999999</v>
      </c>
      <c r="BF363" s="21">
        <v>47.72</v>
      </c>
      <c r="BG363" s="21">
        <v>58.72</v>
      </c>
      <c r="BH363" s="21">
        <v>11</v>
      </c>
      <c r="BI363" s="21">
        <v>43529</v>
      </c>
      <c r="BJ363" s="21" t="s">
        <v>80</v>
      </c>
      <c r="BK363" s="21">
        <v>48.92</v>
      </c>
      <c r="BL363" s="21">
        <v>1.2</v>
      </c>
      <c r="BM363" s="23">
        <v>9.8400000000000001E-2</v>
      </c>
    </row>
    <row r="364" spans="1:70" x14ac:dyDescent="0.25">
      <c r="A364" s="13">
        <v>344</v>
      </c>
      <c r="B364" s="13">
        <v>154</v>
      </c>
      <c r="C364" s="13">
        <v>925</v>
      </c>
      <c r="D364" s="13" t="s">
        <v>15</v>
      </c>
      <c r="E364" s="13">
        <v>4</v>
      </c>
      <c r="F364" s="13" t="s">
        <v>12</v>
      </c>
      <c r="G364" s="13">
        <v>4</v>
      </c>
      <c r="H364" s="13" t="s">
        <v>13</v>
      </c>
      <c r="I364" s="14">
        <v>79</v>
      </c>
      <c r="J364" s="14">
        <v>81</v>
      </c>
      <c r="K364" s="13">
        <v>36.29</v>
      </c>
      <c r="L364" s="14">
        <v>40.06</v>
      </c>
      <c r="M364" s="20">
        <v>1.1802857142857099</v>
      </c>
    </row>
    <row r="365" spans="1:70" x14ac:dyDescent="0.25">
      <c r="A365" s="13">
        <v>598</v>
      </c>
      <c r="B365" s="13">
        <v>154</v>
      </c>
      <c r="C365" s="13">
        <v>925</v>
      </c>
      <c r="D365" s="13" t="s">
        <v>14</v>
      </c>
      <c r="E365" s="13">
        <v>5</v>
      </c>
      <c r="F365" s="13" t="s">
        <v>12</v>
      </c>
      <c r="G365" s="13">
        <v>2</v>
      </c>
      <c r="H365" s="13" t="s">
        <v>13</v>
      </c>
      <c r="I365" s="14">
        <v>7</v>
      </c>
      <c r="J365" s="14">
        <v>8</v>
      </c>
      <c r="K365" s="13">
        <v>38.07</v>
      </c>
      <c r="L365" s="14">
        <v>40.159999999999997</v>
      </c>
      <c r="M365" s="20">
        <v>1.1831428571428599</v>
      </c>
      <c r="N365" s="13">
        <v>6</v>
      </c>
      <c r="O365" s="13">
        <v>60974.723112776497</v>
      </c>
      <c r="P365" s="13">
        <v>260.74134821563001</v>
      </c>
      <c r="Q365" s="13">
        <v>220.783907413159</v>
      </c>
      <c r="R365" s="13">
        <v>295.44049755541198</v>
      </c>
      <c r="S365" s="13">
        <v>0.68244438958403297</v>
      </c>
      <c r="T365" s="13">
        <v>0.80836335470345899</v>
      </c>
      <c r="U365" s="13">
        <v>41594.079172010999</v>
      </c>
      <c r="V365" s="13">
        <v>229.18557672890199</v>
      </c>
      <c r="W365" s="13">
        <v>192.25628498301501</v>
      </c>
      <c r="X365" s="13">
        <v>257.89319303455602</v>
      </c>
      <c r="Y365" s="13">
        <v>0.67751709465922905</v>
      </c>
      <c r="Z365" s="13">
        <v>0.81488870812897995</v>
      </c>
      <c r="AA365" s="13">
        <v>52378.468258720197</v>
      </c>
      <c r="AB365" s="13">
        <v>93.122649018557297</v>
      </c>
      <c r="AC365" s="13">
        <v>80.079635071000595</v>
      </c>
      <c r="AD365" s="13">
        <v>107.430681031894</v>
      </c>
      <c r="AE365" s="13">
        <v>0.117787783203776</v>
      </c>
      <c r="AF365" s="13">
        <v>4.0774939796133503E-2</v>
      </c>
      <c r="AG365" s="13">
        <v>158813.756838587</v>
      </c>
      <c r="AH365" s="13">
        <v>445.429826688866</v>
      </c>
      <c r="AI365" s="13">
        <v>381.52047603079802</v>
      </c>
      <c r="AJ365" s="14">
        <v>504.62679709784499</v>
      </c>
      <c r="AK365" s="13">
        <v>0.89125750944680704</v>
      </c>
      <c r="AL365" s="13">
        <v>0.86385578443522704</v>
      </c>
      <c r="AM365" s="13">
        <v>121063.741107036</v>
      </c>
      <c r="AN365" s="13">
        <v>390.49572536027898</v>
      </c>
      <c r="AO365" s="13">
        <v>327.31710919273098</v>
      </c>
      <c r="AP365" s="13">
        <v>446.83598906991699</v>
      </c>
      <c r="AQ365" s="13">
        <v>0.84517748177625995</v>
      </c>
      <c r="AR365" s="13">
        <v>0.85241785605557496</v>
      </c>
      <c r="AS365" s="13">
        <v>3.5964357984556599</v>
      </c>
      <c r="AT365" s="13">
        <v>1.7718758999672</v>
      </c>
      <c r="AU365" s="13">
        <v>1.97799523027288</v>
      </c>
      <c r="AV365" s="13">
        <v>1.65016889805801</v>
      </c>
      <c r="AW365" s="13">
        <v>9.7708565140683601E-2</v>
      </c>
      <c r="AX365" s="13">
        <v>-1.0114458843788099</v>
      </c>
      <c r="AY365" s="13">
        <v>25.1709257420268</v>
      </c>
      <c r="AZ365" s="13">
        <v>7.6155606675821597</v>
      </c>
      <c r="BA365" s="13">
        <v>8.7815405653098093</v>
      </c>
      <c r="BB365" s="13">
        <v>6.7990681463673699</v>
      </c>
      <c r="BC365" s="13">
        <v>2.8109740469748998</v>
      </c>
      <c r="BD365" s="13">
        <v>4.25937488082005</v>
      </c>
      <c r="BE365" s="21">
        <v>2309</v>
      </c>
      <c r="BF365" s="21">
        <v>47.39</v>
      </c>
      <c r="BG365" s="21">
        <v>68.459999999999994</v>
      </c>
      <c r="BH365" s="21">
        <v>21.07</v>
      </c>
      <c r="BI365" s="21" t="s">
        <v>85</v>
      </c>
      <c r="BJ365" s="21" t="s">
        <v>74</v>
      </c>
      <c r="BK365" s="21">
        <v>50.57</v>
      </c>
      <c r="BL365" s="21">
        <v>3.18</v>
      </c>
      <c r="BM365" s="23">
        <v>0.13109999999999999</v>
      </c>
      <c r="BN365" s="13" t="s">
        <v>75</v>
      </c>
    </row>
    <row r="366" spans="1:70" x14ac:dyDescent="0.25">
      <c r="A366" s="13">
        <v>599</v>
      </c>
      <c r="B366" s="13">
        <v>154</v>
      </c>
      <c r="C366" s="13">
        <v>925</v>
      </c>
      <c r="D366" s="13" t="s">
        <v>14</v>
      </c>
      <c r="E366" s="13">
        <v>5</v>
      </c>
      <c r="F366" s="13" t="s">
        <v>12</v>
      </c>
      <c r="G366" s="13">
        <v>2</v>
      </c>
      <c r="H366" s="13" t="s">
        <v>13</v>
      </c>
      <c r="I366" s="14">
        <v>20</v>
      </c>
      <c r="J366" s="14">
        <v>21</v>
      </c>
      <c r="K366" s="13">
        <v>38.200000000000003</v>
      </c>
      <c r="L366" s="14">
        <v>40.29</v>
      </c>
      <c r="M366" s="20">
        <v>1.1868571428571399</v>
      </c>
      <c r="N366" s="13">
        <v>5</v>
      </c>
      <c r="O366" s="13">
        <v>54538.491717084398</v>
      </c>
      <c r="P366" s="13">
        <v>247.62143765486101</v>
      </c>
      <c r="Q366" s="13">
        <v>212.173358697818</v>
      </c>
      <c r="R366" s="13">
        <v>279.15421078282401</v>
      </c>
      <c r="S366" s="13">
        <v>0.69736621800596799</v>
      </c>
      <c r="T366" s="13">
        <v>0.82249146416572505</v>
      </c>
      <c r="U366" s="13">
        <v>36714.087721984302</v>
      </c>
      <c r="V366" s="13">
        <v>214.93442501118599</v>
      </c>
      <c r="W366" s="13">
        <v>185.19005900800701</v>
      </c>
      <c r="X366" s="13">
        <v>241.889664463846</v>
      </c>
      <c r="Y366" s="13">
        <v>0.69390252988679901</v>
      </c>
      <c r="Z366" s="13">
        <v>0.83109611886340096</v>
      </c>
      <c r="AA366" s="13">
        <v>45859.515874983699</v>
      </c>
      <c r="AB366" s="13">
        <v>85.430015045548103</v>
      </c>
      <c r="AC366" s="13">
        <v>73.086109300702702</v>
      </c>
      <c r="AD366" s="13">
        <v>99.424977936704096</v>
      </c>
      <c r="AE366" s="13">
        <v>0.117930902148932</v>
      </c>
      <c r="AF366" s="13">
        <v>3.9050974154501102E-2</v>
      </c>
      <c r="AG366" s="13">
        <v>146570.971270977</v>
      </c>
      <c r="AH366" s="13">
        <v>428.36245322515902</v>
      </c>
      <c r="AI366" s="13">
        <v>369.35205903295002</v>
      </c>
      <c r="AJ366" s="14">
        <v>487.61366427809497</v>
      </c>
      <c r="AK366" s="13">
        <v>0.89789054702802795</v>
      </c>
      <c r="AL366" s="13">
        <v>0.867819731767981</v>
      </c>
      <c r="AM366" s="13">
        <v>106931.74247514601</v>
      </c>
      <c r="AN366" s="13">
        <v>366.75414177040199</v>
      </c>
      <c r="AO366" s="13">
        <v>312.12386268754602</v>
      </c>
      <c r="AP366" s="13">
        <v>416.63499148931601</v>
      </c>
      <c r="AQ366" s="13">
        <v>0.85554741304863302</v>
      </c>
      <c r="AR366" s="13">
        <v>0.85977571562344801</v>
      </c>
      <c r="AS366" s="13">
        <v>3.3021565000084001</v>
      </c>
      <c r="AT366" s="13">
        <v>1.916083171573</v>
      </c>
      <c r="AU366" s="13">
        <v>2.05057327105358</v>
      </c>
      <c r="AV366" s="13">
        <v>1.92572050646063</v>
      </c>
      <c r="AW366" s="13">
        <v>-6.68187283281481E-2</v>
      </c>
      <c r="AX366" s="13">
        <v>-1.59383461894398</v>
      </c>
      <c r="AY366" s="13">
        <v>20.033122379508001</v>
      </c>
      <c r="AZ366" s="13">
        <v>7.55793373991128</v>
      </c>
      <c r="BA366" s="13">
        <v>8.4485952510286602</v>
      </c>
      <c r="BB366" s="13">
        <v>7.6874687239046304</v>
      </c>
      <c r="BC366" s="13">
        <v>2.7578485227634801</v>
      </c>
      <c r="BD366" s="13">
        <v>6.16521999693731</v>
      </c>
      <c r="BE366" s="21">
        <v>7091</v>
      </c>
      <c r="BF366" s="21">
        <v>47.13</v>
      </c>
      <c r="BG366" s="21">
        <v>65.569999999999993</v>
      </c>
      <c r="BH366" s="21">
        <v>18.440000000000001</v>
      </c>
      <c r="BI366" s="21" t="s">
        <v>88</v>
      </c>
      <c r="BJ366" s="21" t="s">
        <v>74</v>
      </c>
      <c r="BK366" s="21">
        <v>51.63</v>
      </c>
      <c r="BL366" s="21">
        <v>4.5</v>
      </c>
      <c r="BM366" s="23">
        <v>0.19620000000000001</v>
      </c>
      <c r="BN366" s="13" t="s">
        <v>75</v>
      </c>
      <c r="BO366" s="21">
        <v>31</v>
      </c>
      <c r="BP366" s="21">
        <v>442</v>
      </c>
      <c r="BQ366" s="21">
        <v>10</v>
      </c>
      <c r="BR366" s="23">
        <v>0.93446088794925997</v>
      </c>
    </row>
    <row r="367" spans="1:70" x14ac:dyDescent="0.25">
      <c r="A367" s="13">
        <v>600</v>
      </c>
      <c r="B367" s="13">
        <v>154</v>
      </c>
      <c r="C367" s="13">
        <v>925</v>
      </c>
      <c r="D367" s="13" t="s">
        <v>14</v>
      </c>
      <c r="E367" s="13">
        <v>5</v>
      </c>
      <c r="F367" s="13" t="s">
        <v>12</v>
      </c>
      <c r="G367" s="13">
        <v>2</v>
      </c>
      <c r="H367" s="13" t="s">
        <v>13</v>
      </c>
      <c r="I367" s="14">
        <v>32</v>
      </c>
      <c r="J367" s="14">
        <v>33</v>
      </c>
      <c r="K367" s="13">
        <v>38.32</v>
      </c>
      <c r="L367" s="14">
        <v>40.409999999999997</v>
      </c>
      <c r="M367" s="20">
        <v>1.19028571428571</v>
      </c>
      <c r="BF367" s="21">
        <v>46.99</v>
      </c>
      <c r="BG367" s="21">
        <v>69.760000000000005</v>
      </c>
      <c r="BH367" s="21">
        <v>22.77</v>
      </c>
      <c r="BI367" s="21">
        <v>43549</v>
      </c>
      <c r="BJ367" s="21" t="s">
        <v>74</v>
      </c>
      <c r="BK367" s="21">
        <v>52.59</v>
      </c>
      <c r="BL367" s="21">
        <v>5.6</v>
      </c>
      <c r="BM367" s="23">
        <v>0.19739999999999999</v>
      </c>
    </row>
    <row r="368" spans="1:70" x14ac:dyDescent="0.25">
      <c r="A368" s="13">
        <v>601</v>
      </c>
      <c r="B368" s="13">
        <v>154</v>
      </c>
      <c r="C368" s="13">
        <v>925</v>
      </c>
      <c r="D368" s="13" t="s">
        <v>14</v>
      </c>
      <c r="E368" s="13">
        <v>5</v>
      </c>
      <c r="F368" s="13" t="s">
        <v>12</v>
      </c>
      <c r="G368" s="13">
        <v>2</v>
      </c>
      <c r="H368" s="13" t="s">
        <v>13</v>
      </c>
      <c r="I368" s="14">
        <v>44</v>
      </c>
      <c r="J368" s="14">
        <v>45</v>
      </c>
      <c r="K368" s="13">
        <v>38.44</v>
      </c>
      <c r="L368" s="14">
        <v>40.53</v>
      </c>
      <c r="M368" s="20">
        <v>1.1937142857142899</v>
      </c>
      <c r="N368" s="13">
        <v>5</v>
      </c>
      <c r="O368" s="13">
        <v>63101.541812515497</v>
      </c>
      <c r="P368" s="13">
        <v>265.04178768092697</v>
      </c>
      <c r="Q368" s="13">
        <v>224.83018596312399</v>
      </c>
      <c r="R368" s="13">
        <v>300.36300558545298</v>
      </c>
      <c r="S368" s="13">
        <v>0.67873036779436202</v>
      </c>
      <c r="T368" s="13">
        <v>0.80814405046323601</v>
      </c>
      <c r="U368" s="13">
        <v>43377.701778014904</v>
      </c>
      <c r="V368" s="13">
        <v>233.26411630901799</v>
      </c>
      <c r="W368" s="13">
        <v>197.05020749274499</v>
      </c>
      <c r="X368" s="13">
        <v>264.84756543998498</v>
      </c>
      <c r="Y368" s="13">
        <v>0.67064544887479605</v>
      </c>
      <c r="Z368" s="13">
        <v>0.81608729372038602</v>
      </c>
      <c r="AA368" s="13">
        <v>51224.440447775101</v>
      </c>
      <c r="AB368" s="13">
        <v>95.496184996983004</v>
      </c>
      <c r="AC368" s="13">
        <v>83.950861758962304</v>
      </c>
      <c r="AD368" s="13">
        <v>108.755244700397</v>
      </c>
      <c r="AE368" s="13">
        <v>0.120942376793455</v>
      </c>
      <c r="AF368" s="13">
        <v>4.2972761657557999E-2</v>
      </c>
      <c r="AG368" s="13">
        <v>173475.13465994</v>
      </c>
      <c r="AH368" s="13">
        <v>468.18936051014703</v>
      </c>
      <c r="AI368" s="13">
        <v>401.073932596997</v>
      </c>
      <c r="AJ368" s="14">
        <v>521.98944700679499</v>
      </c>
      <c r="AK368" s="13">
        <v>0.88776826843571599</v>
      </c>
      <c r="AL368" s="13">
        <v>0.86415824366039595</v>
      </c>
      <c r="AM368" s="13">
        <v>131859.65201665601</v>
      </c>
      <c r="AN368" s="13">
        <v>406.423563285699</v>
      </c>
      <c r="AO368" s="13">
        <v>350.68994094561998</v>
      </c>
      <c r="AP368" s="13">
        <v>460.313637301445</v>
      </c>
      <c r="AQ368" s="13">
        <v>0.84656241259258702</v>
      </c>
      <c r="AR368" s="13">
        <v>0.85534306475872302</v>
      </c>
      <c r="AS368" s="13">
        <v>2.3411036577540698</v>
      </c>
      <c r="AT368" s="13">
        <v>1.3894892833186401</v>
      </c>
      <c r="AU368" s="13">
        <v>1.5216444999088801</v>
      </c>
      <c r="AV368" s="13">
        <v>1.3743211914606801</v>
      </c>
      <c r="AW368" s="13">
        <v>5.9078421240028801E-2</v>
      </c>
      <c r="AX368" s="13">
        <v>-1.0284621717342699</v>
      </c>
      <c r="AY368" s="13">
        <v>10.421924692385501</v>
      </c>
      <c r="AZ368" s="13">
        <v>4.8692223928259599</v>
      </c>
      <c r="BA368" s="13">
        <v>5.4743538802032701</v>
      </c>
      <c r="BB368" s="13">
        <v>4.9315567245419496</v>
      </c>
      <c r="BC368" s="13">
        <v>2.70747564858166</v>
      </c>
      <c r="BD368" s="13">
        <v>4.1262097625639802</v>
      </c>
      <c r="BE368" s="21">
        <v>3671</v>
      </c>
      <c r="BF368" s="21">
        <v>46.17</v>
      </c>
      <c r="BG368" s="21">
        <v>62.95</v>
      </c>
      <c r="BH368" s="21">
        <v>16.78</v>
      </c>
      <c r="BI368" s="21" t="s">
        <v>81</v>
      </c>
      <c r="BJ368" s="21" t="s">
        <v>74</v>
      </c>
      <c r="BK368" s="21">
        <v>48.47</v>
      </c>
      <c r="BL368" s="21">
        <v>2.2999999999999998</v>
      </c>
      <c r="BM368" s="23">
        <v>0.1205</v>
      </c>
      <c r="BN368" s="13" t="s">
        <v>75</v>
      </c>
    </row>
    <row r="369" spans="1:70" x14ac:dyDescent="0.25">
      <c r="A369" s="13">
        <v>602</v>
      </c>
      <c r="B369" s="13">
        <v>154</v>
      </c>
      <c r="C369" s="13">
        <v>925</v>
      </c>
      <c r="D369" s="13" t="s">
        <v>14</v>
      </c>
      <c r="E369" s="13">
        <v>5</v>
      </c>
      <c r="F369" s="13" t="s">
        <v>12</v>
      </c>
      <c r="G369" s="13">
        <v>2</v>
      </c>
      <c r="H369" s="13" t="s">
        <v>13</v>
      </c>
      <c r="I369" s="14">
        <v>54</v>
      </c>
      <c r="J369" s="14">
        <v>55</v>
      </c>
      <c r="K369" s="13">
        <v>38.54</v>
      </c>
      <c r="L369" s="14">
        <v>40.630000000000003</v>
      </c>
      <c r="M369" s="20">
        <v>1.19657142857143</v>
      </c>
      <c r="N369" s="13">
        <v>5</v>
      </c>
      <c r="O369" s="13">
        <v>55797.564237567</v>
      </c>
      <c r="P369" s="13">
        <v>252.11687246898899</v>
      </c>
      <c r="Q369" s="13">
        <v>214.09739505659201</v>
      </c>
      <c r="R369" s="13">
        <v>284.73579535188099</v>
      </c>
      <c r="S369" s="13">
        <v>0.687821366015957</v>
      </c>
      <c r="T369" s="13">
        <v>0.79456177962994001</v>
      </c>
      <c r="U369" s="13">
        <v>40650.545496518302</v>
      </c>
      <c r="V369" s="13">
        <v>225.89093517753801</v>
      </c>
      <c r="W369" s="13">
        <v>189.465902837747</v>
      </c>
      <c r="X369" s="13">
        <v>256.33491912575403</v>
      </c>
      <c r="Y369" s="13">
        <v>0.67792450051409103</v>
      </c>
      <c r="Z369" s="13">
        <v>0.80019077944902905</v>
      </c>
      <c r="AA369" s="13">
        <v>42287.912705820003</v>
      </c>
      <c r="AB369" s="13">
        <v>82.095629274722299</v>
      </c>
      <c r="AC369" s="13">
        <v>73.8954913574117</v>
      </c>
      <c r="AD369" s="13">
        <v>92.328937096285202</v>
      </c>
      <c r="AE369" s="13">
        <v>0.11628269433296801</v>
      </c>
      <c r="AF369" s="13">
        <v>4.4563917702210298E-2</v>
      </c>
      <c r="AG369" s="13">
        <v>140649.669814964</v>
      </c>
      <c r="AH369" s="13">
        <v>421.49692965860902</v>
      </c>
      <c r="AI369" s="13">
        <v>369.12432074203298</v>
      </c>
      <c r="AJ369" s="14">
        <v>470.59975997950602</v>
      </c>
      <c r="AK369" s="13">
        <v>0.89363407473561496</v>
      </c>
      <c r="AL369" s="13">
        <v>0.857203967974278</v>
      </c>
      <c r="AM369" s="13">
        <v>105751.428723965</v>
      </c>
      <c r="AN369" s="13">
        <v>365.61602490433899</v>
      </c>
      <c r="AO369" s="13">
        <v>312.98217524260502</v>
      </c>
      <c r="AP369" s="13">
        <v>412.89082360536997</v>
      </c>
      <c r="AQ369" s="13">
        <v>0.85259794271473899</v>
      </c>
      <c r="AR369" s="13">
        <v>0.84665094918518002</v>
      </c>
      <c r="AS369" s="13">
        <v>2.70462211124996</v>
      </c>
      <c r="AT369" s="13">
        <v>1.6403146102280499</v>
      </c>
      <c r="AU369" s="13">
        <v>1.8029224440862499</v>
      </c>
      <c r="AV369" s="13">
        <v>1.5706036019618901</v>
      </c>
      <c r="AW369" s="13">
        <v>0.15915760393810399</v>
      </c>
      <c r="AX369" s="13">
        <v>-0.69617415410382399</v>
      </c>
      <c r="AY369" s="13">
        <v>13.049839635178399</v>
      </c>
      <c r="AZ369" s="13">
        <v>6.13222592397819</v>
      </c>
      <c r="BA369" s="13">
        <v>7.0554924394077601</v>
      </c>
      <c r="BB369" s="13">
        <v>5.9331756091691403</v>
      </c>
      <c r="BC369" s="13">
        <v>2.6255514764116299</v>
      </c>
      <c r="BD369" s="13">
        <v>3.3524916386946799</v>
      </c>
      <c r="BE369" s="21">
        <v>3288</v>
      </c>
      <c r="BF369" s="21">
        <v>47.29</v>
      </c>
      <c r="BG369" s="21">
        <v>59.89</v>
      </c>
      <c r="BH369" s="21">
        <v>12.6</v>
      </c>
      <c r="BI369" s="21" t="s">
        <v>81</v>
      </c>
      <c r="BJ369" s="21" t="s">
        <v>74</v>
      </c>
      <c r="BK369" s="21">
        <v>49.03</v>
      </c>
      <c r="BL369" s="21">
        <v>1.74</v>
      </c>
      <c r="BM369" s="23">
        <v>0.12130000000000001</v>
      </c>
      <c r="BN369" s="13" t="s">
        <v>75</v>
      </c>
      <c r="BO369" s="21">
        <v>108</v>
      </c>
      <c r="BP369" s="21">
        <v>498</v>
      </c>
      <c r="BQ369" s="21">
        <v>8</v>
      </c>
      <c r="BR369" s="23">
        <v>0.82178217821782196</v>
      </c>
    </row>
    <row r="370" spans="1:70" x14ac:dyDescent="0.25">
      <c r="A370" s="13">
        <v>603</v>
      </c>
      <c r="B370" s="13">
        <v>154</v>
      </c>
      <c r="C370" s="13">
        <v>925</v>
      </c>
      <c r="D370" s="13" t="s">
        <v>14</v>
      </c>
      <c r="E370" s="13">
        <v>5</v>
      </c>
      <c r="F370" s="13" t="s">
        <v>12</v>
      </c>
      <c r="G370" s="13">
        <v>2</v>
      </c>
      <c r="H370" s="13" t="s">
        <v>13</v>
      </c>
      <c r="I370" s="14">
        <v>68</v>
      </c>
      <c r="J370" s="14">
        <v>69</v>
      </c>
      <c r="K370" s="13">
        <v>38.68</v>
      </c>
      <c r="L370" s="14">
        <v>40.770000000000003</v>
      </c>
      <c r="M370" s="20">
        <v>1.2009454545454501</v>
      </c>
      <c r="BF370" s="21">
        <v>47.45</v>
      </c>
      <c r="BG370" s="21">
        <v>60.27</v>
      </c>
      <c r="BH370" s="21">
        <v>12.82</v>
      </c>
      <c r="BI370" s="21">
        <v>43537</v>
      </c>
      <c r="BJ370" s="21" t="s">
        <v>74</v>
      </c>
      <c r="BK370" s="21">
        <v>49.14</v>
      </c>
      <c r="BL370" s="21">
        <v>1.69</v>
      </c>
      <c r="BM370" s="23">
        <v>0.11650000000000001</v>
      </c>
    </row>
    <row r="371" spans="1:70" x14ac:dyDescent="0.25">
      <c r="A371" s="13">
        <v>604</v>
      </c>
      <c r="B371" s="13">
        <v>154</v>
      </c>
      <c r="C371" s="13">
        <v>925</v>
      </c>
      <c r="D371" s="13" t="s">
        <v>14</v>
      </c>
      <c r="E371" s="13">
        <v>5</v>
      </c>
      <c r="F371" s="13" t="s">
        <v>12</v>
      </c>
      <c r="G371" s="13">
        <v>2</v>
      </c>
      <c r="H371" s="13" t="s">
        <v>13</v>
      </c>
      <c r="I371" s="14">
        <v>72</v>
      </c>
      <c r="J371" s="14">
        <v>73</v>
      </c>
      <c r="K371" s="13">
        <v>38.72</v>
      </c>
      <c r="L371" s="14">
        <v>40.81</v>
      </c>
      <c r="M371" s="20">
        <v>1.2022545454545499</v>
      </c>
      <c r="N371" s="13">
        <v>5</v>
      </c>
      <c r="O371" s="13">
        <v>61631.420757129097</v>
      </c>
      <c r="P371" s="13">
        <v>264.02046117109302</v>
      </c>
      <c r="Q371" s="13">
        <v>224.64988942523101</v>
      </c>
      <c r="R371" s="13">
        <v>299.27746230855797</v>
      </c>
      <c r="S371" s="13">
        <v>0.68129375466574005</v>
      </c>
      <c r="T371" s="13">
        <v>0.81058315887618404</v>
      </c>
      <c r="U371" s="13">
        <v>44105.419801264499</v>
      </c>
      <c r="V371" s="13">
        <v>235.130557185578</v>
      </c>
      <c r="W371" s="13">
        <v>199.067300371615</v>
      </c>
      <c r="X371" s="13">
        <v>267.58865139407999</v>
      </c>
      <c r="Y371" s="13">
        <v>0.67628142230199695</v>
      </c>
      <c r="Z371" s="13">
        <v>0.81805679626263195</v>
      </c>
      <c r="AA371" s="13">
        <v>46873.551643678802</v>
      </c>
      <c r="AB371" s="13">
        <v>88.511448065671701</v>
      </c>
      <c r="AC371" s="13">
        <v>77.326756170709899</v>
      </c>
      <c r="AD371" s="13">
        <v>101.77356020423601</v>
      </c>
      <c r="AE371" s="13">
        <v>0.118814006278729</v>
      </c>
      <c r="AF371" s="13">
        <v>3.9489415347067E-2</v>
      </c>
      <c r="AG371" s="13">
        <v>156616.333787991</v>
      </c>
      <c r="AH371" s="13">
        <v>445.04622820183903</v>
      </c>
      <c r="AI371" s="13">
        <v>384.67191716444103</v>
      </c>
      <c r="AJ371" s="14">
        <v>505.93359374905299</v>
      </c>
      <c r="AK371" s="13">
        <v>0.88755619629806304</v>
      </c>
      <c r="AL371" s="13">
        <v>0.86162059305876804</v>
      </c>
      <c r="AM371" s="13">
        <v>123084.228795117</v>
      </c>
      <c r="AN371" s="13">
        <v>393.84530766551399</v>
      </c>
      <c r="AO371" s="13">
        <v>336.09118416259298</v>
      </c>
      <c r="AP371" s="13">
        <v>451.01040158631002</v>
      </c>
      <c r="AQ371" s="13">
        <v>0.84032378696493204</v>
      </c>
      <c r="AR371" s="13">
        <v>0.85297139624631402</v>
      </c>
      <c r="AS371" s="13">
        <v>2.69521651868908</v>
      </c>
      <c r="AT371" s="13">
        <v>1.40185352318282</v>
      </c>
      <c r="AU371" s="13">
        <v>1.5038034152947499</v>
      </c>
      <c r="AV371" s="13">
        <v>1.4039349491012201</v>
      </c>
      <c r="AW371" s="13">
        <v>5.0180487069480501E-2</v>
      </c>
      <c r="AX371" s="13">
        <v>-1.0737195485792099</v>
      </c>
      <c r="AY371" s="13">
        <v>16.811179825224599</v>
      </c>
      <c r="AZ371" s="13">
        <v>5.3931505129552697</v>
      </c>
      <c r="BA371" s="13">
        <v>5.9428416865933702</v>
      </c>
      <c r="BB371" s="13">
        <v>5.7151691167844199</v>
      </c>
      <c r="BC371" s="13">
        <v>2.7697478733990302</v>
      </c>
      <c r="BD371" s="13">
        <v>4.3645448532100399</v>
      </c>
      <c r="BE371" s="21">
        <v>2991</v>
      </c>
      <c r="BF371" s="21">
        <v>46.94</v>
      </c>
      <c r="BG371" s="21">
        <v>65</v>
      </c>
      <c r="BH371" s="21">
        <v>18.059999999999999</v>
      </c>
      <c r="BI371" s="21" t="s">
        <v>87</v>
      </c>
      <c r="BJ371" s="21" t="s">
        <v>74</v>
      </c>
      <c r="BK371" s="21">
        <v>48.9</v>
      </c>
      <c r="BL371" s="21">
        <v>1.96</v>
      </c>
      <c r="BM371" s="23">
        <v>9.7900000000000001E-2</v>
      </c>
      <c r="BN371" s="13" t="s">
        <v>75</v>
      </c>
    </row>
    <row r="372" spans="1:70" x14ac:dyDescent="0.25">
      <c r="A372" s="13">
        <v>605</v>
      </c>
      <c r="B372" s="13">
        <v>154</v>
      </c>
      <c r="C372" s="13">
        <v>925</v>
      </c>
      <c r="D372" s="13" t="s">
        <v>14</v>
      </c>
      <c r="E372" s="13">
        <v>5</v>
      </c>
      <c r="F372" s="13" t="s">
        <v>12</v>
      </c>
      <c r="G372" s="13">
        <v>2</v>
      </c>
      <c r="H372" s="13" t="s">
        <v>13</v>
      </c>
      <c r="I372" s="14">
        <v>77</v>
      </c>
      <c r="J372" s="14">
        <v>78</v>
      </c>
      <c r="K372" s="13">
        <v>38.770000000000003</v>
      </c>
      <c r="L372" s="14">
        <v>40.86</v>
      </c>
      <c r="M372" s="20">
        <v>1.20389090909091</v>
      </c>
      <c r="BF372" s="21">
        <v>46.51</v>
      </c>
      <c r="BG372" s="21">
        <v>66.099999999999994</v>
      </c>
      <c r="BH372" s="21">
        <v>19.59</v>
      </c>
      <c r="BI372" s="21">
        <v>43558</v>
      </c>
      <c r="BJ372" s="21" t="s">
        <v>74</v>
      </c>
      <c r="BK372" s="21">
        <v>48.81</v>
      </c>
      <c r="BL372" s="21">
        <v>2.2999999999999998</v>
      </c>
      <c r="BM372" s="23">
        <v>0.1051</v>
      </c>
    </row>
    <row r="373" spans="1:70" x14ac:dyDescent="0.25">
      <c r="A373" s="13">
        <v>606</v>
      </c>
      <c r="B373" s="13">
        <v>154</v>
      </c>
      <c r="C373" s="13">
        <v>925</v>
      </c>
      <c r="D373" s="13" t="s">
        <v>14</v>
      </c>
      <c r="E373" s="13">
        <v>5</v>
      </c>
      <c r="F373" s="13" t="s">
        <v>12</v>
      </c>
      <c r="G373" s="13">
        <v>2</v>
      </c>
      <c r="H373" s="13" t="s">
        <v>13</v>
      </c>
      <c r="I373" s="14">
        <v>84</v>
      </c>
      <c r="J373" s="14">
        <v>85</v>
      </c>
      <c r="K373" s="13">
        <v>38.840000000000003</v>
      </c>
      <c r="L373" s="14">
        <v>40.93</v>
      </c>
      <c r="M373" s="20">
        <v>1.20618181818182</v>
      </c>
      <c r="N373" s="13">
        <v>5</v>
      </c>
      <c r="O373" s="13">
        <v>54420.615490185599</v>
      </c>
      <c r="P373" s="13">
        <v>248.51787148114201</v>
      </c>
      <c r="Q373" s="13">
        <v>213.63912887266801</v>
      </c>
      <c r="R373" s="13">
        <v>280.45288362282997</v>
      </c>
      <c r="S373" s="13">
        <v>0.69482030128234296</v>
      </c>
      <c r="T373" s="13">
        <v>0.81891174996436</v>
      </c>
      <c r="U373" s="13">
        <v>38998.0842974728</v>
      </c>
      <c r="V373" s="13">
        <v>221.26552558569901</v>
      </c>
      <c r="W373" s="13">
        <v>190.74626517981</v>
      </c>
      <c r="X373" s="13">
        <v>248.60346434041</v>
      </c>
      <c r="Y373" s="13">
        <v>0.69166743684550003</v>
      </c>
      <c r="Z373" s="13">
        <v>0.83071425056687498</v>
      </c>
      <c r="AA373" s="13">
        <v>42678.911717298703</v>
      </c>
      <c r="AB373" s="13">
        <v>82.362649324885794</v>
      </c>
      <c r="AC373" s="13">
        <v>70.769870829448905</v>
      </c>
      <c r="AD373" s="13">
        <v>96.209186056487297</v>
      </c>
      <c r="AE373" s="13">
        <v>0.115810146393721</v>
      </c>
      <c r="AF373" s="13">
        <v>4.3840111773908702E-2</v>
      </c>
      <c r="AG373" s="13">
        <v>141508.079922048</v>
      </c>
      <c r="AH373" s="13">
        <v>421.86614701782997</v>
      </c>
      <c r="AI373" s="13">
        <v>361.43510053316402</v>
      </c>
      <c r="AJ373" s="14">
        <v>482.32857027277498</v>
      </c>
      <c r="AK373" s="13">
        <v>0.88823446009210005</v>
      </c>
      <c r="AL373" s="13">
        <v>0.86850975421000598</v>
      </c>
      <c r="AM373" s="13">
        <v>108152.71576110501</v>
      </c>
      <c r="AN373" s="13">
        <v>368.528901102276</v>
      </c>
      <c r="AO373" s="13">
        <v>315.03035372151697</v>
      </c>
      <c r="AP373" s="13">
        <v>418.57069741588799</v>
      </c>
      <c r="AQ373" s="13">
        <v>0.85146937892766905</v>
      </c>
      <c r="AR373" s="13">
        <v>0.86095274757771301</v>
      </c>
      <c r="AS373" s="13">
        <v>3.21508435653831</v>
      </c>
      <c r="AT373" s="13">
        <v>1.7069481963634401</v>
      </c>
      <c r="AU373" s="13">
        <v>1.92030643883971</v>
      </c>
      <c r="AV373" s="13">
        <v>1.6817769034872001</v>
      </c>
      <c r="AW373" s="13">
        <v>2.23017632736624E-4</v>
      </c>
      <c r="AX373" s="13">
        <v>-1.42342611695113</v>
      </c>
      <c r="AY373" s="13">
        <v>22.294491963864001</v>
      </c>
      <c r="AZ373" s="13">
        <v>6.889034537283</v>
      </c>
      <c r="BA373" s="13">
        <v>8.9972149395783099</v>
      </c>
      <c r="BB373" s="13">
        <v>6.7081730717494699</v>
      </c>
      <c r="BC373" s="13">
        <v>2.7158708020038498</v>
      </c>
      <c r="BD373" s="13">
        <v>4.9841798010169702</v>
      </c>
      <c r="BE373" s="21">
        <v>2115</v>
      </c>
      <c r="BF373" s="21">
        <v>47.44</v>
      </c>
      <c r="BG373" s="21">
        <v>62.14</v>
      </c>
      <c r="BH373" s="21">
        <v>14.7</v>
      </c>
      <c r="BI373" s="21" t="s">
        <v>89</v>
      </c>
      <c r="BJ373" s="21" t="s">
        <v>74</v>
      </c>
      <c r="BK373" s="21">
        <v>48.82</v>
      </c>
      <c r="BL373" s="21">
        <v>1.38</v>
      </c>
      <c r="BM373" s="23">
        <v>8.5800000000000001E-2</v>
      </c>
      <c r="BN373" s="13" t="s">
        <v>75</v>
      </c>
      <c r="BO373" s="21">
        <v>42</v>
      </c>
      <c r="BP373" s="21">
        <v>215</v>
      </c>
      <c r="BQ373" s="21">
        <v>9</v>
      </c>
      <c r="BR373" s="23">
        <v>0.83657587548638102</v>
      </c>
    </row>
    <row r="374" spans="1:70" x14ac:dyDescent="0.25">
      <c r="A374" s="13">
        <v>607</v>
      </c>
      <c r="B374" s="13">
        <v>154</v>
      </c>
      <c r="C374" s="13">
        <v>925</v>
      </c>
      <c r="D374" s="13" t="s">
        <v>14</v>
      </c>
      <c r="E374" s="13">
        <v>5</v>
      </c>
      <c r="F374" s="13" t="s">
        <v>12</v>
      </c>
      <c r="G374" s="13">
        <v>2</v>
      </c>
      <c r="H374" s="13" t="s">
        <v>13</v>
      </c>
      <c r="I374" s="14">
        <v>87</v>
      </c>
      <c r="J374" s="14">
        <v>88</v>
      </c>
      <c r="K374" s="13">
        <v>38.869999999999997</v>
      </c>
      <c r="L374" s="14">
        <v>40.96</v>
      </c>
      <c r="M374" s="20">
        <v>1.20716363636364</v>
      </c>
      <c r="N374" s="13">
        <v>5</v>
      </c>
      <c r="O374" s="13">
        <v>45534.477710196799</v>
      </c>
      <c r="P374" s="13">
        <v>228.45035109325701</v>
      </c>
      <c r="Q374" s="13">
        <v>194.85253030236601</v>
      </c>
      <c r="R374" s="13">
        <v>257.94950260215802</v>
      </c>
      <c r="S374" s="13">
        <v>0.69422867653923903</v>
      </c>
      <c r="T374" s="13">
        <v>0.80119491589749403</v>
      </c>
      <c r="U374" s="13">
        <v>33044.875398806398</v>
      </c>
      <c r="V374" s="13">
        <v>203.85313540358601</v>
      </c>
      <c r="W374" s="13">
        <v>174.67739313101399</v>
      </c>
      <c r="X374" s="13">
        <v>230.37847401383999</v>
      </c>
      <c r="Y374" s="13">
        <v>0.691637451670849</v>
      </c>
      <c r="Z374" s="13">
        <v>0.81012432675568502</v>
      </c>
      <c r="AA374" s="13">
        <v>35477.979540212</v>
      </c>
      <c r="AB374" s="13">
        <v>72.080795320861299</v>
      </c>
      <c r="AC374" s="13">
        <v>62.390967796311699</v>
      </c>
      <c r="AD374" s="13">
        <v>83.046491504323996</v>
      </c>
      <c r="AE374" s="13">
        <v>0.113093168809585</v>
      </c>
      <c r="AF374" s="13">
        <v>4.2926476730860197E-2</v>
      </c>
      <c r="AG374" s="13">
        <v>115525.73671632</v>
      </c>
      <c r="AH374" s="13">
        <v>380.862063976049</v>
      </c>
      <c r="AI374" s="13">
        <v>328.79054184216699</v>
      </c>
      <c r="AJ374" s="14">
        <v>434.59904416982198</v>
      </c>
      <c r="AK374" s="13">
        <v>0.89375206807736096</v>
      </c>
      <c r="AL374" s="13">
        <v>0.85452870903383604</v>
      </c>
      <c r="AM374" s="13">
        <v>83649.325328522304</v>
      </c>
      <c r="AN374" s="13">
        <v>324.53633695185198</v>
      </c>
      <c r="AO374" s="13">
        <v>277.52645709425002</v>
      </c>
      <c r="AP374" s="13">
        <v>372.01385248778502</v>
      </c>
      <c r="AQ374" s="13">
        <v>0.849073575145187</v>
      </c>
      <c r="AR374" s="13">
        <v>0.84579967264590905</v>
      </c>
      <c r="AS374" s="13">
        <v>3.6876489225912001</v>
      </c>
      <c r="AT374" s="13">
        <v>2.0754578966946</v>
      </c>
      <c r="AU374" s="13">
        <v>2.1904304728002599</v>
      </c>
      <c r="AV374" s="13">
        <v>2.0300363422332799</v>
      </c>
      <c r="AW374" s="13">
        <v>7.1181990140639098E-2</v>
      </c>
      <c r="AX374" s="13">
        <v>-1.1296951870046801</v>
      </c>
      <c r="AY374" s="13">
        <v>27.019522945391302</v>
      </c>
      <c r="AZ374" s="13">
        <v>8.7727934941725092</v>
      </c>
      <c r="BA374" s="13">
        <v>9.8581184290442803</v>
      </c>
      <c r="BB374" s="13">
        <v>8.6767122052995305</v>
      </c>
      <c r="BC374" s="13">
        <v>2.76558050960237</v>
      </c>
      <c r="BD374" s="13">
        <v>4.3914155674549198</v>
      </c>
      <c r="BE374" s="21">
        <v>3904</v>
      </c>
      <c r="BF374" s="21">
        <v>44.95</v>
      </c>
      <c r="BG374" s="21">
        <v>62.35</v>
      </c>
      <c r="BH374" s="21">
        <v>17.399999999999999</v>
      </c>
      <c r="BI374" s="21" t="s">
        <v>82</v>
      </c>
      <c r="BJ374" s="21" t="s">
        <v>74</v>
      </c>
      <c r="BK374" s="21">
        <v>46.53</v>
      </c>
      <c r="BL374" s="21">
        <v>1.58</v>
      </c>
      <c r="BM374" s="23">
        <v>8.3199999999999996E-2</v>
      </c>
      <c r="BN374" s="13" t="s">
        <v>75</v>
      </c>
    </row>
    <row r="375" spans="1:70" x14ac:dyDescent="0.25">
      <c r="A375" s="13">
        <v>608</v>
      </c>
      <c r="B375" s="13">
        <v>154</v>
      </c>
      <c r="C375" s="13">
        <v>925</v>
      </c>
      <c r="D375" s="13" t="s">
        <v>14</v>
      </c>
      <c r="E375" s="13">
        <v>5</v>
      </c>
      <c r="F375" s="13" t="s">
        <v>12</v>
      </c>
      <c r="G375" s="13">
        <v>2</v>
      </c>
      <c r="H375" s="13" t="s">
        <v>13</v>
      </c>
      <c r="I375" s="14">
        <v>91</v>
      </c>
      <c r="J375" s="14">
        <v>92</v>
      </c>
      <c r="K375" s="13">
        <v>38.909999999999997</v>
      </c>
      <c r="L375" s="14">
        <v>41</v>
      </c>
      <c r="M375" s="20">
        <v>1.20847272727273</v>
      </c>
      <c r="N375" s="13">
        <v>5</v>
      </c>
      <c r="O375" s="13">
        <v>50566.623493028499</v>
      </c>
      <c r="P375" s="13">
        <v>238.87248454357501</v>
      </c>
      <c r="Q375" s="13">
        <v>205.27775462001</v>
      </c>
      <c r="R375" s="13">
        <v>268.99224149975998</v>
      </c>
      <c r="S375" s="13">
        <v>0.69847150947788195</v>
      </c>
      <c r="T375" s="13">
        <v>0.82076677095322503</v>
      </c>
      <c r="U375" s="13">
        <v>35800.872947710297</v>
      </c>
      <c r="V375" s="13">
        <v>212.21656919520601</v>
      </c>
      <c r="W375" s="13">
        <v>183.31661352084299</v>
      </c>
      <c r="X375" s="13">
        <v>238.09229611674499</v>
      </c>
      <c r="Y375" s="13">
        <v>0.70041808206565603</v>
      </c>
      <c r="Z375" s="13">
        <v>0.83030624184882995</v>
      </c>
      <c r="AA375" s="13">
        <v>42954.931097861503</v>
      </c>
      <c r="AB375" s="13">
        <v>81.278346939264097</v>
      </c>
      <c r="AC375" s="13">
        <v>70.663382507637905</v>
      </c>
      <c r="AD375" s="13">
        <v>93.372744395789894</v>
      </c>
      <c r="AE375" s="13">
        <v>0.11930526311648</v>
      </c>
      <c r="AF375" s="13">
        <v>3.9972065475381499E-2</v>
      </c>
      <c r="AG375" s="13">
        <v>135337.00264932201</v>
      </c>
      <c r="AH375" s="13">
        <v>411.857270098941</v>
      </c>
      <c r="AI375" s="13">
        <v>350.40185381175098</v>
      </c>
      <c r="AJ375" s="14">
        <v>464.74254972695798</v>
      </c>
      <c r="AK375" s="13">
        <v>0.89587784876750798</v>
      </c>
      <c r="AL375" s="13">
        <v>0.86709039047298597</v>
      </c>
      <c r="AM375" s="13">
        <v>97221.7010080607</v>
      </c>
      <c r="AN375" s="13">
        <v>350.18918485520402</v>
      </c>
      <c r="AO375" s="13">
        <v>293.54480313645399</v>
      </c>
      <c r="AP375" s="13">
        <v>395.88854815428999</v>
      </c>
      <c r="AQ375" s="13">
        <v>0.85444229132767902</v>
      </c>
      <c r="AR375" s="13">
        <v>0.86042934871291299</v>
      </c>
      <c r="AS375" s="13">
        <v>3.48308116533889</v>
      </c>
      <c r="AT375" s="13">
        <v>2.1325039656102902</v>
      </c>
      <c r="AU375" s="13">
        <v>2.2967441455610098</v>
      </c>
      <c r="AV375" s="13">
        <v>2.0579878878937801</v>
      </c>
      <c r="AW375" s="13">
        <v>-0.14552864983634001</v>
      </c>
      <c r="AX375" s="13">
        <v>-1.3838903573348</v>
      </c>
      <c r="AY375" s="13">
        <v>20.469802833803499</v>
      </c>
      <c r="AZ375" s="13">
        <v>8.6434774171192092</v>
      </c>
      <c r="BA375" s="13">
        <v>9.8641337433837606</v>
      </c>
      <c r="BB375" s="13">
        <v>8.2196597947062102</v>
      </c>
      <c r="BC375" s="13">
        <v>2.7608059883932801</v>
      </c>
      <c r="BD375" s="13">
        <v>5.1683559100174499</v>
      </c>
      <c r="BE375" s="21">
        <v>4980</v>
      </c>
      <c r="BF375" s="21">
        <v>47.25</v>
      </c>
      <c r="BG375" s="21">
        <v>61.64</v>
      </c>
      <c r="BH375" s="21">
        <v>14.39</v>
      </c>
      <c r="BI375" s="21" t="s">
        <v>88</v>
      </c>
      <c r="BJ375" s="21" t="s">
        <v>74</v>
      </c>
      <c r="BK375" s="21">
        <v>49.3</v>
      </c>
      <c r="BL375" s="21">
        <v>2.0499999999999998</v>
      </c>
      <c r="BM375" s="23">
        <v>0.12470000000000001</v>
      </c>
      <c r="BN375" s="13" t="s">
        <v>75</v>
      </c>
    </row>
    <row r="376" spans="1:70" x14ac:dyDescent="0.25">
      <c r="A376" s="13">
        <v>609</v>
      </c>
      <c r="B376" s="13">
        <v>154</v>
      </c>
      <c r="C376" s="13">
        <v>925</v>
      </c>
      <c r="D376" s="13" t="s">
        <v>14</v>
      </c>
      <c r="E376" s="13">
        <v>5</v>
      </c>
      <c r="F376" s="13" t="s">
        <v>12</v>
      </c>
      <c r="G376" s="13">
        <v>2</v>
      </c>
      <c r="H376" s="13" t="s">
        <v>13</v>
      </c>
      <c r="I376" s="14">
        <v>96</v>
      </c>
      <c r="J376" s="14">
        <v>97</v>
      </c>
      <c r="K376" s="13">
        <v>38.96</v>
      </c>
      <c r="L376" s="14">
        <v>41.05</v>
      </c>
      <c r="M376" s="20">
        <v>1.2101090909090899</v>
      </c>
      <c r="N376" s="13">
        <v>5</v>
      </c>
      <c r="O376" s="13">
        <v>47403.191153778796</v>
      </c>
      <c r="P376" s="13">
        <v>232.51687576815701</v>
      </c>
      <c r="Q376" s="13">
        <v>198.34376779528699</v>
      </c>
      <c r="R376" s="13">
        <v>261.36791486683302</v>
      </c>
      <c r="S376" s="13">
        <v>0.69905678703275898</v>
      </c>
      <c r="T376" s="13">
        <v>0.80215333238082898</v>
      </c>
      <c r="U376" s="13">
        <v>34005.912043514501</v>
      </c>
      <c r="V376" s="13">
        <v>206.838229563971</v>
      </c>
      <c r="W376" s="13">
        <v>177.43999757695099</v>
      </c>
      <c r="X376" s="13">
        <v>231.96236173064099</v>
      </c>
      <c r="Y376" s="13">
        <v>0.695535496498209</v>
      </c>
      <c r="Z376" s="13">
        <v>0.81012536693505699</v>
      </c>
      <c r="AA376" s="13">
        <v>38377.172380938799</v>
      </c>
      <c r="AB376" s="13">
        <v>75.2257772725509</v>
      </c>
      <c r="AC376" s="13">
        <v>65.463695032208904</v>
      </c>
      <c r="AD376" s="13">
        <v>85.825763955893507</v>
      </c>
      <c r="AE376" s="13">
        <v>0.116649381742169</v>
      </c>
      <c r="AF376" s="13">
        <v>4.2077447010389998E-2</v>
      </c>
      <c r="AG376" s="13">
        <v>123076.614679537</v>
      </c>
      <c r="AH376" s="13">
        <v>394.01855903617701</v>
      </c>
      <c r="AI376" s="13">
        <v>334.53105316996999</v>
      </c>
      <c r="AJ376" s="14">
        <v>446.089973899749</v>
      </c>
      <c r="AK376" s="13">
        <v>0.90064884422592395</v>
      </c>
      <c r="AL376" s="13">
        <v>0.85657634286977002</v>
      </c>
      <c r="AM376" s="13">
        <v>87570.006952362703</v>
      </c>
      <c r="AN376" s="13">
        <v>331.84464963194</v>
      </c>
      <c r="AO376" s="13">
        <v>283.86128030311897</v>
      </c>
      <c r="AP376" s="13">
        <v>379.73516980865298</v>
      </c>
      <c r="AQ376" s="13">
        <v>0.85813524802074803</v>
      </c>
      <c r="AR376" s="13">
        <v>0.846836291323668</v>
      </c>
      <c r="AS376" s="13">
        <v>3.6111500977638999</v>
      </c>
      <c r="AT376" s="13">
        <v>2.1742448295309398</v>
      </c>
      <c r="AU376" s="13">
        <v>2.3221149348851702</v>
      </c>
      <c r="AV376" s="13">
        <v>2.0819305890174098</v>
      </c>
      <c r="AW376" s="13">
        <v>3.23737351252383E-2</v>
      </c>
      <c r="AX376" s="13">
        <v>-1.0516046491188999</v>
      </c>
      <c r="AY376" s="13">
        <v>22.308980678164701</v>
      </c>
      <c r="AZ376" s="13">
        <v>9.0410680602929698</v>
      </c>
      <c r="BA376" s="13">
        <v>10.143926223513001</v>
      </c>
      <c r="BB376" s="13">
        <v>8.6747666904737297</v>
      </c>
      <c r="BC376" s="13">
        <v>2.6754577291761699</v>
      </c>
      <c r="BD376" s="13">
        <v>4.2600023647540999</v>
      </c>
      <c r="BE376" s="21">
        <v>4074</v>
      </c>
      <c r="BF376" s="21">
        <v>47.56</v>
      </c>
      <c r="BG376" s="21">
        <v>59.91</v>
      </c>
      <c r="BH376" s="21">
        <v>12.35</v>
      </c>
      <c r="BI376" s="21" t="s">
        <v>81</v>
      </c>
      <c r="BJ376" s="21" t="s">
        <v>74</v>
      </c>
      <c r="BK376" s="21">
        <v>49.25</v>
      </c>
      <c r="BL376" s="21">
        <v>1.69</v>
      </c>
      <c r="BM376" s="23">
        <v>0.12039999999999999</v>
      </c>
      <c r="BN376" s="13" t="s">
        <v>75</v>
      </c>
    </row>
    <row r="377" spans="1:70" x14ac:dyDescent="0.25">
      <c r="A377" s="13">
        <v>610</v>
      </c>
      <c r="B377" s="13">
        <v>154</v>
      </c>
      <c r="C377" s="13">
        <v>925</v>
      </c>
      <c r="D377" s="13" t="s">
        <v>14</v>
      </c>
      <c r="E377" s="13">
        <v>5</v>
      </c>
      <c r="F377" s="13" t="s">
        <v>12</v>
      </c>
      <c r="G377" s="13">
        <v>2</v>
      </c>
      <c r="H377" s="13" t="s">
        <v>13</v>
      </c>
      <c r="I377" s="14">
        <v>99</v>
      </c>
      <c r="J377" s="14">
        <v>100</v>
      </c>
      <c r="K377" s="13">
        <v>38.99</v>
      </c>
      <c r="L377" s="14">
        <v>41.08</v>
      </c>
      <c r="M377" s="20">
        <v>1.2110909090909101</v>
      </c>
      <c r="N377" s="13">
        <v>6</v>
      </c>
      <c r="O377" s="13">
        <v>52612.908147728602</v>
      </c>
      <c r="P377" s="13">
        <v>241.299387288839</v>
      </c>
      <c r="Q377" s="13">
        <v>206.766492009638</v>
      </c>
      <c r="R377" s="13">
        <v>271.69326165905898</v>
      </c>
      <c r="S377" s="13">
        <v>0.69426814892253497</v>
      </c>
      <c r="T377" s="13">
        <v>0.80725208632109002</v>
      </c>
      <c r="U377" s="13">
        <v>35445.292719525103</v>
      </c>
      <c r="V377" s="13">
        <v>211.10412848844399</v>
      </c>
      <c r="W377" s="13">
        <v>181.882996351126</v>
      </c>
      <c r="X377" s="13">
        <v>238.380206499313</v>
      </c>
      <c r="Y377" s="13">
        <v>0.691706411570711</v>
      </c>
      <c r="Z377" s="13">
        <v>0.81761084960220198</v>
      </c>
      <c r="AA377" s="13">
        <v>49040.926332371499</v>
      </c>
      <c r="AB377" s="13">
        <v>90.122505565769899</v>
      </c>
      <c r="AC377" s="13">
        <v>80.144901927390706</v>
      </c>
      <c r="AD377" s="13">
        <v>100.789183326241</v>
      </c>
      <c r="AE377" s="13">
        <v>0.12020021623162799</v>
      </c>
      <c r="AF377" s="13">
        <v>4.5564885521046303E-2</v>
      </c>
      <c r="AG377" s="13">
        <v>147091.65934198</v>
      </c>
      <c r="AH377" s="13">
        <v>431.88521235478902</v>
      </c>
      <c r="AI377" s="13">
        <v>367.48024905692</v>
      </c>
      <c r="AJ377" s="14">
        <v>481.70588135516198</v>
      </c>
      <c r="AK377" s="13">
        <v>0.89965462485341696</v>
      </c>
      <c r="AL377" s="13">
        <v>0.86577879332177698</v>
      </c>
      <c r="AM377" s="13">
        <v>102406.499370529</v>
      </c>
      <c r="AN377" s="13">
        <v>360.52257519681501</v>
      </c>
      <c r="AO377" s="13">
        <v>306.10751117910502</v>
      </c>
      <c r="AP377" s="13">
        <v>407.01573804087201</v>
      </c>
      <c r="AQ377" s="13">
        <v>0.85710686349827303</v>
      </c>
      <c r="AR377" s="13">
        <v>0.85608113218773696</v>
      </c>
      <c r="AS377" s="13">
        <v>3.91076020445148</v>
      </c>
      <c r="AT377" s="13">
        <v>2.0498030801181399</v>
      </c>
      <c r="AU377" s="13">
        <v>2.2008191382347499</v>
      </c>
      <c r="AV377" s="13">
        <v>1.9278406218175199</v>
      </c>
      <c r="AW377" s="13">
        <v>9.0285958303907496E-3</v>
      </c>
      <c r="AX377" s="13">
        <v>-0.97060638080983597</v>
      </c>
      <c r="AY377" s="13">
        <v>26.819496912167601</v>
      </c>
      <c r="AZ377" s="13">
        <v>8.9197986083800096</v>
      </c>
      <c r="BA377" s="13">
        <v>9.8188608619185</v>
      </c>
      <c r="BB377" s="13">
        <v>8.1106542085314199</v>
      </c>
      <c r="BC377" s="13">
        <v>2.5711805564372399</v>
      </c>
      <c r="BD377" s="13">
        <v>3.7576728368933199</v>
      </c>
      <c r="BE377" s="21">
        <v>2268</v>
      </c>
      <c r="BF377" s="21">
        <v>47.5</v>
      </c>
      <c r="BG377" s="21">
        <v>64.08</v>
      </c>
      <c r="BH377" s="21">
        <v>16.579999999999998</v>
      </c>
      <c r="BI377" s="21" t="s">
        <v>83</v>
      </c>
      <c r="BJ377" s="21" t="s">
        <v>80</v>
      </c>
      <c r="BK377" s="21">
        <v>49.73</v>
      </c>
      <c r="BL377" s="21">
        <v>2.23</v>
      </c>
      <c r="BM377" s="23">
        <v>0.1186</v>
      </c>
      <c r="BN377" s="13" t="s">
        <v>75</v>
      </c>
    </row>
    <row r="378" spans="1:70" x14ac:dyDescent="0.25">
      <c r="A378" s="13">
        <v>611</v>
      </c>
      <c r="B378" s="13">
        <v>154</v>
      </c>
      <c r="C378" s="13">
        <v>925</v>
      </c>
      <c r="D378" s="13" t="s">
        <v>14</v>
      </c>
      <c r="E378" s="13">
        <v>5</v>
      </c>
      <c r="F378" s="13" t="s">
        <v>12</v>
      </c>
      <c r="G378" s="13">
        <v>2</v>
      </c>
      <c r="H378" s="13" t="s">
        <v>13</v>
      </c>
      <c r="I378" s="14">
        <v>104</v>
      </c>
      <c r="J378" s="14">
        <v>105</v>
      </c>
      <c r="K378" s="13">
        <v>39.04</v>
      </c>
      <c r="L378" s="14">
        <v>41.13</v>
      </c>
      <c r="M378" s="20">
        <v>1.21272727272727</v>
      </c>
      <c r="N378" s="13">
        <v>5</v>
      </c>
      <c r="O378" s="13">
        <v>48498.676863361201</v>
      </c>
      <c r="P378" s="13">
        <v>235.711652552131</v>
      </c>
      <c r="Q378" s="13">
        <v>203.928415086157</v>
      </c>
      <c r="R378" s="13">
        <v>264.081452058705</v>
      </c>
      <c r="S378" s="13">
        <v>0.70881052721983195</v>
      </c>
      <c r="T378" s="13">
        <v>0.82155478048689301</v>
      </c>
      <c r="U378" s="13">
        <v>36171.505930684601</v>
      </c>
      <c r="V378" s="13">
        <v>213.454689727561</v>
      </c>
      <c r="W378" s="13">
        <v>184.068930208144</v>
      </c>
      <c r="X378" s="13">
        <v>237.247468565644</v>
      </c>
      <c r="Y378" s="13">
        <v>0.705881620605046</v>
      </c>
      <c r="Z378" s="13">
        <v>0.83001598078364502</v>
      </c>
      <c r="AA378" s="13">
        <v>38813.768942088798</v>
      </c>
      <c r="AB378" s="13">
        <v>75.169955356329993</v>
      </c>
      <c r="AC378" s="13">
        <v>66.104548289803702</v>
      </c>
      <c r="AD378" s="13">
        <v>86.341427483193797</v>
      </c>
      <c r="AE378" s="13">
        <v>0.12598824799487501</v>
      </c>
      <c r="AF378" s="13">
        <v>4.4568474330387402E-2</v>
      </c>
      <c r="AG378" s="13">
        <v>119292.04367551301</v>
      </c>
      <c r="AH378" s="13">
        <v>388.89477158133099</v>
      </c>
      <c r="AI378" s="13">
        <v>333.42257510561802</v>
      </c>
      <c r="AJ378" s="14">
        <v>444.90746735142301</v>
      </c>
      <c r="AK378" s="13">
        <v>0.91874911505605805</v>
      </c>
      <c r="AL378" s="13">
        <v>0.88108755660525995</v>
      </c>
      <c r="AM378" s="13">
        <v>85533.131095434102</v>
      </c>
      <c r="AN378" s="13">
        <v>329.756515577485</v>
      </c>
      <c r="AO378" s="13">
        <v>283.42847453273998</v>
      </c>
      <c r="AP378" s="13">
        <v>375.71221742218898</v>
      </c>
      <c r="AQ378" s="13">
        <v>0.88022111245787005</v>
      </c>
      <c r="AR378" s="13">
        <v>0.87047164963088597</v>
      </c>
      <c r="AS378" s="13">
        <v>4.31576569299326</v>
      </c>
      <c r="AT378" s="13">
        <v>2.1476955157538402</v>
      </c>
      <c r="AU378" s="13">
        <v>2.3184975202812201</v>
      </c>
      <c r="AV378" s="13">
        <v>1.99818622100813</v>
      </c>
      <c r="AW378" s="13">
        <v>-5.9734783132613101E-2</v>
      </c>
      <c r="AX378" s="13">
        <v>-1.01521117146008</v>
      </c>
      <c r="AY378" s="13">
        <v>36.267982740337096</v>
      </c>
      <c r="AZ378" s="13">
        <v>10.2095875430619</v>
      </c>
      <c r="BA378" s="13">
        <v>11.5670179893023</v>
      </c>
      <c r="BB378" s="13">
        <v>9.1856034180132404</v>
      </c>
      <c r="BC378" s="13">
        <v>2.5264637839194002</v>
      </c>
      <c r="BD378" s="13">
        <v>4.10295304091734</v>
      </c>
      <c r="BE378" s="21">
        <v>2853</v>
      </c>
      <c r="BF378" s="21">
        <v>46.42</v>
      </c>
      <c r="BG378" s="21">
        <v>57.97</v>
      </c>
      <c r="BH378" s="21">
        <v>11.55</v>
      </c>
      <c r="BI378" s="21" t="s">
        <v>82</v>
      </c>
      <c r="BJ378" s="21" t="s">
        <v>74</v>
      </c>
      <c r="BK378" s="21">
        <v>47.47</v>
      </c>
      <c r="BL378" s="21">
        <v>1.05</v>
      </c>
      <c r="BM378" s="23">
        <v>8.3299999999999999E-2</v>
      </c>
      <c r="BN378" s="13" t="s">
        <v>75</v>
      </c>
    </row>
    <row r="379" spans="1:70" x14ac:dyDescent="0.25">
      <c r="A379" s="13">
        <v>612</v>
      </c>
      <c r="B379" s="13">
        <v>154</v>
      </c>
      <c r="C379" s="13">
        <v>925</v>
      </c>
      <c r="D379" s="13" t="s">
        <v>14</v>
      </c>
      <c r="E379" s="13">
        <v>5</v>
      </c>
      <c r="F379" s="13" t="s">
        <v>12</v>
      </c>
      <c r="G379" s="13">
        <v>2</v>
      </c>
      <c r="H379" s="13" t="s">
        <v>13</v>
      </c>
      <c r="I379" s="14">
        <v>109</v>
      </c>
      <c r="J379" s="14">
        <v>110</v>
      </c>
      <c r="K379" s="13">
        <v>39.090000000000003</v>
      </c>
      <c r="L379" s="14">
        <v>41.18</v>
      </c>
      <c r="M379" s="20">
        <v>1.2143636363636401</v>
      </c>
      <c r="N379" s="13">
        <v>5</v>
      </c>
      <c r="O379" s="13">
        <v>40627.504619910003</v>
      </c>
      <c r="P379" s="13">
        <v>213.39332231582799</v>
      </c>
      <c r="Q379" s="13">
        <v>184.81940515946101</v>
      </c>
      <c r="R379" s="13">
        <v>241.11116657705301</v>
      </c>
      <c r="S379" s="13">
        <v>0.70065539109014796</v>
      </c>
      <c r="T379" s="13">
        <v>0.81942813934431302</v>
      </c>
      <c r="U379" s="13">
        <v>28552.230676910502</v>
      </c>
      <c r="V379" s="13">
        <v>189.79819309268399</v>
      </c>
      <c r="W379" s="13">
        <v>166.386623283929</v>
      </c>
      <c r="X379" s="13">
        <v>213.24249075734201</v>
      </c>
      <c r="Y379" s="13">
        <v>0.69682141987623103</v>
      </c>
      <c r="Z379" s="13">
        <v>0.83268380008042198</v>
      </c>
      <c r="AA379" s="13">
        <v>35562.168603098296</v>
      </c>
      <c r="AB379" s="13">
        <v>75.040592539656203</v>
      </c>
      <c r="AC379" s="13">
        <v>66.091839648817199</v>
      </c>
      <c r="AD379" s="13">
        <v>85.556794678763595</v>
      </c>
      <c r="AE379" s="13">
        <v>0.129570484811074</v>
      </c>
      <c r="AF379" s="13">
        <v>5.0557174980119302E-2</v>
      </c>
      <c r="AG379" s="13">
        <v>106536.491705655</v>
      </c>
      <c r="AH379" s="13">
        <v>366.37501060274201</v>
      </c>
      <c r="AI379" s="13">
        <v>320.82120281545599</v>
      </c>
      <c r="AJ379" s="14">
        <v>419.778274467458</v>
      </c>
      <c r="AK379" s="13">
        <v>0.921516380543842</v>
      </c>
      <c r="AL379" s="13">
        <v>0.88339182319191101</v>
      </c>
      <c r="AM379" s="13">
        <v>76595.889192231596</v>
      </c>
      <c r="AN379" s="13">
        <v>310.59553203348202</v>
      </c>
      <c r="AO379" s="13">
        <v>264.84756543998498</v>
      </c>
      <c r="AP379" s="13">
        <v>355.32894238215403</v>
      </c>
      <c r="AQ379" s="13">
        <v>0.87900006935573405</v>
      </c>
      <c r="AR379" s="13">
        <v>0.87241426212992401</v>
      </c>
      <c r="AS379" s="13">
        <v>3.5832900469917601</v>
      </c>
      <c r="AT379" s="13">
        <v>2.0768875784247101</v>
      </c>
      <c r="AU379" s="13">
        <v>2.1836622881334802</v>
      </c>
      <c r="AV379" s="13">
        <v>1.9830668655143799</v>
      </c>
      <c r="AW379" s="13">
        <v>5.7400346669248703E-2</v>
      </c>
      <c r="AX379" s="13">
        <v>-1.03001123987868</v>
      </c>
      <c r="AY379" s="13">
        <v>21.843914993947202</v>
      </c>
      <c r="AZ379" s="13">
        <v>8.6298948342154294</v>
      </c>
      <c r="BA379" s="13">
        <v>9.6241045404323007</v>
      </c>
      <c r="BB379" s="13">
        <v>7.9355649761058</v>
      </c>
      <c r="BC379" s="13">
        <v>2.21099033010973</v>
      </c>
      <c r="BD379" s="13">
        <v>3.5808194418658901</v>
      </c>
      <c r="BE379" s="21">
        <v>2803</v>
      </c>
      <c r="BF379" s="21">
        <v>46.27</v>
      </c>
      <c r="BG379" s="21">
        <v>59.59</v>
      </c>
      <c r="BH379" s="21">
        <v>13.32</v>
      </c>
      <c r="BI379" s="21" t="s">
        <v>86</v>
      </c>
      <c r="BJ379" s="21" t="s">
        <v>80</v>
      </c>
      <c r="BK379" s="21">
        <v>46.99</v>
      </c>
      <c r="BL379" s="21">
        <v>0.72</v>
      </c>
      <c r="BM379" s="23">
        <v>5.1299999999999998E-2</v>
      </c>
      <c r="BN379" s="13" t="s">
        <v>75</v>
      </c>
      <c r="BO379" s="21">
        <v>142</v>
      </c>
      <c r="BP379" s="21">
        <v>153</v>
      </c>
      <c r="BQ379" s="21">
        <v>9</v>
      </c>
      <c r="BR379" s="23">
        <v>0.51864406779660999</v>
      </c>
    </row>
    <row r="380" spans="1:70" x14ac:dyDescent="0.25">
      <c r="A380" s="13">
        <v>613</v>
      </c>
      <c r="B380" s="13">
        <v>154</v>
      </c>
      <c r="C380" s="13">
        <v>925</v>
      </c>
      <c r="D380" s="13" t="s">
        <v>14</v>
      </c>
      <c r="E380" s="13">
        <v>5</v>
      </c>
      <c r="F380" s="13" t="s">
        <v>12</v>
      </c>
      <c r="G380" s="13">
        <v>2</v>
      </c>
      <c r="H380" s="13" t="s">
        <v>13</v>
      </c>
      <c r="I380" s="14">
        <v>119</v>
      </c>
      <c r="J380" s="14">
        <v>120</v>
      </c>
      <c r="K380" s="13">
        <v>39.19</v>
      </c>
      <c r="L380" s="14">
        <v>41.28</v>
      </c>
      <c r="M380" s="20">
        <v>1.2179387755102</v>
      </c>
      <c r="N380" s="13">
        <v>6</v>
      </c>
      <c r="O380" s="13">
        <v>54169.491752510898</v>
      </c>
      <c r="P380" s="13">
        <v>246.88869286474301</v>
      </c>
      <c r="Q380" s="13">
        <v>212.57035827192999</v>
      </c>
      <c r="R380" s="13">
        <v>278.86597379031502</v>
      </c>
      <c r="S380" s="13">
        <v>0.69857809154677897</v>
      </c>
      <c r="T380" s="13">
        <v>0.81788084856257204</v>
      </c>
      <c r="U380" s="13">
        <v>38069.640902547297</v>
      </c>
      <c r="V380" s="13">
        <v>219.124126420773</v>
      </c>
      <c r="W380" s="13">
        <v>190.32688682459101</v>
      </c>
      <c r="X380" s="13">
        <v>246.76186283048301</v>
      </c>
      <c r="Y380" s="13">
        <v>0.69587399411733597</v>
      </c>
      <c r="Z380" s="13">
        <v>0.82730793006424397</v>
      </c>
      <c r="AA380" s="13">
        <v>44759.615930184103</v>
      </c>
      <c r="AB380" s="13">
        <v>85.091412873310006</v>
      </c>
      <c r="AC380" s="13">
        <v>74.390939764346001</v>
      </c>
      <c r="AD380" s="13">
        <v>97.126137424303806</v>
      </c>
      <c r="AE380" s="13">
        <v>0.132472638604093</v>
      </c>
      <c r="AF380" s="13">
        <v>4.6650229730816298E-2</v>
      </c>
      <c r="AG380" s="13">
        <v>135792.18313837401</v>
      </c>
      <c r="AH380" s="13">
        <v>414.87376334037799</v>
      </c>
      <c r="AI380" s="13">
        <v>358.85589329629499</v>
      </c>
      <c r="AJ380" s="14">
        <v>472.14211376884401</v>
      </c>
      <c r="AK380" s="13">
        <v>0.91651301515435202</v>
      </c>
      <c r="AL380" s="13">
        <v>0.87859615542264902</v>
      </c>
      <c r="AM380" s="13">
        <v>102165.902871903</v>
      </c>
      <c r="AN380" s="13">
        <v>358.20512400137898</v>
      </c>
      <c r="AO380" s="13">
        <v>304.70792700734597</v>
      </c>
      <c r="AP380" s="13">
        <v>411.51895372288499</v>
      </c>
      <c r="AQ380" s="13">
        <v>0.87617774313697305</v>
      </c>
      <c r="AR380" s="13">
        <v>0.86900834360950696</v>
      </c>
      <c r="AS380" s="13">
        <v>3.1348630982552699</v>
      </c>
      <c r="AT380" s="13">
        <v>1.80456380933335</v>
      </c>
      <c r="AU380" s="13">
        <v>1.9999029495721199</v>
      </c>
      <c r="AV380" s="13">
        <v>1.6746163273521999</v>
      </c>
      <c r="AW380" s="13">
        <v>-3.6255365187462002E-2</v>
      </c>
      <c r="AX380" s="13">
        <v>-1.0401445401276701</v>
      </c>
      <c r="AY380" s="13">
        <v>16.989577247800501</v>
      </c>
      <c r="AZ380" s="13">
        <v>7.2179467471461001</v>
      </c>
      <c r="BA380" s="13">
        <v>8.6817045067115899</v>
      </c>
      <c r="BB380" s="13">
        <v>6.4606993450633796</v>
      </c>
      <c r="BC380" s="13">
        <v>2.35002345104972</v>
      </c>
      <c r="BD380" s="13">
        <v>3.9368725191284302</v>
      </c>
      <c r="BE380" s="21">
        <v>2349</v>
      </c>
      <c r="BF380" s="21">
        <v>45.72</v>
      </c>
      <c r="BG380" s="21">
        <v>65.650000000000006</v>
      </c>
      <c r="BH380" s="21">
        <v>19.93</v>
      </c>
      <c r="BI380" s="21" t="s">
        <v>81</v>
      </c>
      <c r="BJ380" s="21" t="s">
        <v>74</v>
      </c>
      <c r="BK380" s="21">
        <v>47.65</v>
      </c>
      <c r="BL380" s="21">
        <v>1.93</v>
      </c>
      <c r="BM380" s="23">
        <v>8.8300000000000003E-2</v>
      </c>
      <c r="BN380" s="13" t="s">
        <v>75</v>
      </c>
    </row>
    <row r="381" spans="1:70" x14ac:dyDescent="0.25">
      <c r="A381" s="13">
        <v>614</v>
      </c>
      <c r="B381" s="13">
        <v>154</v>
      </c>
      <c r="C381" s="13">
        <v>925</v>
      </c>
      <c r="D381" s="13" t="s">
        <v>14</v>
      </c>
      <c r="E381" s="13">
        <v>5</v>
      </c>
      <c r="F381" s="13" t="s">
        <v>12</v>
      </c>
      <c r="G381" s="13">
        <v>2</v>
      </c>
      <c r="H381" s="13" t="s">
        <v>13</v>
      </c>
      <c r="I381" s="14">
        <v>124</v>
      </c>
      <c r="J381" s="14">
        <v>125</v>
      </c>
      <c r="K381" s="13">
        <v>39.24</v>
      </c>
      <c r="L381" s="14">
        <v>41.33</v>
      </c>
      <c r="M381" s="20">
        <v>1.2198775510204101</v>
      </c>
      <c r="N381" s="13">
        <v>5</v>
      </c>
      <c r="O381" s="13">
        <v>58257.600223145098</v>
      </c>
      <c r="P381" s="13">
        <v>257.892354476447</v>
      </c>
      <c r="Q381" s="13">
        <v>221.92178855742301</v>
      </c>
      <c r="R381" s="13">
        <v>291.43486027105598</v>
      </c>
      <c r="S381" s="13">
        <v>0.69378318997237198</v>
      </c>
      <c r="T381" s="13">
        <v>0.82323897086799003</v>
      </c>
      <c r="U381" s="13">
        <v>42849.749486637797</v>
      </c>
      <c r="V381" s="13">
        <v>232.16605150041801</v>
      </c>
      <c r="W381" s="13">
        <v>199.067300371615</v>
      </c>
      <c r="X381" s="13">
        <v>262.229337188069</v>
      </c>
      <c r="Y381" s="13">
        <v>0.69417458013521705</v>
      </c>
      <c r="Z381" s="13">
        <v>0.83282186340409203</v>
      </c>
      <c r="AA381" s="13">
        <v>43105.666010090499</v>
      </c>
      <c r="AB381" s="13">
        <v>82.499314426985194</v>
      </c>
      <c r="AC381" s="13">
        <v>71.821288918174304</v>
      </c>
      <c r="AD381" s="13">
        <v>95.761426724278394</v>
      </c>
      <c r="AE381" s="13">
        <v>0.132911855932348</v>
      </c>
      <c r="AF381" s="13">
        <v>4.3939822267044001E-2</v>
      </c>
      <c r="AG381" s="13">
        <v>145525.05497481601</v>
      </c>
      <c r="AH381" s="13">
        <v>429.01320960646302</v>
      </c>
      <c r="AI381" s="13">
        <v>372.605822805689</v>
      </c>
      <c r="AJ381" s="14">
        <v>484.625292534425</v>
      </c>
      <c r="AK381" s="13">
        <v>0.91491669290461997</v>
      </c>
      <c r="AL381" s="13">
        <v>0.878707761671916</v>
      </c>
      <c r="AM381" s="13">
        <v>113327.09969123401</v>
      </c>
      <c r="AN381" s="13">
        <v>377.57703472188501</v>
      </c>
      <c r="AO381" s="13">
        <v>320.00288448504699</v>
      </c>
      <c r="AP381" s="13">
        <v>430.32159366624199</v>
      </c>
      <c r="AQ381" s="13">
        <v>0.870519037713962</v>
      </c>
      <c r="AR381" s="13">
        <v>0.86969959469441704</v>
      </c>
      <c r="AS381" s="13">
        <v>2.75341050544893</v>
      </c>
      <c r="AT381" s="13">
        <v>1.5637693345447901</v>
      </c>
      <c r="AU381" s="13">
        <v>1.70135064528724</v>
      </c>
      <c r="AV381" s="13">
        <v>1.5214739651146501</v>
      </c>
      <c r="AW381" s="13">
        <v>-0.11845514724806901</v>
      </c>
      <c r="AX381" s="13">
        <v>-1.15862927377296</v>
      </c>
      <c r="AY381" s="13">
        <v>15.677161628781001</v>
      </c>
      <c r="AZ381" s="13">
        <v>6.00072923009298</v>
      </c>
      <c r="BA381" s="13">
        <v>6.8265744017000296</v>
      </c>
      <c r="BB381" s="13">
        <v>6.1396498661783703</v>
      </c>
      <c r="BC381" s="13">
        <v>2.5539267083409798</v>
      </c>
      <c r="BD381" s="13">
        <v>4.3764037096851798</v>
      </c>
      <c r="BE381" s="21">
        <v>4450</v>
      </c>
      <c r="BF381" s="21">
        <v>45.66</v>
      </c>
      <c r="BG381" s="21">
        <v>67.510000000000005</v>
      </c>
      <c r="BH381" s="21">
        <v>21.85</v>
      </c>
      <c r="BI381" s="21" t="s">
        <v>88</v>
      </c>
      <c r="BJ381" s="21" t="s">
        <v>74</v>
      </c>
      <c r="BK381" s="21">
        <v>47.67</v>
      </c>
      <c r="BL381" s="21">
        <v>2.0099999999999998</v>
      </c>
      <c r="BM381" s="23">
        <v>8.4199999999999997E-2</v>
      </c>
      <c r="BN381" s="13" t="s">
        <v>75</v>
      </c>
    </row>
    <row r="382" spans="1:70" x14ac:dyDescent="0.25">
      <c r="A382" s="13">
        <v>615</v>
      </c>
      <c r="B382" s="13">
        <v>154</v>
      </c>
      <c r="C382" s="13">
        <v>925</v>
      </c>
      <c r="D382" s="13" t="s">
        <v>14</v>
      </c>
      <c r="E382" s="13">
        <v>5</v>
      </c>
      <c r="F382" s="13" t="s">
        <v>12</v>
      </c>
      <c r="G382" s="13">
        <v>2</v>
      </c>
      <c r="H382" s="13" t="s">
        <v>13</v>
      </c>
      <c r="I382" s="14">
        <v>136</v>
      </c>
      <c r="J382" s="14">
        <v>137</v>
      </c>
      <c r="K382" s="13">
        <v>39.36</v>
      </c>
      <c r="L382" s="14">
        <v>41.45</v>
      </c>
      <c r="M382" s="20">
        <v>1.2245306122449</v>
      </c>
      <c r="BF382" s="21">
        <v>47.13</v>
      </c>
      <c r="BG382" s="21">
        <v>58.75</v>
      </c>
      <c r="BH382" s="21">
        <v>11.62</v>
      </c>
      <c r="BI382" s="21">
        <v>43537</v>
      </c>
      <c r="BJ382" s="21" t="s">
        <v>74</v>
      </c>
      <c r="BK382" s="21">
        <v>48.86</v>
      </c>
      <c r="BL382" s="21">
        <v>1.73</v>
      </c>
      <c r="BM382" s="23">
        <v>0.12959999999999999</v>
      </c>
      <c r="BO382" s="21">
        <v>18</v>
      </c>
      <c r="BP382" s="21">
        <v>145</v>
      </c>
      <c r="BQ382" s="21">
        <v>10</v>
      </c>
    </row>
    <row r="383" spans="1:70" x14ac:dyDescent="0.25">
      <c r="A383" s="13">
        <v>616</v>
      </c>
      <c r="B383" s="13">
        <v>154</v>
      </c>
      <c r="C383" s="13">
        <v>925</v>
      </c>
      <c r="D383" s="13" t="s">
        <v>14</v>
      </c>
      <c r="E383" s="13">
        <v>5</v>
      </c>
      <c r="F383" s="13" t="s">
        <v>12</v>
      </c>
      <c r="G383" s="13">
        <v>2</v>
      </c>
      <c r="H383" s="13" t="s">
        <v>13</v>
      </c>
      <c r="I383" s="14">
        <v>145</v>
      </c>
      <c r="J383" s="14">
        <v>146</v>
      </c>
      <c r="K383" s="13">
        <v>39.450000000000003</v>
      </c>
      <c r="L383" s="14">
        <v>41.54</v>
      </c>
      <c r="M383" s="20">
        <v>1.22802040816327</v>
      </c>
      <c r="N383" s="13">
        <v>6</v>
      </c>
      <c r="O383" s="13">
        <v>63329.486427631302</v>
      </c>
      <c r="P383" s="13">
        <v>266.424770981552</v>
      </c>
      <c r="Q383" s="13">
        <v>227.88101785937101</v>
      </c>
      <c r="R383" s="13">
        <v>300.82946559903797</v>
      </c>
      <c r="S383" s="13">
        <v>0.68783756866364598</v>
      </c>
      <c r="T383" s="13">
        <v>0.82000113439202804</v>
      </c>
      <c r="U383" s="13">
        <v>43991.267954480201</v>
      </c>
      <c r="V383" s="13">
        <v>235.304552335106</v>
      </c>
      <c r="W383" s="13">
        <v>199.915534228609</v>
      </c>
      <c r="X383" s="13">
        <v>265.76201590379998</v>
      </c>
      <c r="Y383" s="13">
        <v>0.68308546472422005</v>
      </c>
      <c r="Z383" s="13">
        <v>0.82775382456339097</v>
      </c>
      <c r="AA383" s="13">
        <v>52174.972988873698</v>
      </c>
      <c r="AB383" s="13">
        <v>93.349221693981207</v>
      </c>
      <c r="AC383" s="13">
        <v>81.365414199130498</v>
      </c>
      <c r="AD383" s="13">
        <v>108.009593110807</v>
      </c>
      <c r="AE383" s="13">
        <v>0.114691598335838</v>
      </c>
      <c r="AF383" s="13">
        <v>3.9165967157595898E-2</v>
      </c>
      <c r="AG383" s="13">
        <v>161901.564294101</v>
      </c>
      <c r="AH383" s="13">
        <v>452.45176386972298</v>
      </c>
      <c r="AI383" s="13">
        <v>389.99465597196598</v>
      </c>
      <c r="AJ383" s="14">
        <v>512.73028748281297</v>
      </c>
      <c r="AK383" s="13">
        <v>0.88545096049295702</v>
      </c>
      <c r="AL383" s="13">
        <v>0.86907920673497396</v>
      </c>
      <c r="AM383" s="13">
        <v>123911.829684303</v>
      </c>
      <c r="AN383" s="13">
        <v>395.865280098705</v>
      </c>
      <c r="AO383" s="13">
        <v>340.63418240539102</v>
      </c>
      <c r="AP383" s="13">
        <v>450.856336475072</v>
      </c>
      <c r="AQ383" s="13">
        <v>0.84592746714991596</v>
      </c>
      <c r="AR383" s="13">
        <v>0.86043062686973004</v>
      </c>
      <c r="AS383" s="13">
        <v>3.0670353041879301</v>
      </c>
      <c r="AT383" s="13">
        <v>1.64576410829877</v>
      </c>
      <c r="AU383" s="13">
        <v>1.7867218617639</v>
      </c>
      <c r="AV383" s="13">
        <v>1.64747317246858</v>
      </c>
      <c r="AW383" s="13">
        <v>6.6003640438288796E-2</v>
      </c>
      <c r="AX383" s="13">
        <v>-1.2667038154275001</v>
      </c>
      <c r="AY383" s="13">
        <v>18.117752862155399</v>
      </c>
      <c r="AZ383" s="13">
        <v>6.5564379800265797</v>
      </c>
      <c r="BA383" s="13">
        <v>7.4707229084462297</v>
      </c>
      <c r="BB383" s="13">
        <v>6.6586921331997102</v>
      </c>
      <c r="BC383" s="13">
        <v>2.6819170698816999</v>
      </c>
      <c r="BD383" s="13">
        <v>5.05380721101875</v>
      </c>
      <c r="BE383" s="21">
        <v>3505</v>
      </c>
      <c r="BF383" s="21">
        <v>47.54</v>
      </c>
      <c r="BG383" s="21">
        <v>65.62</v>
      </c>
      <c r="BH383" s="21">
        <v>18.079999999999998</v>
      </c>
      <c r="BI383" s="21" t="s">
        <v>87</v>
      </c>
      <c r="BJ383" s="21" t="s">
        <v>74</v>
      </c>
      <c r="BK383" s="21">
        <v>51.42</v>
      </c>
      <c r="BL383" s="21">
        <v>3.88</v>
      </c>
      <c r="BM383" s="23">
        <v>0.1767</v>
      </c>
      <c r="BN383" s="13" t="s">
        <v>75</v>
      </c>
    </row>
    <row r="384" spans="1:70" x14ac:dyDescent="0.25">
      <c r="A384" s="13">
        <v>617</v>
      </c>
      <c r="B384" s="13">
        <v>154</v>
      </c>
      <c r="C384" s="13">
        <v>925</v>
      </c>
      <c r="D384" s="13" t="s">
        <v>14</v>
      </c>
      <c r="E384" s="13">
        <v>5</v>
      </c>
      <c r="F384" s="13" t="s">
        <v>12</v>
      </c>
      <c r="G384" s="13">
        <v>3</v>
      </c>
      <c r="H384" s="13" t="s">
        <v>13</v>
      </c>
      <c r="I384" s="14">
        <v>4</v>
      </c>
      <c r="J384" s="14">
        <v>5</v>
      </c>
      <c r="K384" s="13">
        <v>39.54</v>
      </c>
      <c r="L384" s="14">
        <v>41.63</v>
      </c>
      <c r="M384" s="20">
        <v>1.2315102040816299</v>
      </c>
      <c r="N384" s="13">
        <v>6</v>
      </c>
      <c r="O384" s="13">
        <v>53916.706348874002</v>
      </c>
      <c r="P384" s="13">
        <v>246.46153817992499</v>
      </c>
      <c r="Q384" s="13">
        <v>208.439562336168</v>
      </c>
      <c r="R384" s="13">
        <v>278.07627352919098</v>
      </c>
      <c r="S384" s="13">
        <v>0.68430424162965897</v>
      </c>
      <c r="T384" s="13">
        <v>0.80671252616900002</v>
      </c>
      <c r="U384" s="13">
        <v>37084.708172262297</v>
      </c>
      <c r="V384" s="13">
        <v>216.058807949982</v>
      </c>
      <c r="W384" s="13">
        <v>183.09479209732001</v>
      </c>
      <c r="X384" s="13">
        <v>243.66176469931401</v>
      </c>
      <c r="Y384" s="13">
        <v>0.67408817829463397</v>
      </c>
      <c r="Z384" s="13">
        <v>0.81576694129461302</v>
      </c>
      <c r="AA384" s="13">
        <v>44715.697179540497</v>
      </c>
      <c r="AB384" s="13">
        <v>84.248173985817303</v>
      </c>
      <c r="AC384" s="13">
        <v>71.952734982798006</v>
      </c>
      <c r="AD384" s="13">
        <v>97.4165680813433</v>
      </c>
      <c r="AE384" s="13">
        <v>0.11314925153385599</v>
      </c>
      <c r="AF384" s="13">
        <v>4.4014855006771901E-2</v>
      </c>
      <c r="AG384" s="13">
        <v>140838.39827822399</v>
      </c>
      <c r="AH384" s="13">
        <v>419.85443609153702</v>
      </c>
      <c r="AI384" s="13">
        <v>357.651797329521</v>
      </c>
      <c r="AJ384" s="14">
        <v>479.13980964130002</v>
      </c>
      <c r="AK384" s="13">
        <v>0.88799383007763</v>
      </c>
      <c r="AL384" s="13">
        <v>0.86250427984556299</v>
      </c>
      <c r="AM384" s="13">
        <v>107223.858623957</v>
      </c>
      <c r="AN384" s="13">
        <v>367.223382797081</v>
      </c>
      <c r="AO384" s="13">
        <v>306.64461760288702</v>
      </c>
      <c r="AP384" s="13">
        <v>416.724562325926</v>
      </c>
      <c r="AQ384" s="13">
        <v>0.846817737407628</v>
      </c>
      <c r="AR384" s="13">
        <v>0.85323188030988895</v>
      </c>
      <c r="AS384" s="13">
        <v>3.65915962155997</v>
      </c>
      <c r="AT384" s="13">
        <v>1.8578753793277101</v>
      </c>
      <c r="AU384" s="13">
        <v>1.98457881094273</v>
      </c>
      <c r="AV384" s="13">
        <v>1.80612176539384</v>
      </c>
      <c r="AW384" s="13">
        <v>0.217677808241861</v>
      </c>
      <c r="AX384" s="13">
        <v>-1.0820328547478</v>
      </c>
      <c r="AY384" s="13">
        <v>28.076483997687099</v>
      </c>
      <c r="AZ384" s="13">
        <v>7.8516504855506</v>
      </c>
      <c r="BA384" s="13">
        <v>8.4095131996619195</v>
      </c>
      <c r="BB384" s="13">
        <v>7.5719238149562402</v>
      </c>
      <c r="BC384" s="13">
        <v>2.7492552221325499</v>
      </c>
      <c r="BD384" s="13">
        <v>4.1517827366987303</v>
      </c>
      <c r="BE384" s="21">
        <v>4195</v>
      </c>
      <c r="BF384" s="21">
        <v>47.2</v>
      </c>
      <c r="BG384" s="21">
        <v>66.91</v>
      </c>
      <c r="BH384" s="21">
        <v>19.71</v>
      </c>
      <c r="BI384" s="21" t="s">
        <v>87</v>
      </c>
      <c r="BJ384" s="21" t="s">
        <v>74</v>
      </c>
      <c r="BK384" s="21">
        <v>51.63</v>
      </c>
      <c r="BL384" s="21">
        <v>4.43</v>
      </c>
      <c r="BM384" s="23">
        <v>0.1835</v>
      </c>
      <c r="BN384" s="13" t="s">
        <v>75</v>
      </c>
      <c r="BO384" s="21">
        <v>44</v>
      </c>
      <c r="BP384" s="21">
        <v>471</v>
      </c>
      <c r="BQ384" s="21">
        <v>10</v>
      </c>
      <c r="BR384" s="23">
        <v>0.91456310679611696</v>
      </c>
    </row>
    <row r="385" spans="1:70" x14ac:dyDescent="0.25">
      <c r="A385" s="13">
        <v>618</v>
      </c>
      <c r="B385" s="13">
        <v>154</v>
      </c>
      <c r="C385" s="13">
        <v>925</v>
      </c>
      <c r="D385" s="13" t="s">
        <v>14</v>
      </c>
      <c r="E385" s="13">
        <v>5</v>
      </c>
      <c r="F385" s="13" t="s">
        <v>12</v>
      </c>
      <c r="G385" s="13">
        <v>3</v>
      </c>
      <c r="H385" s="13" t="s">
        <v>13</v>
      </c>
      <c r="I385" s="14">
        <v>24</v>
      </c>
      <c r="J385" s="14">
        <v>25</v>
      </c>
      <c r="K385" s="13">
        <v>39.74</v>
      </c>
      <c r="L385" s="14">
        <v>41.83</v>
      </c>
      <c r="M385" s="20">
        <v>1.2392653061224499</v>
      </c>
      <c r="N385" s="13">
        <v>5</v>
      </c>
      <c r="O385" s="13">
        <v>57775.116379624</v>
      </c>
      <c r="P385" s="13">
        <v>252.84853548226801</v>
      </c>
      <c r="Q385" s="13">
        <v>212.96816815169601</v>
      </c>
      <c r="R385" s="13">
        <v>285.79917060443699</v>
      </c>
      <c r="S385" s="13">
        <v>0.68181816731587297</v>
      </c>
      <c r="T385" s="13">
        <v>0.79515592805910695</v>
      </c>
      <c r="U385" s="13">
        <v>37884.847279168498</v>
      </c>
      <c r="V385" s="13">
        <v>218.437038719832</v>
      </c>
      <c r="W385" s="13">
        <v>184.823310803445</v>
      </c>
      <c r="X385" s="13">
        <v>246.54177475138201</v>
      </c>
      <c r="Y385" s="13">
        <v>0.67508012662876005</v>
      </c>
      <c r="Z385" s="13">
        <v>0.80294744858987099</v>
      </c>
      <c r="AA385" s="13">
        <v>52060.543960729497</v>
      </c>
      <c r="AB385" s="13">
        <v>93.397544810430105</v>
      </c>
      <c r="AC385" s="13">
        <v>80.001410687228997</v>
      </c>
      <c r="AD385" s="13">
        <v>108.26135378329801</v>
      </c>
      <c r="AE385" s="13">
        <v>0.118308950134302</v>
      </c>
      <c r="AF385" s="13">
        <v>4.6726117347901601E-2</v>
      </c>
      <c r="AG385" s="13">
        <v>157401.27779118301</v>
      </c>
      <c r="AH385" s="13">
        <v>446.24074602232997</v>
      </c>
      <c r="AI385" s="13">
        <v>379.53907141641503</v>
      </c>
      <c r="AJ385" s="14">
        <v>507.25700200403003</v>
      </c>
      <c r="AK385" s="13">
        <v>0.89195891013066597</v>
      </c>
      <c r="AL385" s="13">
        <v>0.85870489661676996</v>
      </c>
      <c r="AM385" s="13">
        <v>117063.83020606299</v>
      </c>
      <c r="AN385" s="13">
        <v>384.08293013881701</v>
      </c>
      <c r="AO385" s="13">
        <v>321.17100507112099</v>
      </c>
      <c r="AP385" s="13">
        <v>434.99417010790802</v>
      </c>
      <c r="AQ385" s="13">
        <v>0.84924483885720703</v>
      </c>
      <c r="AR385" s="13">
        <v>0.84898964743600003</v>
      </c>
      <c r="AS385" s="13">
        <v>3.4834460379072101</v>
      </c>
      <c r="AT385" s="13">
        <v>1.8859742688238099</v>
      </c>
      <c r="AU385" s="13">
        <v>2.0855654312796101</v>
      </c>
      <c r="AV385" s="13">
        <v>1.8714526648966501</v>
      </c>
      <c r="AW385" s="13">
        <v>0.20507390745374801</v>
      </c>
      <c r="AX385" s="13">
        <v>-0.76026343361530402</v>
      </c>
      <c r="AY385" s="13">
        <v>22.568244786147801</v>
      </c>
      <c r="AZ385" s="13">
        <v>7.6492944759624404</v>
      </c>
      <c r="BA385" s="13">
        <v>9.0584486089516503</v>
      </c>
      <c r="BB385" s="13">
        <v>7.5569328197753798</v>
      </c>
      <c r="BC385" s="13">
        <v>2.56422996808557</v>
      </c>
      <c r="BD385" s="13">
        <v>3.3186754252932</v>
      </c>
      <c r="BE385" s="21">
        <v>5681</v>
      </c>
      <c r="BF385" s="21">
        <v>47.44</v>
      </c>
      <c r="BG385" s="21">
        <v>62.93</v>
      </c>
      <c r="BH385" s="21">
        <v>15.49</v>
      </c>
      <c r="BI385" s="21" t="s">
        <v>88</v>
      </c>
      <c r="BJ385" s="21" t="s">
        <v>74</v>
      </c>
      <c r="BK385" s="21">
        <v>51.68</v>
      </c>
      <c r="BL385" s="21">
        <v>4.24</v>
      </c>
      <c r="BM385" s="23">
        <v>0.21490000000000001</v>
      </c>
      <c r="BN385" s="13" t="s">
        <v>75</v>
      </c>
      <c r="BO385" s="21">
        <v>46</v>
      </c>
      <c r="BP385" s="21">
        <v>218</v>
      </c>
      <c r="BQ385" s="21">
        <v>10</v>
      </c>
      <c r="BR385" s="23">
        <v>0.82575757575757602</v>
      </c>
    </row>
    <row r="386" spans="1:70" x14ac:dyDescent="0.25">
      <c r="A386" s="13">
        <v>619</v>
      </c>
      <c r="B386" s="13">
        <v>154</v>
      </c>
      <c r="C386" s="13">
        <v>925</v>
      </c>
      <c r="D386" s="13" t="s">
        <v>14</v>
      </c>
      <c r="E386" s="13">
        <v>5</v>
      </c>
      <c r="F386" s="13" t="s">
        <v>12</v>
      </c>
      <c r="G386" s="13">
        <v>3</v>
      </c>
      <c r="H386" s="13" t="s">
        <v>13</v>
      </c>
      <c r="I386" s="14">
        <v>36</v>
      </c>
      <c r="J386" s="14">
        <v>37</v>
      </c>
      <c r="K386" s="13">
        <v>39.86</v>
      </c>
      <c r="L386" s="14">
        <v>41.95</v>
      </c>
      <c r="M386" s="20">
        <v>1.2439183673469401</v>
      </c>
      <c r="N386" s="13">
        <v>6</v>
      </c>
      <c r="O386" s="13">
        <v>59338.193941158701</v>
      </c>
      <c r="P386" s="13">
        <v>256.712283019908</v>
      </c>
      <c r="Q386" s="13">
        <v>216.66352936981201</v>
      </c>
      <c r="R386" s="13">
        <v>290.03393731015001</v>
      </c>
      <c r="S386" s="13">
        <v>0.68153673003248105</v>
      </c>
      <c r="T386" s="13">
        <v>0.80368760294610497</v>
      </c>
      <c r="U386" s="13">
        <v>40106.972733674404</v>
      </c>
      <c r="V386" s="13">
        <v>224.47071197647699</v>
      </c>
      <c r="W386" s="13">
        <v>189.82245063638501</v>
      </c>
      <c r="X386" s="13">
        <v>253.56991395369101</v>
      </c>
      <c r="Y386" s="13">
        <v>0.67304697563430604</v>
      </c>
      <c r="Z386" s="13">
        <v>0.81264154169630198</v>
      </c>
      <c r="AA386" s="13">
        <v>52456.110190623702</v>
      </c>
      <c r="AB386" s="13">
        <v>93.704184643258898</v>
      </c>
      <c r="AC386" s="13">
        <v>78.514582776241099</v>
      </c>
      <c r="AD386" s="13">
        <v>109.051946569188</v>
      </c>
      <c r="AE386" s="13">
        <v>0.118864520720081</v>
      </c>
      <c r="AF386" s="13">
        <v>4.6009235322229398E-2</v>
      </c>
      <c r="AG386" s="13">
        <v>159690.80626828101</v>
      </c>
      <c r="AH386" s="13">
        <v>449.04701347666997</v>
      </c>
      <c r="AI386" s="13">
        <v>375.09323631354903</v>
      </c>
      <c r="AJ386" s="14">
        <v>513.87712015746297</v>
      </c>
      <c r="AK386" s="13">
        <v>0.89431412427615797</v>
      </c>
      <c r="AL386" s="13">
        <v>0.86368329493884399</v>
      </c>
      <c r="AM386" s="13">
        <v>116719.42250352399</v>
      </c>
      <c r="AN386" s="13">
        <v>383.32320146592099</v>
      </c>
      <c r="AO386" s="13">
        <v>322.23748734182101</v>
      </c>
      <c r="AP386" s="13">
        <v>434.10003618102598</v>
      </c>
      <c r="AQ386" s="13">
        <v>0.84741900138579096</v>
      </c>
      <c r="AR386" s="13">
        <v>0.85538853410673399</v>
      </c>
      <c r="AS386" s="13">
        <v>3.0941319285377999</v>
      </c>
      <c r="AT386" s="13">
        <v>1.8545743418972001</v>
      </c>
      <c r="AU386" s="13">
        <v>1.9366463785860999</v>
      </c>
      <c r="AV386" s="13">
        <v>1.84673691074366</v>
      </c>
      <c r="AW386" s="13">
        <v>0.179410241610863</v>
      </c>
      <c r="AX386" s="13">
        <v>-0.78571143303694302</v>
      </c>
      <c r="AY386" s="13">
        <v>15.7639745089137</v>
      </c>
      <c r="AZ386" s="13">
        <v>7.0777512155533699</v>
      </c>
      <c r="BA386" s="13">
        <v>7.6723889079697098</v>
      </c>
      <c r="BB386" s="13">
        <v>7.1947750013532197</v>
      </c>
      <c r="BC386" s="13">
        <v>2.58401759275052</v>
      </c>
      <c r="BD386" s="13">
        <v>3.2816334230226798</v>
      </c>
      <c r="BE386" s="21">
        <v>2758</v>
      </c>
      <c r="BF386" s="21">
        <v>47.16</v>
      </c>
      <c r="BG386" s="21">
        <v>63.87</v>
      </c>
      <c r="BH386" s="21">
        <v>16.71</v>
      </c>
      <c r="BI386" s="21" t="s">
        <v>87</v>
      </c>
      <c r="BJ386" s="21" t="s">
        <v>74</v>
      </c>
      <c r="BK386" s="21">
        <v>50.22</v>
      </c>
      <c r="BL386" s="21">
        <v>3.06</v>
      </c>
      <c r="BM386" s="23">
        <v>0.15479999999999999</v>
      </c>
      <c r="BN386" s="13" t="s">
        <v>75</v>
      </c>
    </row>
    <row r="387" spans="1:70" x14ac:dyDescent="0.25">
      <c r="A387" s="13">
        <v>620</v>
      </c>
      <c r="B387" s="13">
        <v>154</v>
      </c>
      <c r="C387" s="13">
        <v>925</v>
      </c>
      <c r="D387" s="13" t="s">
        <v>14</v>
      </c>
      <c r="E387" s="13">
        <v>5</v>
      </c>
      <c r="F387" s="13" t="s">
        <v>12</v>
      </c>
      <c r="G387" s="13">
        <v>3</v>
      </c>
      <c r="H387" s="13" t="s">
        <v>13</v>
      </c>
      <c r="I387" s="14">
        <v>46</v>
      </c>
      <c r="J387" s="14">
        <v>47</v>
      </c>
      <c r="K387" s="13">
        <v>39.96</v>
      </c>
      <c r="L387" s="14">
        <v>42.05</v>
      </c>
      <c r="M387" s="20">
        <v>1.2477959183673499</v>
      </c>
      <c r="N387" s="13">
        <v>4</v>
      </c>
      <c r="O387" s="13">
        <v>55435.2775098208</v>
      </c>
      <c r="P387" s="13">
        <v>248.381742216996</v>
      </c>
      <c r="Q387" s="13">
        <v>213.96977877871501</v>
      </c>
      <c r="R387" s="13">
        <v>279.294134520738</v>
      </c>
      <c r="S387" s="13">
        <v>0.70163788155665696</v>
      </c>
      <c r="T387" s="13">
        <v>0.824877523555269</v>
      </c>
      <c r="U387" s="13">
        <v>36842.508549616599</v>
      </c>
      <c r="V387" s="13">
        <v>215.604031277373</v>
      </c>
      <c r="W387" s="13">
        <v>186.534535008266</v>
      </c>
      <c r="X387" s="13">
        <v>242.242346638908</v>
      </c>
      <c r="Y387" s="13">
        <v>0.70311654241975596</v>
      </c>
      <c r="Z387" s="13">
        <v>0.83297271670059103</v>
      </c>
      <c r="AA387" s="13">
        <v>48493.216804978198</v>
      </c>
      <c r="AB387" s="13">
        <v>90.134873356988294</v>
      </c>
      <c r="AC387" s="13">
        <v>78.047540078724793</v>
      </c>
      <c r="AD387" s="13">
        <v>103.503974120124</v>
      </c>
      <c r="AE387" s="13">
        <v>0.115072440790935</v>
      </c>
      <c r="AF387" s="13">
        <v>3.8729245907001802E-2</v>
      </c>
      <c r="AG387" s="13">
        <v>150509.209985033</v>
      </c>
      <c r="AH387" s="13">
        <v>434.68443442015598</v>
      </c>
      <c r="AI387" s="13">
        <v>376.54184452538499</v>
      </c>
      <c r="AJ387" s="14">
        <v>492.98653850969202</v>
      </c>
      <c r="AK387" s="13">
        <v>0.90025859100970296</v>
      </c>
      <c r="AL387" s="13">
        <v>0.87136758364035505</v>
      </c>
      <c r="AM387" s="13">
        <v>113224.363029128</v>
      </c>
      <c r="AN387" s="13">
        <v>377.13775383373599</v>
      </c>
      <c r="AO387" s="13">
        <v>316.49772801461</v>
      </c>
      <c r="AP387" s="13">
        <v>429.71540372383402</v>
      </c>
      <c r="AQ387" s="13">
        <v>0.85247516636376097</v>
      </c>
      <c r="AR387" s="13">
        <v>0.86519683733374197</v>
      </c>
      <c r="AS387" s="13">
        <v>2.9187798141639001</v>
      </c>
      <c r="AT387" s="13">
        <v>1.8516224218275199</v>
      </c>
      <c r="AU387" s="13">
        <v>2.0320130521264601</v>
      </c>
      <c r="AV387" s="13">
        <v>1.7626887175368</v>
      </c>
      <c r="AW387" s="13">
        <v>-1.3223971663862801E-2</v>
      </c>
      <c r="AX387" s="13">
        <v>-1.3492636413726899</v>
      </c>
      <c r="AY387" s="13">
        <v>13.7557805939114</v>
      </c>
      <c r="AZ387" s="13">
        <v>6.77611683827267</v>
      </c>
      <c r="BA387" s="13">
        <v>7.8119573659518604</v>
      </c>
      <c r="BB387" s="13">
        <v>6.4419851382091498</v>
      </c>
      <c r="BC387" s="13">
        <v>2.6362663327614899</v>
      </c>
      <c r="BD387" s="13">
        <v>5.4040809919761399</v>
      </c>
      <c r="BE387" s="21">
        <v>3531</v>
      </c>
      <c r="BF387" s="21">
        <v>47.56</v>
      </c>
      <c r="BG387" s="21">
        <v>61.84</v>
      </c>
      <c r="BH387" s="21">
        <v>14.28</v>
      </c>
      <c r="BI387" s="21" t="s">
        <v>87</v>
      </c>
      <c r="BJ387" s="21" t="s">
        <v>74</v>
      </c>
      <c r="BK387" s="21">
        <v>48.8</v>
      </c>
      <c r="BL387" s="21">
        <v>1.24</v>
      </c>
      <c r="BM387" s="23">
        <v>7.9899999999999999E-2</v>
      </c>
      <c r="BN387" s="13" t="s">
        <v>75</v>
      </c>
    </row>
    <row r="388" spans="1:70" x14ac:dyDescent="0.25">
      <c r="A388" s="13">
        <v>621</v>
      </c>
      <c r="B388" s="13">
        <v>154</v>
      </c>
      <c r="C388" s="13">
        <v>925</v>
      </c>
      <c r="D388" s="13" t="s">
        <v>14</v>
      </c>
      <c r="E388" s="13">
        <v>5</v>
      </c>
      <c r="F388" s="13" t="s">
        <v>12</v>
      </c>
      <c r="G388" s="13">
        <v>3</v>
      </c>
      <c r="H388" s="13" t="s">
        <v>13</v>
      </c>
      <c r="I388" s="14">
        <v>54</v>
      </c>
      <c r="J388" s="14">
        <v>55</v>
      </c>
      <c r="K388" s="13">
        <v>40.04</v>
      </c>
      <c r="L388" s="14">
        <v>42.13</v>
      </c>
      <c r="M388" s="20">
        <v>1.25089795918367</v>
      </c>
      <c r="BF388" s="21">
        <v>46.74</v>
      </c>
      <c r="BG388" s="21">
        <v>71.260000000000005</v>
      </c>
      <c r="BH388" s="21">
        <v>24.52</v>
      </c>
      <c r="BI388" s="21">
        <v>43549</v>
      </c>
      <c r="BJ388" s="21" t="s">
        <v>74</v>
      </c>
      <c r="BK388" s="21">
        <v>48.9</v>
      </c>
      <c r="BL388" s="21">
        <v>2.16</v>
      </c>
      <c r="BM388" s="23">
        <v>8.1000000000000003E-2</v>
      </c>
      <c r="BO388" s="21">
        <v>63</v>
      </c>
      <c r="BP388" s="21">
        <v>193</v>
      </c>
      <c r="BQ388" s="21">
        <v>10</v>
      </c>
    </row>
    <row r="389" spans="1:70" x14ac:dyDescent="0.25">
      <c r="A389" s="13">
        <v>622</v>
      </c>
      <c r="B389" s="13">
        <v>154</v>
      </c>
      <c r="C389" s="13">
        <v>925</v>
      </c>
      <c r="D389" s="13" t="s">
        <v>14</v>
      </c>
      <c r="E389" s="13">
        <v>5</v>
      </c>
      <c r="F389" s="13" t="s">
        <v>12</v>
      </c>
      <c r="G389" s="13">
        <v>3</v>
      </c>
      <c r="H389" s="13" t="s">
        <v>13</v>
      </c>
      <c r="I389" s="14">
        <v>64</v>
      </c>
      <c r="J389" s="14">
        <v>65</v>
      </c>
      <c r="K389" s="13">
        <v>40.14</v>
      </c>
      <c r="L389" s="14">
        <v>42.23</v>
      </c>
      <c r="M389" s="20">
        <v>1.25479452054795</v>
      </c>
      <c r="N389" s="13">
        <v>5</v>
      </c>
      <c r="O389" s="13">
        <v>54425.120989471798</v>
      </c>
      <c r="P389" s="13">
        <v>246.131602270907</v>
      </c>
      <c r="Q389" s="13">
        <v>210.93325178442299</v>
      </c>
      <c r="R389" s="13">
        <v>277.45715553631197</v>
      </c>
      <c r="S389" s="13">
        <v>0.696419091480866</v>
      </c>
      <c r="T389" s="13">
        <v>0.820764746038527</v>
      </c>
      <c r="U389" s="13">
        <v>35614.887421532403</v>
      </c>
      <c r="V389" s="13">
        <v>211.57406691000801</v>
      </c>
      <c r="W389" s="13">
        <v>183.46044261226601</v>
      </c>
      <c r="X389" s="13">
        <v>237.388662627027</v>
      </c>
      <c r="Y389" s="13">
        <v>0.69505674938786099</v>
      </c>
      <c r="Z389" s="13">
        <v>0.83170607843823097</v>
      </c>
      <c r="AA389" s="13">
        <v>47995.541565682703</v>
      </c>
      <c r="AB389" s="13">
        <v>89.382342241137394</v>
      </c>
      <c r="AC389" s="13">
        <v>74.455744376391294</v>
      </c>
      <c r="AD389" s="13">
        <v>105.029917649068</v>
      </c>
      <c r="AE389" s="13">
        <v>0.120326202323241</v>
      </c>
      <c r="AF389" s="13">
        <v>4.6200985350898401E-2</v>
      </c>
      <c r="AG389" s="13">
        <v>153500.16478680499</v>
      </c>
      <c r="AH389" s="13">
        <v>439.81969912967998</v>
      </c>
      <c r="AI389" s="13">
        <v>373.91113798987101</v>
      </c>
      <c r="AJ389" s="14">
        <v>505.94372087828998</v>
      </c>
      <c r="AK389" s="13">
        <v>0.90068938805191301</v>
      </c>
      <c r="AL389" s="13">
        <v>0.87775774905347803</v>
      </c>
      <c r="AM389" s="13">
        <v>107974.423894892</v>
      </c>
      <c r="AN389" s="13">
        <v>366.898169946515</v>
      </c>
      <c r="AO389" s="13">
        <v>306.15379615472199</v>
      </c>
      <c r="AP389" s="13">
        <v>418.72169438773602</v>
      </c>
      <c r="AQ389" s="13">
        <v>0.86085776874727904</v>
      </c>
      <c r="AR389" s="13">
        <v>0.86876116269442505</v>
      </c>
      <c r="AS389" s="13">
        <v>3.41301805519922</v>
      </c>
      <c r="AT389" s="13">
        <v>1.8689803267612799</v>
      </c>
      <c r="AU389" s="13">
        <v>1.9986364335893401</v>
      </c>
      <c r="AV389" s="13">
        <v>1.79530229062173</v>
      </c>
      <c r="AW389" s="13">
        <v>-4.8092151982155003E-2</v>
      </c>
      <c r="AX389" s="13">
        <v>-1.0301397904743601</v>
      </c>
      <c r="AY389" s="13">
        <v>23.956231927339399</v>
      </c>
      <c r="AZ389" s="13">
        <v>7.4021135094929402</v>
      </c>
      <c r="BA389" s="13">
        <v>8.3484845932796592</v>
      </c>
      <c r="BB389" s="13">
        <v>6.8735813383694504</v>
      </c>
      <c r="BC389" s="13">
        <v>2.59040995513904</v>
      </c>
      <c r="BD389" s="13">
        <v>3.7857385781304198</v>
      </c>
      <c r="BE389" s="21">
        <v>2294</v>
      </c>
      <c r="BF389" s="21">
        <v>46.99</v>
      </c>
      <c r="BG389" s="21">
        <v>60.1</v>
      </c>
      <c r="BH389" s="21">
        <v>13.11</v>
      </c>
      <c r="BI389" s="21" t="s">
        <v>81</v>
      </c>
      <c r="BJ389" s="21" t="s">
        <v>74</v>
      </c>
      <c r="BK389" s="21">
        <v>48.15</v>
      </c>
      <c r="BL389" s="21">
        <v>1.1599999999999999</v>
      </c>
      <c r="BM389" s="23">
        <v>8.1299999999999997E-2</v>
      </c>
      <c r="BN389" s="13" t="s">
        <v>75</v>
      </c>
    </row>
    <row r="390" spans="1:70" x14ac:dyDescent="0.25">
      <c r="A390" s="13">
        <v>623</v>
      </c>
      <c r="B390" s="13">
        <v>154</v>
      </c>
      <c r="C390" s="13">
        <v>925</v>
      </c>
      <c r="D390" s="13" t="s">
        <v>14</v>
      </c>
      <c r="E390" s="13">
        <v>5</v>
      </c>
      <c r="F390" s="13" t="s">
        <v>12</v>
      </c>
      <c r="G390" s="13">
        <v>3</v>
      </c>
      <c r="H390" s="13" t="s">
        <v>13</v>
      </c>
      <c r="I390" s="14">
        <v>74</v>
      </c>
      <c r="J390" s="14">
        <v>75</v>
      </c>
      <c r="K390" s="13">
        <v>40.24</v>
      </c>
      <c r="L390" s="14">
        <v>42.33</v>
      </c>
      <c r="M390" s="20">
        <v>1.25876712328767</v>
      </c>
      <c r="N390" s="13">
        <v>6</v>
      </c>
      <c r="O390" s="13">
        <v>57604.4638579944</v>
      </c>
      <c r="P390" s="13">
        <v>254.39987243804899</v>
      </c>
      <c r="Q390" s="13">
        <v>216.28489152530901</v>
      </c>
      <c r="R390" s="13">
        <v>287.51764999146798</v>
      </c>
      <c r="S390" s="13">
        <v>0.69174330260571804</v>
      </c>
      <c r="T390" s="13">
        <v>0.80661445607267701</v>
      </c>
      <c r="U390" s="13">
        <v>39250.302059432397</v>
      </c>
      <c r="V390" s="13">
        <v>222.35706194834</v>
      </c>
      <c r="W390" s="13">
        <v>190.10404443861199</v>
      </c>
      <c r="X390" s="13">
        <v>251.80738988639101</v>
      </c>
      <c r="Y390" s="13">
        <v>0.68570399060377396</v>
      </c>
      <c r="Z390" s="13">
        <v>0.81754379035726998</v>
      </c>
      <c r="AA390" s="13">
        <v>46209.318614714801</v>
      </c>
      <c r="AB390" s="13">
        <v>88.484756990549002</v>
      </c>
      <c r="AC390" s="13">
        <v>75.494550716983497</v>
      </c>
      <c r="AD390" s="13">
        <v>103.346573799914</v>
      </c>
      <c r="AE390" s="13">
        <v>0.122535704890801</v>
      </c>
      <c r="AF390" s="13">
        <v>4.7070550440183399E-2</v>
      </c>
      <c r="AG390" s="13">
        <v>153565.82837655599</v>
      </c>
      <c r="AH390" s="13">
        <v>438.33442736541099</v>
      </c>
      <c r="AI390" s="13">
        <v>368.27372765195298</v>
      </c>
      <c r="AJ390" s="14">
        <v>502.18528631358703</v>
      </c>
      <c r="AK390" s="13">
        <v>0.89610038382548296</v>
      </c>
      <c r="AL390" s="13">
        <v>0.86483610973559899</v>
      </c>
      <c r="AM390" s="13">
        <v>116606.35936885299</v>
      </c>
      <c r="AN390" s="13">
        <v>382.58467836710298</v>
      </c>
      <c r="AO390" s="13">
        <v>321.49124494551501</v>
      </c>
      <c r="AP390" s="13">
        <v>438.80080354768899</v>
      </c>
      <c r="AQ390" s="13">
        <v>0.85960765332036604</v>
      </c>
      <c r="AR390" s="13">
        <v>0.856284460732054</v>
      </c>
      <c r="AS390" s="13">
        <v>2.45432616988453</v>
      </c>
      <c r="AT390" s="13">
        <v>1.5482119170386699</v>
      </c>
      <c r="AU390" s="13">
        <v>1.7612438485741599</v>
      </c>
      <c r="AV390" s="13">
        <v>1.5174073291349</v>
      </c>
      <c r="AW390" s="13">
        <v>5.7668747072954503E-2</v>
      </c>
      <c r="AX390" s="13">
        <v>-0.98824349208282503</v>
      </c>
      <c r="AY390" s="13">
        <v>10.552242738548999</v>
      </c>
      <c r="AZ390" s="13">
        <v>5.3758318712645599</v>
      </c>
      <c r="BA390" s="13">
        <v>6.7039845958436297</v>
      </c>
      <c r="BB390" s="13">
        <v>5.2937292525883404</v>
      </c>
      <c r="BC390" s="13">
        <v>2.4347452960831899</v>
      </c>
      <c r="BD390" s="13">
        <v>3.6713773001263701</v>
      </c>
      <c r="BE390" s="21">
        <v>2425</v>
      </c>
      <c r="BF390" s="21">
        <v>47.29</v>
      </c>
      <c r="BG390" s="21">
        <v>65.98</v>
      </c>
      <c r="BH390" s="21">
        <v>18.690000000000001</v>
      </c>
      <c r="BI390" s="21" t="s">
        <v>87</v>
      </c>
      <c r="BJ390" s="21" t="s">
        <v>74</v>
      </c>
      <c r="BK390" s="21">
        <v>49.64</v>
      </c>
      <c r="BL390" s="21">
        <v>2.35</v>
      </c>
      <c r="BM390" s="23">
        <v>0.11169999999999999</v>
      </c>
      <c r="BN390" s="13" t="s">
        <v>75</v>
      </c>
      <c r="BO390" s="21">
        <v>56</v>
      </c>
      <c r="BP390" s="21">
        <v>125</v>
      </c>
      <c r="BQ390" s="21">
        <v>9</v>
      </c>
      <c r="BR390" s="23">
        <v>0.69060773480662996</v>
      </c>
    </row>
    <row r="391" spans="1:70" x14ac:dyDescent="0.25">
      <c r="A391" s="13">
        <v>624</v>
      </c>
      <c r="B391" s="13">
        <v>154</v>
      </c>
      <c r="C391" s="13">
        <v>925</v>
      </c>
      <c r="D391" s="13" t="s">
        <v>14</v>
      </c>
      <c r="E391" s="13">
        <v>5</v>
      </c>
      <c r="F391" s="13" t="s">
        <v>12</v>
      </c>
      <c r="G391" s="13">
        <v>3</v>
      </c>
      <c r="H391" s="13" t="s">
        <v>13</v>
      </c>
      <c r="I391" s="14">
        <v>87</v>
      </c>
      <c r="J391" s="14">
        <v>88</v>
      </c>
      <c r="K391" s="13">
        <v>40.369999999999997</v>
      </c>
      <c r="L391" s="14">
        <v>42.46</v>
      </c>
      <c r="M391" s="20">
        <v>1.26393150684932</v>
      </c>
      <c r="N391" s="13">
        <v>6</v>
      </c>
      <c r="O391" s="13">
        <v>63039.613775805599</v>
      </c>
      <c r="P391" s="13">
        <v>265.93056130768201</v>
      </c>
      <c r="Q391" s="13">
        <v>227.716644517893</v>
      </c>
      <c r="R391" s="13">
        <v>299.68919024654201</v>
      </c>
      <c r="S391" s="13">
        <v>0.70024265401923402</v>
      </c>
      <c r="T391" s="13">
        <v>0.80919008859464503</v>
      </c>
      <c r="U391" s="13">
        <v>45807.963870381202</v>
      </c>
      <c r="V391" s="13">
        <v>240.533981993254</v>
      </c>
      <c r="W391" s="13">
        <v>206.462235313283</v>
      </c>
      <c r="X391" s="13">
        <v>271.38230465356401</v>
      </c>
      <c r="Y391" s="13">
        <v>0.69384903886170302</v>
      </c>
      <c r="Z391" s="13">
        <v>0.81766478606749105</v>
      </c>
      <c r="AA391" s="13">
        <v>53923.7096703032</v>
      </c>
      <c r="AB391" s="13">
        <v>93.702085181521099</v>
      </c>
      <c r="AC391" s="13">
        <v>80.864283243829902</v>
      </c>
      <c r="AD391" s="13">
        <v>108.42053956558</v>
      </c>
      <c r="AE391" s="13">
        <v>0.13214486478454401</v>
      </c>
      <c r="AF391" s="13">
        <v>4.9016137433447203E-2</v>
      </c>
      <c r="AG391" s="13">
        <v>158879.79570611799</v>
      </c>
      <c r="AH391" s="13">
        <v>447.21561859153098</v>
      </c>
      <c r="AI391" s="13">
        <v>384.974203444968</v>
      </c>
      <c r="AJ391" s="14">
        <v>511.93163938369798</v>
      </c>
      <c r="AK391" s="13">
        <v>0.92595209715379201</v>
      </c>
      <c r="AL391" s="13">
        <v>0.87728167220737896</v>
      </c>
      <c r="AM391" s="13">
        <v>121762.038309875</v>
      </c>
      <c r="AN391" s="13">
        <v>391.86912206492798</v>
      </c>
      <c r="AO391" s="13">
        <v>328.40241825292298</v>
      </c>
      <c r="AP391" s="13">
        <v>440.543560435985</v>
      </c>
      <c r="AQ391" s="13">
        <v>0.884961714691885</v>
      </c>
      <c r="AR391" s="13">
        <v>0.86741081164301403</v>
      </c>
      <c r="AS391" s="13">
        <v>3.76655291829048</v>
      </c>
      <c r="AT391" s="13">
        <v>1.8509073275071799</v>
      </c>
      <c r="AU391" s="13">
        <v>2.0692094172623801</v>
      </c>
      <c r="AV391" s="13">
        <v>1.7684244112819101</v>
      </c>
      <c r="AW391" s="13">
        <v>3.9955384850356997E-2</v>
      </c>
      <c r="AX391" s="13">
        <v>-0.57977129228077895</v>
      </c>
      <c r="AY391" s="13">
        <v>26.949730756645899</v>
      </c>
      <c r="AZ391" s="13">
        <v>8.2788075550884201</v>
      </c>
      <c r="BA391" s="13">
        <v>9.8594395181547902</v>
      </c>
      <c r="BB391" s="13">
        <v>7.7709496364664803</v>
      </c>
      <c r="BC391" s="13">
        <v>2.3028484973473802</v>
      </c>
      <c r="BD391" s="13">
        <v>2.7249610966026698</v>
      </c>
      <c r="BE391" s="21">
        <v>2073</v>
      </c>
      <c r="BF391" s="21">
        <v>47.13</v>
      </c>
      <c r="BG391" s="21">
        <v>69.84</v>
      </c>
      <c r="BH391" s="21">
        <v>22.71</v>
      </c>
      <c r="BI391" s="21" t="s">
        <v>87</v>
      </c>
      <c r="BJ391" s="21" t="s">
        <v>74</v>
      </c>
      <c r="BK391" s="21">
        <v>49.68</v>
      </c>
      <c r="BL391" s="21">
        <v>2.5499999999999998</v>
      </c>
      <c r="BM391" s="23">
        <v>0.10100000000000001</v>
      </c>
      <c r="BN391" s="13" t="s">
        <v>75</v>
      </c>
    </row>
    <row r="392" spans="1:70" x14ac:dyDescent="0.25">
      <c r="A392" s="13">
        <v>625</v>
      </c>
      <c r="B392" s="13">
        <v>154</v>
      </c>
      <c r="C392" s="13">
        <v>925</v>
      </c>
      <c r="D392" s="13" t="s">
        <v>14</v>
      </c>
      <c r="E392" s="13">
        <v>5</v>
      </c>
      <c r="F392" s="13" t="s">
        <v>12</v>
      </c>
      <c r="G392" s="13">
        <v>3</v>
      </c>
      <c r="H392" s="13" t="s">
        <v>13</v>
      </c>
      <c r="I392" s="14">
        <v>103</v>
      </c>
      <c r="J392" s="14">
        <v>104</v>
      </c>
      <c r="K392" s="13">
        <v>40.53</v>
      </c>
      <c r="L392" s="14">
        <v>42.62</v>
      </c>
      <c r="M392" s="20">
        <v>1.2702876712328799</v>
      </c>
      <c r="N392" s="13">
        <v>6</v>
      </c>
      <c r="O392" s="13">
        <v>65496.462574053803</v>
      </c>
      <c r="P392" s="13">
        <v>271.59588211452899</v>
      </c>
      <c r="Q392" s="13">
        <v>231.581167322211</v>
      </c>
      <c r="R392" s="13">
        <v>307.532194739533</v>
      </c>
      <c r="S392" s="13">
        <v>0.68190388643488697</v>
      </c>
      <c r="T392" s="13">
        <v>0.81135138930777995</v>
      </c>
      <c r="U392" s="13">
        <v>45603.662790307797</v>
      </c>
      <c r="V392" s="13">
        <v>238.97113815313401</v>
      </c>
      <c r="W392" s="13">
        <v>201.53212531676499</v>
      </c>
      <c r="X392" s="13">
        <v>272.32725962278403</v>
      </c>
      <c r="Y392" s="13">
        <v>0.67620260080695804</v>
      </c>
      <c r="Z392" s="13">
        <v>0.81744378675099005</v>
      </c>
      <c r="AA392" s="13">
        <v>49988.548293840198</v>
      </c>
      <c r="AB392" s="13">
        <v>93.029346141156296</v>
      </c>
      <c r="AC392" s="13">
        <v>82.757784626446806</v>
      </c>
      <c r="AD392" s="13">
        <v>105.862517361503</v>
      </c>
      <c r="AE392" s="13">
        <v>0.128857225512718</v>
      </c>
      <c r="AF392" s="13">
        <v>4.1213801627409001E-2</v>
      </c>
      <c r="AG392" s="13">
        <v>168900.49940006001</v>
      </c>
      <c r="AH392" s="13">
        <v>461.74303363639598</v>
      </c>
      <c r="AI392" s="13">
        <v>400.487710894386</v>
      </c>
      <c r="AJ392" s="14">
        <v>519.25459818628804</v>
      </c>
      <c r="AK392" s="13">
        <v>0.90113740167792999</v>
      </c>
      <c r="AL392" s="13">
        <v>0.86954551149342096</v>
      </c>
      <c r="AM392" s="13">
        <v>134450.898938659</v>
      </c>
      <c r="AN392" s="13">
        <v>410.90192966643701</v>
      </c>
      <c r="AO392" s="13">
        <v>349.40823820503999</v>
      </c>
      <c r="AP392" s="13">
        <v>467.48499655617701</v>
      </c>
      <c r="AQ392" s="13">
        <v>0.86076524229507301</v>
      </c>
      <c r="AR392" s="13">
        <v>0.85920458752129603</v>
      </c>
      <c r="AS392" s="13">
        <v>2.2035650322566802</v>
      </c>
      <c r="AT392" s="13">
        <v>1.32073588794611</v>
      </c>
      <c r="AU392" s="13">
        <v>1.5077617446471201</v>
      </c>
      <c r="AV392" s="13">
        <v>1.1996511088715001</v>
      </c>
      <c r="AW392" s="13">
        <v>2.4844416700373399E-2</v>
      </c>
      <c r="AX392" s="13">
        <v>-0.695731828471291</v>
      </c>
      <c r="AY392" s="13">
        <v>9.7666477633394795</v>
      </c>
      <c r="AZ392" s="13">
        <v>4.5863920605446902</v>
      </c>
      <c r="BA392" s="13">
        <v>5.6169425715771304</v>
      </c>
      <c r="BB392" s="13">
        <v>4.0573836859764398</v>
      </c>
      <c r="BC392" s="13">
        <v>2.5741622118728</v>
      </c>
      <c r="BD392" s="13">
        <v>3.3860402544807702</v>
      </c>
      <c r="BE392" s="21">
        <v>2039</v>
      </c>
      <c r="BF392" s="21">
        <v>47.39</v>
      </c>
      <c r="BG392" s="21">
        <v>66.66</v>
      </c>
      <c r="BH392" s="21">
        <v>19.27</v>
      </c>
      <c r="BI392" s="21" t="s">
        <v>85</v>
      </c>
      <c r="BJ392" s="21" t="s">
        <v>74</v>
      </c>
      <c r="BK392" s="21">
        <v>49.63</v>
      </c>
      <c r="BL392" s="21">
        <v>2.2400000000000002</v>
      </c>
      <c r="BM392" s="23">
        <v>0.1041</v>
      </c>
      <c r="BN392" s="13" t="s">
        <v>75</v>
      </c>
      <c r="BO392" s="21">
        <v>40</v>
      </c>
      <c r="BP392" s="21">
        <v>155</v>
      </c>
      <c r="BQ392" s="21">
        <v>9</v>
      </c>
      <c r="BR392" s="23">
        <v>0.79487179487179505</v>
      </c>
    </row>
    <row r="393" spans="1:70" x14ac:dyDescent="0.25">
      <c r="A393" s="13">
        <v>626</v>
      </c>
      <c r="B393" s="13">
        <v>154</v>
      </c>
      <c r="C393" s="13">
        <v>925</v>
      </c>
      <c r="D393" s="13" t="s">
        <v>14</v>
      </c>
      <c r="E393" s="13">
        <v>5</v>
      </c>
      <c r="F393" s="13" t="s">
        <v>12</v>
      </c>
      <c r="G393" s="13">
        <v>3</v>
      </c>
      <c r="H393" s="13" t="s">
        <v>13</v>
      </c>
      <c r="I393" s="14">
        <v>116</v>
      </c>
      <c r="J393" s="14">
        <v>117</v>
      </c>
      <c r="K393" s="13">
        <v>40.659999999999997</v>
      </c>
      <c r="L393" s="14">
        <v>42.75</v>
      </c>
      <c r="M393" s="20">
        <v>1.2754520547945201</v>
      </c>
      <c r="N393" s="13">
        <v>4</v>
      </c>
      <c r="O393" s="13">
        <v>59968.9554274357</v>
      </c>
      <c r="P393" s="13">
        <v>257.49379406539703</v>
      </c>
      <c r="Q393" s="13">
        <v>219.15823991050399</v>
      </c>
      <c r="R393" s="13">
        <v>292.113565837804</v>
      </c>
      <c r="S393" s="13">
        <v>0.68187234243183104</v>
      </c>
      <c r="T393" s="13">
        <v>0.81388619788425298</v>
      </c>
      <c r="U393" s="13">
        <v>40195.719048903899</v>
      </c>
      <c r="V393" s="13">
        <v>224.584574130243</v>
      </c>
      <c r="W393" s="13">
        <v>191.535076185196</v>
      </c>
      <c r="X393" s="13">
        <v>254.94813615492799</v>
      </c>
      <c r="Y393" s="13">
        <v>0.67794355647299898</v>
      </c>
      <c r="Z393" s="13">
        <v>0.82287823415049099</v>
      </c>
      <c r="AA393" s="13">
        <v>52879.123337323399</v>
      </c>
      <c r="AB393" s="13">
        <v>95.449327863060304</v>
      </c>
      <c r="AC393" s="13">
        <v>82.419080813113794</v>
      </c>
      <c r="AD393" s="13">
        <v>110.42639061162799</v>
      </c>
      <c r="AE393" s="13">
        <v>0.134543108708745</v>
      </c>
      <c r="AF393" s="13">
        <v>4.5227835907364601E-2</v>
      </c>
      <c r="AG393" s="13">
        <v>162654.96648287799</v>
      </c>
      <c r="AH393" s="13">
        <v>452.09450692978697</v>
      </c>
      <c r="AI393" s="13">
        <v>382.76361323283402</v>
      </c>
      <c r="AJ393" s="14">
        <v>513.65718768895397</v>
      </c>
      <c r="AK393" s="13">
        <v>0.91233015327952405</v>
      </c>
      <c r="AL393" s="13">
        <v>0.87411707810814399</v>
      </c>
      <c r="AM393" s="13">
        <v>123537.982386084</v>
      </c>
      <c r="AN393" s="13">
        <v>393.49607602226899</v>
      </c>
      <c r="AO393" s="13">
        <v>331.359383789356</v>
      </c>
      <c r="AP393" s="13">
        <v>449.24525369014799</v>
      </c>
      <c r="AQ393" s="13">
        <v>0.86838331721553697</v>
      </c>
      <c r="AR393" s="13">
        <v>0.86425968583393697</v>
      </c>
      <c r="AS393" s="13">
        <v>3.8926214262003</v>
      </c>
      <c r="AT393" s="13">
        <v>1.6764576724831</v>
      </c>
      <c r="AU393" s="13">
        <v>1.84591494879266</v>
      </c>
      <c r="AV393" s="13">
        <v>1.62759956250966</v>
      </c>
      <c r="AW393" s="13">
        <v>2.5311838538570199E-2</v>
      </c>
      <c r="AX393" s="13">
        <v>-0.80702952684651497</v>
      </c>
      <c r="AY393" s="13">
        <v>40.993941087118998</v>
      </c>
      <c r="AZ393" s="13">
        <v>7.1931211964453396</v>
      </c>
      <c r="BA393" s="13">
        <v>8.4327446373077297</v>
      </c>
      <c r="BB393" s="13">
        <v>6.8992491100934004</v>
      </c>
      <c r="BC393" s="13">
        <v>2.5123981858019002</v>
      </c>
      <c r="BD393" s="13">
        <v>3.2501638705776101</v>
      </c>
      <c r="BE393" s="21">
        <v>4655</v>
      </c>
      <c r="BF393" s="21">
        <v>47.2</v>
      </c>
      <c r="BG393" s="21">
        <v>64.11</v>
      </c>
      <c r="BH393" s="21">
        <v>16.91</v>
      </c>
      <c r="BI393" s="21" t="s">
        <v>81</v>
      </c>
      <c r="BJ393" s="21" t="s">
        <v>74</v>
      </c>
      <c r="BK393" s="21">
        <v>48.77</v>
      </c>
      <c r="BL393" s="21">
        <v>1.57</v>
      </c>
      <c r="BM393" s="23">
        <v>8.5000000000000006E-2</v>
      </c>
      <c r="BN393" s="13" t="s">
        <v>75</v>
      </c>
    </row>
    <row r="394" spans="1:70" x14ac:dyDescent="0.25">
      <c r="A394" s="13">
        <v>627</v>
      </c>
      <c r="B394" s="13">
        <v>154</v>
      </c>
      <c r="C394" s="13">
        <v>925</v>
      </c>
      <c r="D394" s="13" t="s">
        <v>14</v>
      </c>
      <c r="E394" s="13">
        <v>5</v>
      </c>
      <c r="F394" s="13" t="s">
        <v>12</v>
      </c>
      <c r="G394" s="13">
        <v>3</v>
      </c>
      <c r="H394" s="13" t="s">
        <v>13</v>
      </c>
      <c r="I394" s="14">
        <v>126</v>
      </c>
      <c r="J394" s="14">
        <v>127</v>
      </c>
      <c r="K394" s="13">
        <v>40.76</v>
      </c>
      <c r="L394" s="14">
        <v>42.85</v>
      </c>
      <c r="M394" s="20">
        <v>1.2794246575342501</v>
      </c>
      <c r="N394" s="13">
        <v>5</v>
      </c>
      <c r="O394" s="13">
        <v>57812.488374337197</v>
      </c>
      <c r="P394" s="13">
        <v>253.16329403041101</v>
      </c>
      <c r="Q394" s="13">
        <v>213.86400269846399</v>
      </c>
      <c r="R394" s="13">
        <v>285.808404272968</v>
      </c>
      <c r="S394" s="13">
        <v>0.68900308665757404</v>
      </c>
      <c r="T394" s="13">
        <v>0.792224832887088</v>
      </c>
      <c r="U394" s="13">
        <v>37789.178472908003</v>
      </c>
      <c r="V394" s="13">
        <v>218.369722412475</v>
      </c>
      <c r="W394" s="13">
        <v>183.59132034707599</v>
      </c>
      <c r="X394" s="13">
        <v>246.58836666188199</v>
      </c>
      <c r="Y394" s="13">
        <v>0.67822595171296596</v>
      </c>
      <c r="Z394" s="13">
        <v>0.79921793916062001</v>
      </c>
      <c r="AA394" s="13">
        <v>49577.247891254097</v>
      </c>
      <c r="AB394" s="13">
        <v>93.082319618513594</v>
      </c>
      <c r="AC394" s="13">
        <v>80.776695308116501</v>
      </c>
      <c r="AD394" s="13">
        <v>107.662963801923</v>
      </c>
      <c r="AE394" s="13">
        <v>0.11959927825139199</v>
      </c>
      <c r="AF394" s="13">
        <v>4.6038716699249201E-2</v>
      </c>
      <c r="AG394" s="13">
        <v>162170.80264148099</v>
      </c>
      <c r="AH394" s="13">
        <v>451.50985296365099</v>
      </c>
      <c r="AI394" s="13">
        <v>387.44350056857598</v>
      </c>
      <c r="AJ394" s="14">
        <v>510.92777110707198</v>
      </c>
      <c r="AK394" s="13">
        <v>0.90212327212626298</v>
      </c>
      <c r="AL394" s="13">
        <v>0.85692598987128099</v>
      </c>
      <c r="AM394" s="13">
        <v>122276.91043084</v>
      </c>
      <c r="AN394" s="13">
        <v>392.18181155350197</v>
      </c>
      <c r="AO394" s="13">
        <v>333.21769223933802</v>
      </c>
      <c r="AP394" s="13">
        <v>446.640724829156</v>
      </c>
      <c r="AQ394" s="13">
        <v>0.85852514859749895</v>
      </c>
      <c r="AR394" s="13">
        <v>0.84539833116865704</v>
      </c>
      <c r="AS394" s="13">
        <v>2.6278033963271801</v>
      </c>
      <c r="AT394" s="13">
        <v>1.62517652398608</v>
      </c>
      <c r="AU394" s="13">
        <v>1.73819777742967</v>
      </c>
      <c r="AV394" s="13">
        <v>1.6470727247204799</v>
      </c>
      <c r="AW394" s="13">
        <v>0.25174790945326497</v>
      </c>
      <c r="AX394" s="13">
        <v>-0.74736233696506904</v>
      </c>
      <c r="AY394" s="13">
        <v>12.5061528026577</v>
      </c>
      <c r="AZ394" s="13">
        <v>5.6490487906731799</v>
      </c>
      <c r="BA394" s="13">
        <v>6.1825008062347404</v>
      </c>
      <c r="BB394" s="13">
        <v>5.9076728342320797</v>
      </c>
      <c r="BC394" s="13">
        <v>2.4884009570795098</v>
      </c>
      <c r="BD394" s="13">
        <v>3.4666638936438199</v>
      </c>
      <c r="BE394" s="21">
        <v>3357</v>
      </c>
      <c r="BF394" s="21">
        <v>47.2</v>
      </c>
      <c r="BG394" s="21">
        <v>65.72</v>
      </c>
      <c r="BH394" s="21">
        <v>18.52</v>
      </c>
      <c r="BI394" s="21" t="s">
        <v>87</v>
      </c>
      <c r="BJ394" s="21" t="s">
        <v>74</v>
      </c>
      <c r="BK394" s="21">
        <v>50.11</v>
      </c>
      <c r="BL394" s="21">
        <v>2.91</v>
      </c>
      <c r="BM394" s="23">
        <v>0.1358</v>
      </c>
      <c r="BN394" s="13" t="s">
        <v>75</v>
      </c>
      <c r="BO394" s="21">
        <v>41</v>
      </c>
      <c r="BP394" s="21">
        <v>228</v>
      </c>
      <c r="BQ394" s="21">
        <v>10</v>
      </c>
      <c r="BR394" s="23">
        <v>0.84758364312267698</v>
      </c>
    </row>
    <row r="395" spans="1:70" x14ac:dyDescent="0.25">
      <c r="A395" s="13">
        <v>628</v>
      </c>
      <c r="B395" s="13">
        <v>154</v>
      </c>
      <c r="C395" s="13">
        <v>925</v>
      </c>
      <c r="D395" s="13" t="s">
        <v>14</v>
      </c>
      <c r="E395" s="13">
        <v>5</v>
      </c>
      <c r="F395" s="13" t="s">
        <v>12</v>
      </c>
      <c r="G395" s="13">
        <v>3</v>
      </c>
      <c r="H395" s="13" t="s">
        <v>13</v>
      </c>
      <c r="I395" s="14">
        <v>139</v>
      </c>
      <c r="J395" s="14">
        <v>140</v>
      </c>
      <c r="K395" s="13">
        <v>40.89</v>
      </c>
      <c r="L395" s="14">
        <v>42.98</v>
      </c>
      <c r="M395" s="20">
        <v>1.2844117647058799</v>
      </c>
      <c r="N395" s="13">
        <v>5</v>
      </c>
      <c r="O395" s="13">
        <v>55380.145144030503</v>
      </c>
      <c r="P395" s="13">
        <v>248.92241763765799</v>
      </c>
      <c r="Q395" s="13">
        <v>212.646041692777</v>
      </c>
      <c r="R395" s="13">
        <v>280.21914899388901</v>
      </c>
      <c r="S395" s="13">
        <v>0.69418222437551902</v>
      </c>
      <c r="T395" s="13">
        <v>0.81054371881875897</v>
      </c>
      <c r="U395" s="13">
        <v>37158.634068009102</v>
      </c>
      <c r="V395" s="13">
        <v>216.17696864562001</v>
      </c>
      <c r="W395" s="13">
        <v>184.11041718524399</v>
      </c>
      <c r="X395" s="13">
        <v>244.658462894434</v>
      </c>
      <c r="Y395" s="13">
        <v>0.68905677907003704</v>
      </c>
      <c r="Z395" s="13">
        <v>0.81795934675970805</v>
      </c>
      <c r="AA395" s="13">
        <v>47859.7532580279</v>
      </c>
      <c r="AB395" s="13">
        <v>87.9741244657246</v>
      </c>
      <c r="AC395" s="13">
        <v>77.356159756948898</v>
      </c>
      <c r="AD395" s="13">
        <v>101.001150712216</v>
      </c>
      <c r="AE395" s="13">
        <v>0.116477684240582</v>
      </c>
      <c r="AF395" s="13">
        <v>4.2619144937062398E-2</v>
      </c>
      <c r="AG395" s="13">
        <v>148270.559950036</v>
      </c>
      <c r="AH395" s="13">
        <v>432.48334642464903</v>
      </c>
      <c r="AI395" s="13">
        <v>378.117022356738</v>
      </c>
      <c r="AJ395" s="14">
        <v>493.38347667255499</v>
      </c>
      <c r="AK395" s="13">
        <v>0.89651535040953101</v>
      </c>
      <c r="AL395" s="13">
        <v>0.86661395728673196</v>
      </c>
      <c r="AM395" s="13">
        <v>110389.62639475999</v>
      </c>
      <c r="AN395" s="13">
        <v>372.36943261116198</v>
      </c>
      <c r="AO395" s="13">
        <v>317.66961889411698</v>
      </c>
      <c r="AP395" s="13">
        <v>420.46206844351701</v>
      </c>
      <c r="AQ395" s="13">
        <v>0.85370657788173099</v>
      </c>
      <c r="AR395" s="13">
        <v>0.857486219729653</v>
      </c>
      <c r="AS395" s="13">
        <v>3.3858657529457199</v>
      </c>
      <c r="AT395" s="13">
        <v>1.9383301818104499</v>
      </c>
      <c r="AU395" s="13">
        <v>2.0916084763751499</v>
      </c>
      <c r="AV395" s="13">
        <v>1.89912688496197</v>
      </c>
      <c r="AW395" s="13">
        <v>0.105061206153516</v>
      </c>
      <c r="AX395" s="13">
        <v>-1.00573276485066</v>
      </c>
      <c r="AY395" s="13">
        <v>21.2097002597468</v>
      </c>
      <c r="AZ395" s="13">
        <v>7.6763436629154898</v>
      </c>
      <c r="BA395" s="13">
        <v>8.6334339073524102</v>
      </c>
      <c r="BB395" s="13">
        <v>7.5708762481999496</v>
      </c>
      <c r="BC395" s="13">
        <v>2.56350873958475</v>
      </c>
      <c r="BD395" s="13">
        <v>4.2385688068140803</v>
      </c>
      <c r="BE395" s="21">
        <v>5682</v>
      </c>
      <c r="BF395" s="21">
        <v>47.54</v>
      </c>
      <c r="BG395" s="21">
        <v>66.17</v>
      </c>
      <c r="BH395" s="21">
        <v>18.63</v>
      </c>
      <c r="BI395" s="21" t="s">
        <v>81</v>
      </c>
      <c r="BJ395" s="21" t="s">
        <v>74</v>
      </c>
      <c r="BL395" s="21">
        <v>5.5</v>
      </c>
      <c r="BN395" s="13" t="s">
        <v>75</v>
      </c>
    </row>
    <row r="396" spans="1:70" x14ac:dyDescent="0.25">
      <c r="A396" s="13">
        <v>629</v>
      </c>
      <c r="B396" s="13">
        <v>154</v>
      </c>
      <c r="C396" s="13">
        <v>925</v>
      </c>
      <c r="D396" s="13" t="s">
        <v>14</v>
      </c>
      <c r="E396" s="13">
        <v>5</v>
      </c>
      <c r="F396" s="13" t="s">
        <v>12</v>
      </c>
      <c r="G396" s="13">
        <v>3</v>
      </c>
      <c r="H396" s="13" t="s">
        <v>13</v>
      </c>
      <c r="I396" s="14">
        <v>147</v>
      </c>
      <c r="J396" s="14">
        <v>148</v>
      </c>
      <c r="K396" s="13">
        <v>40.97</v>
      </c>
      <c r="L396" s="14">
        <v>43.06</v>
      </c>
      <c r="M396" s="20">
        <v>1.2872352941176499</v>
      </c>
      <c r="N396" s="13">
        <v>6</v>
      </c>
      <c r="O396" s="13">
        <v>54014.300375640298</v>
      </c>
      <c r="P396" s="13">
        <v>246.076021159622</v>
      </c>
      <c r="Q396" s="13">
        <v>208.742560444623</v>
      </c>
      <c r="R396" s="13">
        <v>277.44016902173598</v>
      </c>
      <c r="S396" s="13">
        <v>0.68868544169205603</v>
      </c>
      <c r="T396" s="13">
        <v>0.79679663751089402</v>
      </c>
      <c r="U396" s="13">
        <v>36267.174736945097</v>
      </c>
      <c r="V396" s="13">
        <v>213.226025087365</v>
      </c>
      <c r="W396" s="13">
        <v>179.89482485239699</v>
      </c>
      <c r="X396" s="13">
        <v>241.95953883755701</v>
      </c>
      <c r="Y396" s="13">
        <v>0.67988294764880097</v>
      </c>
      <c r="Z396" s="13">
        <v>0.80204656470454405</v>
      </c>
      <c r="AA396" s="13">
        <v>45569.807394660696</v>
      </c>
      <c r="AB396" s="13">
        <v>86.244402929408096</v>
      </c>
      <c r="AC396" s="13">
        <v>77.032159464638795</v>
      </c>
      <c r="AD396" s="13">
        <v>97.179678211551206</v>
      </c>
      <c r="AE396" s="13">
        <v>0.113900255985684</v>
      </c>
      <c r="AF396" s="13">
        <v>4.1902737966347497E-2</v>
      </c>
      <c r="AG396" s="13">
        <v>147229.944252847</v>
      </c>
      <c r="AH396" s="13">
        <v>430.99487703505099</v>
      </c>
      <c r="AI396" s="13">
        <v>375.95181819458003</v>
      </c>
      <c r="AJ396" s="14">
        <v>482.05446322504599</v>
      </c>
      <c r="AK396" s="13">
        <v>0.89018977089534201</v>
      </c>
      <c r="AL396" s="13">
        <v>0.85956701379546296</v>
      </c>
      <c r="AM396" s="13">
        <v>107923.110626079</v>
      </c>
      <c r="AN396" s="13">
        <v>369.52570531847698</v>
      </c>
      <c r="AO396" s="13">
        <v>314.37105880942403</v>
      </c>
      <c r="AP396" s="13">
        <v>416.37190116562402</v>
      </c>
      <c r="AQ396" s="13">
        <v>0.84846694780280896</v>
      </c>
      <c r="AR396" s="13">
        <v>0.84632644537017798</v>
      </c>
      <c r="AS396" s="13">
        <v>3.0452984755817898</v>
      </c>
      <c r="AT396" s="13">
        <v>1.86426994421633</v>
      </c>
      <c r="AU396" s="13">
        <v>2.04408328169202</v>
      </c>
      <c r="AV396" s="13">
        <v>1.79186064154916</v>
      </c>
      <c r="AW396" s="13">
        <v>0.20751112030654101</v>
      </c>
      <c r="AX396" s="13">
        <v>-0.62424518629202297</v>
      </c>
      <c r="AY396" s="13">
        <v>16.311953723597799</v>
      </c>
      <c r="AZ396" s="13">
        <v>6.9974745148522102</v>
      </c>
      <c r="BA396" s="13">
        <v>8.0749081205360795</v>
      </c>
      <c r="BB396" s="13">
        <v>6.6983420712837498</v>
      </c>
      <c r="BC396" s="13">
        <v>2.64786491546861</v>
      </c>
      <c r="BD396" s="13">
        <v>3.4599948324399401</v>
      </c>
      <c r="BE396" s="21">
        <v>3760</v>
      </c>
      <c r="BF396" s="21">
        <v>47.31</v>
      </c>
      <c r="BG396" s="21">
        <v>59.67</v>
      </c>
      <c r="BH396" s="21">
        <v>12.36</v>
      </c>
      <c r="BI396" s="21" t="s">
        <v>87</v>
      </c>
      <c r="BJ396" s="21" t="s">
        <v>74</v>
      </c>
      <c r="BK396" s="21">
        <v>51.11</v>
      </c>
      <c r="BL396" s="21">
        <v>3.8</v>
      </c>
      <c r="BM396" s="23">
        <v>0.2351</v>
      </c>
      <c r="BN396" s="13" t="s">
        <v>75</v>
      </c>
    </row>
    <row r="397" spans="1:70" x14ac:dyDescent="0.25">
      <c r="A397" s="13">
        <v>630</v>
      </c>
      <c r="B397" s="13">
        <v>154</v>
      </c>
      <c r="C397" s="13">
        <v>925</v>
      </c>
      <c r="D397" s="13" t="s">
        <v>14</v>
      </c>
      <c r="E397" s="13">
        <v>5</v>
      </c>
      <c r="F397" s="13" t="s">
        <v>12</v>
      </c>
      <c r="G397" s="13">
        <v>4</v>
      </c>
      <c r="H397" s="13" t="s">
        <v>13</v>
      </c>
      <c r="I397" s="14">
        <v>7</v>
      </c>
      <c r="J397" s="14">
        <v>8</v>
      </c>
      <c r="K397" s="13">
        <v>41.07</v>
      </c>
      <c r="L397" s="14">
        <v>43.16</v>
      </c>
      <c r="M397" s="20">
        <v>1.2907647058823499</v>
      </c>
      <c r="N397" s="13">
        <v>6</v>
      </c>
      <c r="O397" s="13">
        <v>56403.973152393002</v>
      </c>
      <c r="P397" s="13">
        <v>252.18279392039099</v>
      </c>
      <c r="Q397" s="13">
        <v>214.855184655664</v>
      </c>
      <c r="R397" s="13">
        <v>284.16303612271201</v>
      </c>
      <c r="S397" s="13">
        <v>0.69155074100434999</v>
      </c>
      <c r="T397" s="13">
        <v>0.80600510737748898</v>
      </c>
      <c r="U397" s="13">
        <v>38450.162952526203</v>
      </c>
      <c r="V397" s="13">
        <v>219.86827980612199</v>
      </c>
      <c r="W397" s="13">
        <v>186.19130560477799</v>
      </c>
      <c r="X397" s="13">
        <v>249.80282420997801</v>
      </c>
      <c r="Y397" s="13">
        <v>0.68078573491899996</v>
      </c>
      <c r="Z397" s="13">
        <v>0.81454372750438897</v>
      </c>
      <c r="AA397" s="13">
        <v>45110.247386339302</v>
      </c>
      <c r="AB397" s="13">
        <v>86.287024143155705</v>
      </c>
      <c r="AC397" s="13">
        <v>76.585364890946494</v>
      </c>
      <c r="AD397" s="13">
        <v>97.824010680073997</v>
      </c>
      <c r="AE397" s="13">
        <v>0.11508752470587499</v>
      </c>
      <c r="AF397" s="13">
        <v>4.4343319988416299E-2</v>
      </c>
      <c r="AG397" s="13">
        <v>147481.29229838701</v>
      </c>
      <c r="AH397" s="13">
        <v>432.23342916780098</v>
      </c>
      <c r="AI397" s="13">
        <v>376.23479816539799</v>
      </c>
      <c r="AJ397" s="14">
        <v>484.87043442196898</v>
      </c>
      <c r="AK397" s="13">
        <v>0.89335651895783996</v>
      </c>
      <c r="AL397" s="13">
        <v>0.86527719838664596</v>
      </c>
      <c r="AM397" s="13">
        <v>112920.501178561</v>
      </c>
      <c r="AN397" s="13">
        <v>377.38600972059498</v>
      </c>
      <c r="AO397" s="13">
        <v>328.42990820879101</v>
      </c>
      <c r="AP397" s="13">
        <v>428.18958922052798</v>
      </c>
      <c r="AQ397" s="13">
        <v>0.85124133993487705</v>
      </c>
      <c r="AR397" s="13">
        <v>0.85413739843403902</v>
      </c>
      <c r="AS397" s="13">
        <v>2.9104137681920799</v>
      </c>
      <c r="AT397" s="13">
        <v>1.6399197421103899</v>
      </c>
      <c r="AU397" s="13">
        <v>1.71976722258609</v>
      </c>
      <c r="AV397" s="13">
        <v>1.61851870603824</v>
      </c>
      <c r="AW397" s="13">
        <v>0.17387341180063401</v>
      </c>
      <c r="AX397" s="13">
        <v>-0.99985639536425697</v>
      </c>
      <c r="AY397" s="13">
        <v>17.0762011439171</v>
      </c>
      <c r="AZ397" s="13">
        <v>6.2074442808535597</v>
      </c>
      <c r="BA397" s="13">
        <v>6.2926147676803996</v>
      </c>
      <c r="BB397" s="13">
        <v>6.4907450501874404</v>
      </c>
      <c r="BC397" s="13">
        <v>2.5626974470416202</v>
      </c>
      <c r="BD397" s="13">
        <v>4.1089377711991597</v>
      </c>
      <c r="BE397" s="21">
        <v>2269</v>
      </c>
      <c r="BF397" s="21">
        <v>46.1</v>
      </c>
      <c r="BG397" s="21">
        <v>61.39</v>
      </c>
      <c r="BH397" s="21">
        <v>15.29</v>
      </c>
      <c r="BI397" s="21" t="s">
        <v>89</v>
      </c>
      <c r="BJ397" s="21" t="s">
        <v>74</v>
      </c>
      <c r="BK397" s="21">
        <v>49.09</v>
      </c>
      <c r="BL397" s="21">
        <v>2.99</v>
      </c>
      <c r="BM397" s="23">
        <v>0.1636</v>
      </c>
      <c r="BN397" s="13" t="s">
        <v>75</v>
      </c>
      <c r="BO397" s="21">
        <v>30</v>
      </c>
      <c r="BP397" s="21">
        <v>136</v>
      </c>
      <c r="BQ397" s="21">
        <v>10</v>
      </c>
      <c r="BR397" s="23">
        <v>0.81927710843373502</v>
      </c>
    </row>
    <row r="398" spans="1:70" x14ac:dyDescent="0.25">
      <c r="A398" s="13">
        <v>631</v>
      </c>
      <c r="B398" s="13">
        <v>154</v>
      </c>
      <c r="C398" s="13">
        <v>925</v>
      </c>
      <c r="D398" s="13" t="s">
        <v>14</v>
      </c>
      <c r="E398" s="13">
        <v>5</v>
      </c>
      <c r="F398" s="13" t="s">
        <v>12</v>
      </c>
      <c r="G398" s="13">
        <v>4</v>
      </c>
      <c r="H398" s="13" t="s">
        <v>13</v>
      </c>
      <c r="I398" s="14">
        <v>14</v>
      </c>
      <c r="J398" s="14">
        <v>15</v>
      </c>
      <c r="K398" s="13">
        <v>41.14</v>
      </c>
      <c r="L398" s="14">
        <v>43.23</v>
      </c>
      <c r="M398" s="20">
        <v>1.2932352941176499</v>
      </c>
      <c r="N398" s="13">
        <v>6</v>
      </c>
      <c r="O398" s="13">
        <v>55234.381039141103</v>
      </c>
      <c r="P398" s="13">
        <v>247.596772894689</v>
      </c>
      <c r="Q398" s="13">
        <v>212.35719252066301</v>
      </c>
      <c r="R398" s="13">
        <v>279.71831002715999</v>
      </c>
      <c r="S398" s="13">
        <v>0.69114896753244703</v>
      </c>
      <c r="T398" s="13">
        <v>0.81534387797452601</v>
      </c>
      <c r="U398" s="13">
        <v>36314.556258239398</v>
      </c>
      <c r="V398" s="13">
        <v>213.615723638627</v>
      </c>
      <c r="W398" s="13">
        <v>182.993254553106</v>
      </c>
      <c r="X398" s="13">
        <v>243.24328966649199</v>
      </c>
      <c r="Y398" s="13">
        <v>0.69216036989830698</v>
      </c>
      <c r="Z398" s="13">
        <v>0.82394277991697695</v>
      </c>
      <c r="AA398" s="13">
        <v>46977.222207933002</v>
      </c>
      <c r="AB398" s="13">
        <v>90.836358463143398</v>
      </c>
      <c r="AC398" s="13">
        <v>80.556255470485993</v>
      </c>
      <c r="AD398" s="13">
        <v>102.82368103427299</v>
      </c>
      <c r="AE398" s="13">
        <v>0.118552711795692</v>
      </c>
      <c r="AF398" s="13">
        <v>4.1280243770038298E-2</v>
      </c>
      <c r="AG398" s="13">
        <v>155363.517269534</v>
      </c>
      <c r="AH398" s="13">
        <v>443.06442419264198</v>
      </c>
      <c r="AI398" s="13">
        <v>387.51328705095</v>
      </c>
      <c r="AJ398" s="14">
        <v>496.99344343825999</v>
      </c>
      <c r="AK398" s="13">
        <v>0.88767910667213901</v>
      </c>
      <c r="AL398" s="13">
        <v>0.86633027282698005</v>
      </c>
      <c r="AM398" s="13">
        <v>117467.957933332</v>
      </c>
      <c r="AN398" s="13">
        <v>385.28415849046797</v>
      </c>
      <c r="AO398" s="13">
        <v>331.25637807529301</v>
      </c>
      <c r="AP398" s="13">
        <v>434.61904029849501</v>
      </c>
      <c r="AQ398" s="13">
        <v>0.84853905035909105</v>
      </c>
      <c r="AR398" s="13">
        <v>0.85702909320220899</v>
      </c>
      <c r="AS398" s="13">
        <v>2.7483113776808801</v>
      </c>
      <c r="AT398" s="13">
        <v>1.5862270807104799</v>
      </c>
      <c r="AU398" s="13">
        <v>1.73976574239744</v>
      </c>
      <c r="AV398" s="13">
        <v>1.51814117670023</v>
      </c>
      <c r="AW398" s="13">
        <v>-0.100145499831404</v>
      </c>
      <c r="AX398" s="13">
        <v>-1.22215380627746</v>
      </c>
      <c r="AY398" s="13">
        <v>14.925494349570901</v>
      </c>
      <c r="AZ398" s="13">
        <v>5.77136862889133</v>
      </c>
      <c r="BA398" s="13">
        <v>6.7177161105142904</v>
      </c>
      <c r="BB398" s="13">
        <v>5.3653668335415796</v>
      </c>
      <c r="BC398" s="13">
        <v>2.7707360179235199</v>
      </c>
      <c r="BD398" s="13">
        <v>4.6900688355430002</v>
      </c>
      <c r="BE398" s="21">
        <v>1877</v>
      </c>
      <c r="BF398" s="21">
        <v>47.35</v>
      </c>
      <c r="BG398" s="21">
        <v>62.1</v>
      </c>
      <c r="BH398" s="21">
        <v>14.75</v>
      </c>
      <c r="BI398" s="21" t="s">
        <v>89</v>
      </c>
      <c r="BJ398" s="21" t="s">
        <v>74</v>
      </c>
      <c r="BK398" s="21">
        <v>49.82</v>
      </c>
      <c r="BL398" s="21">
        <v>2.4700000000000002</v>
      </c>
      <c r="BM398" s="23">
        <v>0.1434</v>
      </c>
      <c r="BN398" s="13" t="s">
        <v>75</v>
      </c>
    </row>
    <row r="399" spans="1:70" x14ac:dyDescent="0.25">
      <c r="A399" s="13">
        <v>632</v>
      </c>
      <c r="B399" s="13">
        <v>154</v>
      </c>
      <c r="C399" s="13">
        <v>925</v>
      </c>
      <c r="D399" s="13" t="s">
        <v>14</v>
      </c>
      <c r="E399" s="13">
        <v>5</v>
      </c>
      <c r="F399" s="13" t="s">
        <v>12</v>
      </c>
      <c r="G399" s="13">
        <v>4</v>
      </c>
      <c r="H399" s="13" t="s">
        <v>13</v>
      </c>
      <c r="I399" s="14">
        <v>24</v>
      </c>
      <c r="J399" s="14">
        <v>25</v>
      </c>
      <c r="K399" s="13">
        <v>41.24</v>
      </c>
      <c r="L399" s="14">
        <v>43.33</v>
      </c>
      <c r="M399" s="20">
        <v>1.2967647058823499</v>
      </c>
      <c r="N399" s="13">
        <v>6</v>
      </c>
      <c r="O399" s="13">
        <v>55775.307383909698</v>
      </c>
      <c r="P399" s="13">
        <v>248.25415867712999</v>
      </c>
      <c r="Q399" s="13">
        <v>212.27920944134999</v>
      </c>
      <c r="R399" s="13">
        <v>280.92864963347802</v>
      </c>
      <c r="S399" s="13">
        <v>0.68900993295254598</v>
      </c>
      <c r="T399" s="13">
        <v>0.81265394747460795</v>
      </c>
      <c r="U399" s="13">
        <v>35379.938012693397</v>
      </c>
      <c r="V399" s="13">
        <v>210.79399091104901</v>
      </c>
      <c r="W399" s="13">
        <v>180.87418602888599</v>
      </c>
      <c r="X399" s="13">
        <v>239.08988342929101</v>
      </c>
      <c r="Y399" s="13">
        <v>0.68806636749097905</v>
      </c>
      <c r="Z399" s="13">
        <v>0.82105452334372897</v>
      </c>
      <c r="AA399" s="13">
        <v>50118.7982275412</v>
      </c>
      <c r="AB399" s="13">
        <v>92.510063369109105</v>
      </c>
      <c r="AC399" s="13">
        <v>80.533231692512302</v>
      </c>
      <c r="AD399" s="13">
        <v>106.55830276489399</v>
      </c>
      <c r="AE399" s="13">
        <v>0.118122491350712</v>
      </c>
      <c r="AF399" s="13">
        <v>4.0353988834103703E-2</v>
      </c>
      <c r="AG399" s="13">
        <v>161667.55300819399</v>
      </c>
      <c r="AH399" s="13">
        <v>450.69133657199501</v>
      </c>
      <c r="AI399" s="13">
        <v>389.00485194365399</v>
      </c>
      <c r="AJ399" s="14">
        <v>512.30763936917299</v>
      </c>
      <c r="AK399" s="13">
        <v>0.89439830095894002</v>
      </c>
      <c r="AL399" s="13">
        <v>0.86332501477360202</v>
      </c>
      <c r="AM399" s="13">
        <v>118869.171852609</v>
      </c>
      <c r="AN399" s="13">
        <v>387.31403168468199</v>
      </c>
      <c r="AO399" s="13">
        <v>330.90681476515198</v>
      </c>
      <c r="AP399" s="13">
        <v>437.70973570768098</v>
      </c>
      <c r="AQ399" s="13">
        <v>0.84411114007388999</v>
      </c>
      <c r="AR399" s="13">
        <v>0.854404258721018</v>
      </c>
      <c r="AS399" s="13">
        <v>3.4107059455579898</v>
      </c>
      <c r="AT399" s="13">
        <v>1.8304748489901701</v>
      </c>
      <c r="AU399" s="13">
        <v>1.9505614775623199</v>
      </c>
      <c r="AV399" s="13">
        <v>1.75624483679151</v>
      </c>
      <c r="AW399" s="13">
        <v>-3.7213444034574501E-2</v>
      </c>
      <c r="AX399" s="13">
        <v>-1.09942030490444</v>
      </c>
      <c r="AY399" s="13">
        <v>25.698739230559699</v>
      </c>
      <c r="AZ399" s="13">
        <v>7.0983868156412004</v>
      </c>
      <c r="BA399" s="13">
        <v>7.8119387968994403</v>
      </c>
      <c r="BB399" s="13">
        <v>6.82207344571734</v>
      </c>
      <c r="BC399" s="13">
        <v>2.8548418807262799</v>
      </c>
      <c r="BD399" s="13">
        <v>4.16087884710499</v>
      </c>
      <c r="BE399" s="21">
        <v>2682</v>
      </c>
      <c r="BF399" s="21">
        <v>47.09</v>
      </c>
      <c r="BG399" s="21">
        <v>64.03</v>
      </c>
      <c r="BH399" s="21">
        <v>16.940000000000001</v>
      </c>
      <c r="BI399" s="21" t="s">
        <v>89</v>
      </c>
      <c r="BJ399" s="21" t="s">
        <v>74</v>
      </c>
      <c r="BK399" s="21">
        <v>49.81</v>
      </c>
      <c r="BL399" s="21">
        <v>2.72</v>
      </c>
      <c r="BM399" s="23">
        <v>0.1384</v>
      </c>
      <c r="BN399" s="13" t="s">
        <v>75</v>
      </c>
    </row>
    <row r="400" spans="1:70" x14ac:dyDescent="0.25">
      <c r="A400" s="13">
        <v>633</v>
      </c>
      <c r="B400" s="13">
        <v>154</v>
      </c>
      <c r="C400" s="13">
        <v>925</v>
      </c>
      <c r="D400" s="13" t="s">
        <v>14</v>
      </c>
      <c r="E400" s="13">
        <v>5</v>
      </c>
      <c r="F400" s="13" t="s">
        <v>12</v>
      </c>
      <c r="G400" s="13">
        <v>4</v>
      </c>
      <c r="H400" s="13" t="s">
        <v>13</v>
      </c>
      <c r="I400" s="14">
        <v>35</v>
      </c>
      <c r="J400" s="14">
        <v>36</v>
      </c>
      <c r="K400" s="13">
        <v>41.35</v>
      </c>
      <c r="L400" s="14">
        <v>43.44</v>
      </c>
      <c r="M400" s="20">
        <v>1.3006470588235299</v>
      </c>
      <c r="N400" s="13">
        <v>5</v>
      </c>
      <c r="O400" s="13">
        <v>61856.866088717798</v>
      </c>
      <c r="P400" s="13">
        <v>259.97570900493901</v>
      </c>
      <c r="Q400" s="13">
        <v>220.87252636556201</v>
      </c>
      <c r="R400" s="13">
        <v>293.69953475046401</v>
      </c>
      <c r="S400" s="13">
        <v>0.68528230798258705</v>
      </c>
      <c r="T400" s="13">
        <v>0.81199922436222405</v>
      </c>
      <c r="U400" s="13">
        <v>38780.655192335304</v>
      </c>
      <c r="V400" s="13">
        <v>220.86549822284499</v>
      </c>
      <c r="W400" s="13">
        <v>187.63504727187899</v>
      </c>
      <c r="X400" s="13">
        <v>249.455071968971</v>
      </c>
      <c r="Y400" s="13">
        <v>0.67758163265497895</v>
      </c>
      <c r="Z400" s="13">
        <v>0.81915315985509896</v>
      </c>
      <c r="AA400" s="13">
        <v>58527.116043134498</v>
      </c>
      <c r="AB400" s="13">
        <v>101.221848961237</v>
      </c>
      <c r="AC400" s="13">
        <v>86.343098083139495</v>
      </c>
      <c r="AD400" s="13">
        <v>117.144149004651</v>
      </c>
      <c r="AE400" s="13">
        <v>0.11792720766089999</v>
      </c>
      <c r="AF400" s="13">
        <v>4.3198367805220503E-2</v>
      </c>
      <c r="AG400" s="13">
        <v>176317.60993815001</v>
      </c>
      <c r="AH400" s="13">
        <v>471.39941651325</v>
      </c>
      <c r="AI400" s="13">
        <v>404.28987215750698</v>
      </c>
      <c r="AJ400" s="14">
        <v>532.79680012773997</v>
      </c>
      <c r="AK400" s="13">
        <v>0.891120386530174</v>
      </c>
      <c r="AL400" s="13">
        <v>0.870759955295762</v>
      </c>
      <c r="AM400" s="13">
        <v>134186.80709385499</v>
      </c>
      <c r="AN400" s="13">
        <v>410.680626197729</v>
      </c>
      <c r="AO400" s="13">
        <v>344.47731019883997</v>
      </c>
      <c r="AP400" s="13">
        <v>467.59094106377103</v>
      </c>
      <c r="AQ400" s="13">
        <v>0.84967930088289001</v>
      </c>
      <c r="AR400" s="13">
        <v>0.86175331040957204</v>
      </c>
      <c r="AS400" s="13">
        <v>4.1822190183375598</v>
      </c>
      <c r="AT400" s="13">
        <v>1.8077717335506001</v>
      </c>
      <c r="AU400" s="13">
        <v>2.0381139323363802</v>
      </c>
      <c r="AV400" s="13">
        <v>1.7258041844982299</v>
      </c>
      <c r="AW400" s="13">
        <v>0.203668813075776</v>
      </c>
      <c r="AX400" s="13">
        <v>-0.77868481846051896</v>
      </c>
      <c r="AY400" s="13">
        <v>42.582798421659497</v>
      </c>
      <c r="AZ400" s="13">
        <v>7.8236547756860899</v>
      </c>
      <c r="BA400" s="13">
        <v>9.5360744234324493</v>
      </c>
      <c r="BB400" s="13">
        <v>7.0868695952111302</v>
      </c>
      <c r="BC400" s="13">
        <v>2.5604242117339799</v>
      </c>
      <c r="BD400" s="13">
        <v>3.43198781818377</v>
      </c>
      <c r="BE400" s="21">
        <v>3810</v>
      </c>
      <c r="BF400" s="21">
        <v>47.56</v>
      </c>
      <c r="BG400" s="21">
        <v>67.25</v>
      </c>
      <c r="BH400" s="21">
        <v>19.690000000000001</v>
      </c>
      <c r="BI400" s="21" t="s">
        <v>92</v>
      </c>
      <c r="BJ400" s="21" t="s">
        <v>74</v>
      </c>
      <c r="BK400" s="21">
        <v>50.62</v>
      </c>
      <c r="BL400" s="21">
        <v>3.06</v>
      </c>
      <c r="BM400" s="23">
        <v>0.13450000000000001</v>
      </c>
      <c r="BN400" s="13" t="s">
        <v>75</v>
      </c>
      <c r="BO400" s="21">
        <v>30</v>
      </c>
      <c r="BP400" s="21">
        <v>250</v>
      </c>
      <c r="BQ400" s="21">
        <v>10</v>
      </c>
      <c r="BR400" s="23">
        <v>0.89285714285714302</v>
      </c>
    </row>
    <row r="401" spans="1:70" x14ac:dyDescent="0.25">
      <c r="A401" s="13">
        <v>634</v>
      </c>
      <c r="B401" s="13">
        <v>154</v>
      </c>
      <c r="C401" s="13">
        <v>925</v>
      </c>
      <c r="D401" s="13" t="s">
        <v>14</v>
      </c>
      <c r="E401" s="13">
        <v>5</v>
      </c>
      <c r="F401" s="13" t="s">
        <v>12</v>
      </c>
      <c r="G401" s="13">
        <v>4</v>
      </c>
      <c r="H401" s="13" t="s">
        <v>13</v>
      </c>
      <c r="I401" s="14">
        <v>43</v>
      </c>
      <c r="J401" s="14">
        <v>44</v>
      </c>
      <c r="K401" s="13">
        <v>41.43</v>
      </c>
      <c r="L401" s="14">
        <v>43.52</v>
      </c>
      <c r="M401" s="20">
        <v>1.3029833333333301</v>
      </c>
      <c r="N401" s="13">
        <v>5</v>
      </c>
      <c r="O401" s="13">
        <v>61485.870581750401</v>
      </c>
      <c r="P401" s="13">
        <v>260.738226349233</v>
      </c>
      <c r="Q401" s="13">
        <v>222.69798359184901</v>
      </c>
      <c r="R401" s="13">
        <v>294.017507970032</v>
      </c>
      <c r="S401" s="13">
        <v>0.692519195545375</v>
      </c>
      <c r="T401" s="13">
        <v>0.82081878042193002</v>
      </c>
      <c r="U401" s="13">
        <v>40652.326436040901</v>
      </c>
      <c r="V401" s="13">
        <v>226.03837247372999</v>
      </c>
      <c r="W401" s="13">
        <v>193.09755819008399</v>
      </c>
      <c r="X401" s="13">
        <v>254.047344116506</v>
      </c>
      <c r="Y401" s="13">
        <v>0.68998168579306796</v>
      </c>
      <c r="Z401" s="13">
        <v>0.83072375906615203</v>
      </c>
      <c r="AA401" s="13">
        <v>54478.670387764003</v>
      </c>
      <c r="AB401" s="13">
        <v>96.776350810869602</v>
      </c>
      <c r="AC401" s="13">
        <v>81.912489792451893</v>
      </c>
      <c r="AD401" s="13">
        <v>112.596259165596</v>
      </c>
      <c r="AE401" s="13">
        <v>0.123866375136598</v>
      </c>
      <c r="AF401" s="13">
        <v>4.2343488729953201E-2</v>
      </c>
      <c r="AG401" s="13">
        <v>172494.85567567899</v>
      </c>
      <c r="AH401" s="13">
        <v>465.73534247062003</v>
      </c>
      <c r="AI401" s="13">
        <v>394.70459769466697</v>
      </c>
      <c r="AJ401" s="14">
        <v>527.33007955460505</v>
      </c>
      <c r="AK401" s="13">
        <v>0.90611465219472098</v>
      </c>
      <c r="AL401" s="13">
        <v>0.87263349759236297</v>
      </c>
      <c r="AM401" s="13">
        <v>127162.30352148401</v>
      </c>
      <c r="AN401" s="13">
        <v>398.26816900651698</v>
      </c>
      <c r="AO401" s="13">
        <v>334.02425484896702</v>
      </c>
      <c r="AP401" s="13">
        <v>450.878548371656</v>
      </c>
      <c r="AQ401" s="13">
        <v>0.86337548792088903</v>
      </c>
      <c r="AR401" s="13">
        <v>0.863261748263638</v>
      </c>
      <c r="AS401" s="13">
        <v>3.12408423168106</v>
      </c>
      <c r="AT401" s="13">
        <v>1.7432756477334099</v>
      </c>
      <c r="AU401" s="13">
        <v>1.9307763777731599</v>
      </c>
      <c r="AV401" s="13">
        <v>1.6893130758025301</v>
      </c>
      <c r="AW401" s="13">
        <v>4.9808546997328298E-2</v>
      </c>
      <c r="AX401" s="13">
        <v>-1.2110412225206999</v>
      </c>
      <c r="AY401" s="13">
        <v>18.715895432485802</v>
      </c>
      <c r="AZ401" s="13">
        <v>6.6786672616976599</v>
      </c>
      <c r="BA401" s="13">
        <v>7.8701245304747696</v>
      </c>
      <c r="BB401" s="13">
        <v>6.4183707419646003</v>
      </c>
      <c r="BC401" s="13">
        <v>2.5409929329792602</v>
      </c>
      <c r="BD401" s="13">
        <v>4.5773252342598898</v>
      </c>
      <c r="BE401" s="21">
        <v>4287</v>
      </c>
      <c r="BF401" s="21">
        <v>47.33</v>
      </c>
      <c r="BG401" s="21">
        <v>65.62</v>
      </c>
      <c r="BH401" s="21">
        <v>18.29</v>
      </c>
      <c r="BI401" s="21" t="s">
        <v>89</v>
      </c>
      <c r="BJ401" s="21" t="s">
        <v>74</v>
      </c>
      <c r="BK401" s="21">
        <v>49.94</v>
      </c>
      <c r="BL401" s="21">
        <v>2.61</v>
      </c>
      <c r="BM401" s="23">
        <v>0.1249</v>
      </c>
      <c r="BN401" s="13" t="s">
        <v>75</v>
      </c>
    </row>
    <row r="402" spans="1:70" x14ac:dyDescent="0.25">
      <c r="A402" s="13">
        <v>635</v>
      </c>
      <c r="B402" s="13">
        <v>154</v>
      </c>
      <c r="C402" s="13">
        <v>925</v>
      </c>
      <c r="D402" s="13" t="s">
        <v>14</v>
      </c>
      <c r="E402" s="13">
        <v>5</v>
      </c>
      <c r="F402" s="13" t="s">
        <v>12</v>
      </c>
      <c r="G402" s="13">
        <v>4</v>
      </c>
      <c r="H402" s="13" t="s">
        <v>13</v>
      </c>
      <c r="I402" s="14">
        <v>59</v>
      </c>
      <c r="J402" s="14">
        <v>60</v>
      </c>
      <c r="K402" s="13">
        <v>41.59</v>
      </c>
      <c r="L402" s="14">
        <v>43.68</v>
      </c>
      <c r="M402" s="20">
        <v>1.30751666666667</v>
      </c>
      <c r="N402" s="13">
        <v>4</v>
      </c>
      <c r="O402" s="13">
        <v>64499.725208788397</v>
      </c>
      <c r="P402" s="13">
        <v>267.63076462198399</v>
      </c>
      <c r="Q402" s="13">
        <v>229.116474224797</v>
      </c>
      <c r="R402" s="13">
        <v>303.29533118921302</v>
      </c>
      <c r="S402" s="13">
        <v>0.68685987362543999</v>
      </c>
      <c r="T402" s="13">
        <v>0.815521223452087</v>
      </c>
      <c r="U402" s="13">
        <v>44504.951265009397</v>
      </c>
      <c r="V402" s="13">
        <v>236.809941108852</v>
      </c>
      <c r="W402" s="13">
        <v>200.250694773481</v>
      </c>
      <c r="X402" s="13">
        <v>268.63507906406699</v>
      </c>
      <c r="Y402" s="13">
        <v>0.68823330211116296</v>
      </c>
      <c r="Z402" s="13">
        <v>0.82501453259081603</v>
      </c>
      <c r="AA402" s="13">
        <v>54930.866496681199</v>
      </c>
      <c r="AB402" s="13">
        <v>97.610784019109104</v>
      </c>
      <c r="AC402" s="13">
        <v>84.851804971814005</v>
      </c>
      <c r="AD402" s="13">
        <v>112.34834671471</v>
      </c>
      <c r="AE402" s="13">
        <v>0.133181670285762</v>
      </c>
      <c r="AF402" s="13">
        <v>4.5183083391517401E-2</v>
      </c>
      <c r="AG402" s="13">
        <v>170294.57882891301</v>
      </c>
      <c r="AH402" s="13">
        <v>463.46921653481002</v>
      </c>
      <c r="AI402" s="13">
        <v>400.28538368248502</v>
      </c>
      <c r="AJ402" s="14">
        <v>527.88114010552601</v>
      </c>
      <c r="AK402" s="13">
        <v>0.90752437586827805</v>
      </c>
      <c r="AL402" s="13">
        <v>0.87409126641337498</v>
      </c>
      <c r="AM402" s="13">
        <v>131405.898425689</v>
      </c>
      <c r="AN402" s="13">
        <v>406.59096455716002</v>
      </c>
      <c r="AO402" s="13">
        <v>346.94075605219501</v>
      </c>
      <c r="AP402" s="13">
        <v>462.137646357638</v>
      </c>
      <c r="AQ402" s="13">
        <v>0.86898806109611704</v>
      </c>
      <c r="AR402" s="13">
        <v>0.86470884230413003</v>
      </c>
      <c r="AS402" s="13">
        <v>3.2883603945225399</v>
      </c>
      <c r="AT402" s="13">
        <v>1.5771443832393499</v>
      </c>
      <c r="AU402" s="13">
        <v>1.7881577649171401</v>
      </c>
      <c r="AV402" s="13">
        <v>1.4707081835620901</v>
      </c>
      <c r="AW402" s="13">
        <v>-6.3969512400155304E-2</v>
      </c>
      <c r="AX402" s="13">
        <v>-0.89136064174326302</v>
      </c>
      <c r="AY402" s="13">
        <v>24.0883692405773</v>
      </c>
      <c r="AZ402" s="13">
        <v>6.4744944791513896</v>
      </c>
      <c r="BA402" s="13">
        <v>7.9128134452925103</v>
      </c>
      <c r="BB402" s="13">
        <v>5.9924453998997897</v>
      </c>
      <c r="BC402" s="13">
        <v>2.5045501985265402</v>
      </c>
      <c r="BD402" s="13">
        <v>3.4623123173902499</v>
      </c>
      <c r="BE402" s="21">
        <v>4707</v>
      </c>
      <c r="BF402" s="21">
        <v>47.14</v>
      </c>
      <c r="BG402" s="21">
        <v>64.510000000000005</v>
      </c>
      <c r="BH402" s="21">
        <v>17.37</v>
      </c>
      <c r="BI402" s="21" t="s">
        <v>90</v>
      </c>
      <c r="BJ402" s="21" t="s">
        <v>74</v>
      </c>
      <c r="BK402" s="21">
        <v>48.77</v>
      </c>
      <c r="BL402" s="21">
        <v>1.63</v>
      </c>
      <c r="BM402" s="23">
        <v>8.5800000000000001E-2</v>
      </c>
      <c r="BN402" s="13" t="s">
        <v>75</v>
      </c>
    </row>
    <row r="403" spans="1:70" x14ac:dyDescent="0.25">
      <c r="A403" s="13">
        <v>636</v>
      </c>
      <c r="B403" s="13">
        <v>154</v>
      </c>
      <c r="C403" s="13">
        <v>925</v>
      </c>
      <c r="D403" s="13" t="s">
        <v>14</v>
      </c>
      <c r="E403" s="13">
        <v>5</v>
      </c>
      <c r="F403" s="13" t="s">
        <v>12</v>
      </c>
      <c r="G403" s="13">
        <v>4</v>
      </c>
      <c r="H403" s="13" t="s">
        <v>13</v>
      </c>
      <c r="I403" s="14">
        <v>79</v>
      </c>
      <c r="J403" s="14">
        <v>80</v>
      </c>
      <c r="K403" s="13">
        <v>41.79</v>
      </c>
      <c r="L403" s="14">
        <v>43.88</v>
      </c>
      <c r="M403" s="20">
        <v>1.31318333333333</v>
      </c>
      <c r="N403" s="13">
        <v>7</v>
      </c>
      <c r="O403" s="13">
        <v>56906.633115819597</v>
      </c>
      <c r="P403" s="13">
        <v>251.97973903862999</v>
      </c>
      <c r="Q403" s="13">
        <v>215.33534273058001</v>
      </c>
      <c r="R403" s="13">
        <v>284.880554055647</v>
      </c>
      <c r="S403" s="13">
        <v>0.69124923243141301</v>
      </c>
      <c r="T403" s="13">
        <v>0.80654921179384298</v>
      </c>
      <c r="U403" s="13">
        <v>37293.440113194403</v>
      </c>
      <c r="V403" s="13">
        <v>216.48035734737101</v>
      </c>
      <c r="W403" s="13">
        <v>185.31887654934101</v>
      </c>
      <c r="X403" s="13">
        <v>244.83749848056101</v>
      </c>
      <c r="Y403" s="13">
        <v>0.68831296283393195</v>
      </c>
      <c r="Z403" s="13">
        <v>0.81463134618622002</v>
      </c>
      <c r="AA403" s="13">
        <v>46596.105133009703</v>
      </c>
      <c r="AB403" s="13">
        <v>90.373824223497706</v>
      </c>
      <c r="AC403" s="13">
        <v>79.0962685175258</v>
      </c>
      <c r="AD403" s="13">
        <v>103.806786891412</v>
      </c>
      <c r="AE403" s="13">
        <v>0.118814997658477</v>
      </c>
      <c r="AF403" s="13">
        <v>4.3833880017682701E-2</v>
      </c>
      <c r="AG403" s="13">
        <v>158671.06376518699</v>
      </c>
      <c r="AH403" s="13">
        <v>447.21853704845398</v>
      </c>
      <c r="AI403" s="13">
        <v>385.27180461809098</v>
      </c>
      <c r="AJ403" s="14">
        <v>508.89357615760798</v>
      </c>
      <c r="AK403" s="13">
        <v>0.89092000800621596</v>
      </c>
      <c r="AL403" s="13">
        <v>0.86442075873759905</v>
      </c>
      <c r="AM403" s="13">
        <v>121268.039383002</v>
      </c>
      <c r="AN403" s="13">
        <v>390.368688989963</v>
      </c>
      <c r="AO403" s="13">
        <v>337.35727293486701</v>
      </c>
      <c r="AP403" s="13">
        <v>440.32173845862599</v>
      </c>
      <c r="AQ403" s="13">
        <v>0.85474758985849097</v>
      </c>
      <c r="AR403" s="13">
        <v>0.85558002201397398</v>
      </c>
      <c r="AS403" s="13">
        <v>2.4732629715021299</v>
      </c>
      <c r="AT403" s="13">
        <v>1.4869525869732001</v>
      </c>
      <c r="AU403" s="13">
        <v>1.65776544363923</v>
      </c>
      <c r="AV403" s="13">
        <v>1.4431694549885901</v>
      </c>
      <c r="AW403" s="13">
        <v>2.5270960797019799E-2</v>
      </c>
      <c r="AX403" s="13">
        <v>-0.87419797871333005</v>
      </c>
      <c r="AY403" s="13">
        <v>12.6174863996381</v>
      </c>
      <c r="AZ403" s="13">
        <v>5.1000813993518799</v>
      </c>
      <c r="BA403" s="13">
        <v>5.9498700107265696</v>
      </c>
      <c r="BB403" s="13">
        <v>5.1750612378484</v>
      </c>
      <c r="BC403" s="13">
        <v>2.4684116411450998</v>
      </c>
      <c r="BD403" s="13">
        <v>3.6426860382032098</v>
      </c>
      <c r="BE403" s="21">
        <v>1895</v>
      </c>
      <c r="BF403" s="21">
        <v>47.3</v>
      </c>
      <c r="BG403" s="21">
        <v>64.989999999999995</v>
      </c>
      <c r="BH403" s="21">
        <v>17.690000000000001</v>
      </c>
      <c r="BI403" s="21" t="s">
        <v>90</v>
      </c>
      <c r="BJ403" s="21" t="s">
        <v>74</v>
      </c>
      <c r="BK403" s="21">
        <v>50.64</v>
      </c>
      <c r="BL403" s="21">
        <v>3.34</v>
      </c>
      <c r="BM403" s="23">
        <v>0.1588</v>
      </c>
      <c r="BN403" s="13" t="s">
        <v>75</v>
      </c>
      <c r="BO403" s="21">
        <v>34</v>
      </c>
      <c r="BP403" s="21">
        <v>220</v>
      </c>
      <c r="BQ403" s="21">
        <v>7</v>
      </c>
      <c r="BR403" s="23">
        <v>0.86614173228346503</v>
      </c>
    </row>
    <row r="404" spans="1:70" x14ac:dyDescent="0.25">
      <c r="A404" s="13">
        <v>637</v>
      </c>
      <c r="B404" s="13">
        <v>154</v>
      </c>
      <c r="C404" s="13">
        <v>925</v>
      </c>
      <c r="D404" s="13" t="s">
        <v>14</v>
      </c>
      <c r="E404" s="13">
        <v>5</v>
      </c>
      <c r="F404" s="13" t="s">
        <v>12</v>
      </c>
      <c r="G404" s="13">
        <v>4</v>
      </c>
      <c r="H404" s="13" t="s">
        <v>13</v>
      </c>
      <c r="I404" s="14">
        <v>99</v>
      </c>
      <c r="J404" s="14">
        <v>100</v>
      </c>
      <c r="K404" s="13">
        <v>41.99</v>
      </c>
      <c r="L404" s="14">
        <v>44.08</v>
      </c>
      <c r="M404" s="20">
        <v>1.31851724137931</v>
      </c>
      <c r="N404" s="13">
        <v>6</v>
      </c>
      <c r="O404" s="13">
        <v>59014.636991135303</v>
      </c>
      <c r="P404" s="13">
        <v>257.23469633715098</v>
      </c>
      <c r="Q404" s="13">
        <v>220.31396516240599</v>
      </c>
      <c r="R404" s="13">
        <v>290.744960553792</v>
      </c>
      <c r="S404" s="13">
        <v>0.69301486911898103</v>
      </c>
      <c r="T404" s="13">
        <v>0.81596082237353196</v>
      </c>
      <c r="U404" s="13">
        <v>39724.842680918897</v>
      </c>
      <c r="V404" s="13">
        <v>223.41280860923899</v>
      </c>
      <c r="W404" s="13">
        <v>191.033950091923</v>
      </c>
      <c r="X404" s="13">
        <v>254.8327241186</v>
      </c>
      <c r="Y404" s="13">
        <v>0.69393690515511697</v>
      </c>
      <c r="Z404" s="13">
        <v>0.82495133886538397</v>
      </c>
      <c r="AA404" s="13">
        <v>47659.941389351297</v>
      </c>
      <c r="AB404" s="13">
        <v>89.8611474498463</v>
      </c>
      <c r="AC404" s="13">
        <v>78.371209501876507</v>
      </c>
      <c r="AD404" s="13">
        <v>102.83415417959699</v>
      </c>
      <c r="AE404" s="13">
        <v>0.12313994928418</v>
      </c>
      <c r="AF404" s="13">
        <v>4.0714755700835499E-2</v>
      </c>
      <c r="AG404" s="13">
        <v>153662.654752448</v>
      </c>
      <c r="AH404" s="13">
        <v>440.80465079265599</v>
      </c>
      <c r="AI404" s="13">
        <v>380.49362267717402</v>
      </c>
      <c r="AJ404" s="14">
        <v>495.81167791846201</v>
      </c>
      <c r="AK404" s="13">
        <v>0.89929548498362299</v>
      </c>
      <c r="AL404" s="13">
        <v>0.86542854767967503</v>
      </c>
      <c r="AM404" s="13">
        <v>121620.231360109</v>
      </c>
      <c r="AN404" s="13">
        <v>390.93451164340303</v>
      </c>
      <c r="AO404" s="13">
        <v>336.55627489514802</v>
      </c>
      <c r="AP404" s="13">
        <v>443.36235305818099</v>
      </c>
      <c r="AQ404" s="13">
        <v>0.85850356183557397</v>
      </c>
      <c r="AR404" s="13">
        <v>0.85854586320001502</v>
      </c>
      <c r="AS404" s="13">
        <v>2.7574592377720899</v>
      </c>
      <c r="AT404" s="13">
        <v>1.5510382412725401</v>
      </c>
      <c r="AU404" s="13">
        <v>1.7350859414325199</v>
      </c>
      <c r="AV404" s="13">
        <v>1.45800169966447</v>
      </c>
      <c r="AW404" s="13">
        <v>-6.7852940541628298E-2</v>
      </c>
      <c r="AX404" s="13">
        <v>-1.13072381931167</v>
      </c>
      <c r="AY404" s="13">
        <v>15.295828552486901</v>
      </c>
      <c r="AZ404" s="13">
        <v>5.77272222577108</v>
      </c>
      <c r="BA404" s="13">
        <v>6.9230815774459504</v>
      </c>
      <c r="BB404" s="13">
        <v>5.3249035363257597</v>
      </c>
      <c r="BC404" s="13">
        <v>2.5655117384394499</v>
      </c>
      <c r="BD404" s="13">
        <v>4.3816882286677199</v>
      </c>
      <c r="BE404" s="21">
        <v>2903</v>
      </c>
      <c r="BF404" s="21">
        <v>47.42</v>
      </c>
      <c r="BG404" s="21">
        <v>61.8</v>
      </c>
      <c r="BH404" s="21">
        <v>14.38</v>
      </c>
      <c r="BI404" s="21" t="s">
        <v>91</v>
      </c>
      <c r="BJ404" s="21" t="s">
        <v>74</v>
      </c>
      <c r="BK404" s="21">
        <v>50.97</v>
      </c>
      <c r="BL404" s="21">
        <v>3.55</v>
      </c>
      <c r="BM404" s="23">
        <v>0.19800000000000001</v>
      </c>
      <c r="BN404" s="13" t="s">
        <v>75</v>
      </c>
    </row>
    <row r="405" spans="1:70" x14ac:dyDescent="0.25">
      <c r="A405" s="13">
        <v>638</v>
      </c>
      <c r="B405" s="13">
        <v>154</v>
      </c>
      <c r="C405" s="13">
        <v>925</v>
      </c>
      <c r="D405" s="13" t="s">
        <v>14</v>
      </c>
      <c r="E405" s="13">
        <v>5</v>
      </c>
      <c r="F405" s="13" t="s">
        <v>12</v>
      </c>
      <c r="G405" s="13">
        <v>4</v>
      </c>
      <c r="H405" s="13" t="s">
        <v>13</v>
      </c>
      <c r="I405" s="14">
        <v>106</v>
      </c>
      <c r="J405" s="14">
        <v>107</v>
      </c>
      <c r="K405" s="13">
        <v>42.06</v>
      </c>
      <c r="L405" s="14">
        <v>44.15</v>
      </c>
      <c r="M405" s="20">
        <v>1.3197241379310301</v>
      </c>
      <c r="N405" s="13">
        <v>6</v>
      </c>
      <c r="O405" s="13">
        <v>53163.474357801097</v>
      </c>
      <c r="P405" s="13">
        <v>242.05898974684499</v>
      </c>
      <c r="Q405" s="13">
        <v>206.03690318325599</v>
      </c>
      <c r="R405" s="13">
        <v>273.82702862966897</v>
      </c>
      <c r="S405" s="13">
        <v>0.68605091998606604</v>
      </c>
      <c r="T405" s="13">
        <v>0.80456351886275501</v>
      </c>
      <c r="U405" s="13">
        <v>34623.410702105102</v>
      </c>
      <c r="V405" s="13">
        <v>208.72187465400501</v>
      </c>
      <c r="W405" s="13">
        <v>178.31021574703701</v>
      </c>
      <c r="X405" s="13">
        <v>235.42562426023099</v>
      </c>
      <c r="Y405" s="13">
        <v>0.68437020812888105</v>
      </c>
      <c r="Z405" s="13">
        <v>0.81348795348846203</v>
      </c>
      <c r="AA405" s="13">
        <v>48759.288625746201</v>
      </c>
      <c r="AB405" s="13">
        <v>91.026717663505593</v>
      </c>
      <c r="AC405" s="13">
        <v>78.735564674903699</v>
      </c>
      <c r="AD405" s="13">
        <v>104.980069300994</v>
      </c>
      <c r="AE405" s="13">
        <v>0.117130979998203</v>
      </c>
      <c r="AF405" s="13">
        <v>4.4479161853850299E-2</v>
      </c>
      <c r="AG405" s="13">
        <v>150871.44690569199</v>
      </c>
      <c r="AH405" s="13">
        <v>435.59068484458601</v>
      </c>
      <c r="AI405" s="13">
        <v>371.80351757063403</v>
      </c>
      <c r="AJ405" s="14">
        <v>493.85749413120499</v>
      </c>
      <c r="AK405" s="13">
        <v>0.88379202456941997</v>
      </c>
      <c r="AL405" s="13">
        <v>0.86015027561050095</v>
      </c>
      <c r="AM405" s="13">
        <v>109761.691139123</v>
      </c>
      <c r="AN405" s="13">
        <v>371.73394899383101</v>
      </c>
      <c r="AO405" s="13">
        <v>310.759680350672</v>
      </c>
      <c r="AP405" s="13">
        <v>423.759813810423</v>
      </c>
      <c r="AQ405" s="13">
        <v>0.84283215340108297</v>
      </c>
      <c r="AR405" s="13">
        <v>0.85203748914277999</v>
      </c>
      <c r="AS405" s="13">
        <v>3.2963805294811399</v>
      </c>
      <c r="AT405" s="13">
        <v>1.90246580590348</v>
      </c>
      <c r="AU405" s="13">
        <v>2.0171553119059902</v>
      </c>
      <c r="AV405" s="13">
        <v>1.9026086450934601</v>
      </c>
      <c r="AW405" s="13">
        <v>4.9028268601138202E-2</v>
      </c>
      <c r="AX405" s="13">
        <v>-1.0502905570271599</v>
      </c>
      <c r="AY405" s="13">
        <v>19.299039289556699</v>
      </c>
      <c r="AZ405" s="13">
        <v>7.3647613150681099</v>
      </c>
      <c r="BA405" s="13">
        <v>8.1507713233540198</v>
      </c>
      <c r="BB405" s="13">
        <v>7.5585697510921301</v>
      </c>
      <c r="BC405" s="13">
        <v>2.5553712914556699</v>
      </c>
      <c r="BD405" s="13">
        <v>4.05530249861157</v>
      </c>
      <c r="BE405" s="21">
        <v>3763</v>
      </c>
      <c r="BF405" s="21">
        <v>46.91</v>
      </c>
      <c r="BG405" s="21">
        <v>67.03</v>
      </c>
      <c r="BH405" s="21">
        <v>20.12</v>
      </c>
      <c r="BI405" s="21" t="s">
        <v>89</v>
      </c>
      <c r="BJ405" s="21" t="s">
        <v>74</v>
      </c>
      <c r="BK405" s="21">
        <v>52.02</v>
      </c>
      <c r="BL405" s="21">
        <v>5.1100000000000003</v>
      </c>
      <c r="BM405" s="23">
        <v>0.20250000000000001</v>
      </c>
      <c r="BN405" s="13" t="s">
        <v>75</v>
      </c>
    </row>
    <row r="406" spans="1:70" x14ac:dyDescent="0.25">
      <c r="A406" s="13">
        <v>639</v>
      </c>
      <c r="B406" s="13">
        <v>154</v>
      </c>
      <c r="C406" s="13">
        <v>925</v>
      </c>
      <c r="D406" s="13" t="s">
        <v>14</v>
      </c>
      <c r="E406" s="13">
        <v>5</v>
      </c>
      <c r="F406" s="13" t="s">
        <v>12</v>
      </c>
      <c r="G406" s="13">
        <v>4</v>
      </c>
      <c r="H406" s="13" t="s">
        <v>13</v>
      </c>
      <c r="I406" s="14">
        <v>111</v>
      </c>
      <c r="J406" s="14">
        <v>112</v>
      </c>
      <c r="K406" s="13">
        <v>42.11</v>
      </c>
      <c r="L406" s="14">
        <v>44.2</v>
      </c>
      <c r="M406" s="20">
        <v>1.3205862068965499</v>
      </c>
      <c r="N406" s="13">
        <v>6</v>
      </c>
      <c r="O406" s="13">
        <v>59990.583250948403</v>
      </c>
      <c r="P406" s="13">
        <v>257.900308904626</v>
      </c>
      <c r="Q406" s="13">
        <v>219.61538583031501</v>
      </c>
      <c r="R406" s="13">
        <v>290.47431101728102</v>
      </c>
      <c r="S406" s="13">
        <v>0.69313746396578901</v>
      </c>
      <c r="T406" s="13">
        <v>0.81928651039778699</v>
      </c>
      <c r="U406" s="13">
        <v>41586.944681586901</v>
      </c>
      <c r="V406" s="13">
        <v>228.86868038241599</v>
      </c>
      <c r="W406" s="13">
        <v>195.53916999974501</v>
      </c>
      <c r="X406" s="13">
        <v>256.95331559549498</v>
      </c>
      <c r="Y406" s="13">
        <v>0.69062824039257498</v>
      </c>
      <c r="Z406" s="13">
        <v>0.82671673290201797</v>
      </c>
      <c r="AA406" s="13">
        <v>59708.442415038502</v>
      </c>
      <c r="AB406" s="13">
        <v>94.719991387620396</v>
      </c>
      <c r="AC406" s="13">
        <v>79.441221415219104</v>
      </c>
      <c r="AD406" s="13">
        <v>109.475002331805</v>
      </c>
      <c r="AE406" s="13">
        <v>0.114062680131823</v>
      </c>
      <c r="AF406" s="13">
        <v>3.7880355441491202E-2</v>
      </c>
      <c r="AG406" s="13">
        <v>154348.99273123901</v>
      </c>
      <c r="AH406" s="13">
        <v>441.846355358153</v>
      </c>
      <c r="AI406" s="13">
        <v>376.24867352451798</v>
      </c>
      <c r="AJ406" s="14">
        <v>501.44775644689997</v>
      </c>
      <c r="AK406" s="13">
        <v>0.89565959776383297</v>
      </c>
      <c r="AL406" s="13">
        <v>0.86611895754991797</v>
      </c>
      <c r="AM406" s="13">
        <v>108886.592851326</v>
      </c>
      <c r="AN406" s="13">
        <v>369.61681421880701</v>
      </c>
      <c r="AO406" s="13">
        <v>308.66228298767101</v>
      </c>
      <c r="AP406" s="13">
        <v>417.483397949508</v>
      </c>
      <c r="AQ406" s="13">
        <v>0.84818578392237298</v>
      </c>
      <c r="AR406" s="13">
        <v>0.85810623790933305</v>
      </c>
      <c r="AS406" s="13">
        <v>5.0977691977154</v>
      </c>
      <c r="AT406" s="13">
        <v>2.60596267649855</v>
      </c>
      <c r="AU406" s="13">
        <v>2.5896579543073099</v>
      </c>
      <c r="AV406" s="13">
        <v>2.5452860378342899</v>
      </c>
      <c r="AW406" s="13">
        <v>0.118065992644032</v>
      </c>
      <c r="AX406" s="13">
        <v>-1.3493122389880201</v>
      </c>
      <c r="AY406" s="13">
        <v>42.415598150161202</v>
      </c>
      <c r="AZ406" s="13">
        <v>13.1594848906085</v>
      </c>
      <c r="BA406" s="13">
        <v>12.737377225027499</v>
      </c>
      <c r="BB406" s="13">
        <v>12.8080280964849</v>
      </c>
      <c r="BC406" s="13">
        <v>2.6718568140542698</v>
      </c>
      <c r="BD406" s="13">
        <v>5.4795336640447498</v>
      </c>
      <c r="BE406" s="21">
        <v>2750</v>
      </c>
      <c r="BF406" s="21">
        <v>46.77</v>
      </c>
      <c r="BG406" s="21">
        <v>70.31</v>
      </c>
      <c r="BH406" s="21">
        <v>23.54</v>
      </c>
      <c r="BI406" s="21" t="s">
        <v>90</v>
      </c>
      <c r="BJ406" s="21" t="s">
        <v>74</v>
      </c>
      <c r="BK406" s="21">
        <v>52.19</v>
      </c>
      <c r="BL406" s="21">
        <v>5.42</v>
      </c>
      <c r="BM406" s="23">
        <v>0.18720000000000001</v>
      </c>
      <c r="BN406" s="13" t="s">
        <v>75</v>
      </c>
    </row>
    <row r="407" spans="1:70" x14ac:dyDescent="0.25">
      <c r="A407" s="13">
        <v>640</v>
      </c>
      <c r="B407" s="13">
        <v>154</v>
      </c>
      <c r="C407" s="13">
        <v>925</v>
      </c>
      <c r="D407" s="13" t="s">
        <v>14</v>
      </c>
      <c r="E407" s="13">
        <v>5</v>
      </c>
      <c r="F407" s="13" t="s">
        <v>12</v>
      </c>
      <c r="G407" s="13">
        <v>4</v>
      </c>
      <c r="H407" s="13" t="s">
        <v>13</v>
      </c>
      <c r="I407" s="14">
        <v>118</v>
      </c>
      <c r="J407" s="14">
        <v>119</v>
      </c>
      <c r="K407" s="13">
        <v>42.18</v>
      </c>
      <c r="L407" s="14">
        <v>44.27</v>
      </c>
      <c r="M407" s="20">
        <v>1.3217931034482799</v>
      </c>
      <c r="N407" s="13">
        <v>6</v>
      </c>
      <c r="O407" s="13">
        <v>59718.1288651422</v>
      </c>
      <c r="P407" s="13">
        <v>256.49018353111597</v>
      </c>
      <c r="Q407" s="13">
        <v>217.468396165184</v>
      </c>
      <c r="R407" s="13">
        <v>290.10173119292199</v>
      </c>
      <c r="S407" s="13">
        <v>0.68305870036469296</v>
      </c>
      <c r="T407" s="13">
        <v>0.81051854266886703</v>
      </c>
      <c r="U407" s="13">
        <v>38626.131155620496</v>
      </c>
      <c r="V407" s="13">
        <v>220.389199781244</v>
      </c>
      <c r="W407" s="13">
        <v>186.85515647170399</v>
      </c>
      <c r="X407" s="13">
        <v>249.811707857583</v>
      </c>
      <c r="Y407" s="13">
        <v>0.68063657707184599</v>
      </c>
      <c r="Z407" s="13">
        <v>0.81855673533143702</v>
      </c>
      <c r="AA407" s="13">
        <v>52743.078607515898</v>
      </c>
      <c r="AB407" s="13">
        <v>96.509286372662004</v>
      </c>
      <c r="AC407" s="13">
        <v>83.770618688267106</v>
      </c>
      <c r="AD407" s="13">
        <v>110.783205394037</v>
      </c>
      <c r="AE407" s="13">
        <v>0.122412344600282</v>
      </c>
      <c r="AF407" s="13">
        <v>4.0420476741046901E-2</v>
      </c>
      <c r="AG407" s="13">
        <v>170077.69032002299</v>
      </c>
      <c r="AH407" s="13">
        <v>461.94674380609098</v>
      </c>
      <c r="AI407" s="13">
        <v>400.54733383449002</v>
      </c>
      <c r="AJ407" s="14">
        <v>521.71474637459801</v>
      </c>
      <c r="AK407" s="13">
        <v>0.89144989202611202</v>
      </c>
      <c r="AL407" s="13">
        <v>0.86221320839745696</v>
      </c>
      <c r="AM407" s="13">
        <v>128666.25410286699</v>
      </c>
      <c r="AN407" s="13">
        <v>402.644164307008</v>
      </c>
      <c r="AO407" s="13">
        <v>338.721356608598</v>
      </c>
      <c r="AP407" s="13">
        <v>459.36954158357503</v>
      </c>
      <c r="AQ407" s="13">
        <v>0.84917076051528295</v>
      </c>
      <c r="AR407" s="13">
        <v>0.85431673253001705</v>
      </c>
      <c r="AS407" s="13">
        <v>2.80199086983886</v>
      </c>
      <c r="AT407" s="13">
        <v>1.6562145901321299</v>
      </c>
      <c r="AU407" s="13">
        <v>1.8237427398273001</v>
      </c>
      <c r="AV407" s="13">
        <v>1.6145360835490501</v>
      </c>
      <c r="AW407" s="13">
        <v>-8.4231206654486399E-3</v>
      </c>
      <c r="AX407" s="13">
        <v>-0.97979137840603003</v>
      </c>
      <c r="AY407" s="13">
        <v>14.912434451974899</v>
      </c>
      <c r="AZ407" s="13">
        <v>5.93110002390838</v>
      </c>
      <c r="BA407" s="13">
        <v>6.95679050390918</v>
      </c>
      <c r="BB407" s="13">
        <v>5.7780461935422398</v>
      </c>
      <c r="BC407" s="13">
        <v>2.6341018327352401</v>
      </c>
      <c r="BD407" s="13">
        <v>3.8569387143326601</v>
      </c>
      <c r="BE407" s="21">
        <v>3503</v>
      </c>
      <c r="BF407" s="21">
        <v>47.29</v>
      </c>
      <c r="BG407" s="21">
        <v>67.959999999999994</v>
      </c>
      <c r="BH407" s="21">
        <v>20.67</v>
      </c>
      <c r="BI407" s="21" t="s">
        <v>90</v>
      </c>
      <c r="BJ407" s="21" t="s">
        <v>74</v>
      </c>
      <c r="BK407" s="21">
        <v>52.04</v>
      </c>
      <c r="BL407" s="21">
        <v>4.75</v>
      </c>
      <c r="BM407" s="23">
        <v>0.18690000000000001</v>
      </c>
      <c r="BN407" s="13" t="s">
        <v>75</v>
      </c>
    </row>
    <row r="408" spans="1:70" x14ac:dyDescent="0.25">
      <c r="A408" s="13">
        <v>641</v>
      </c>
      <c r="B408" s="13">
        <v>154</v>
      </c>
      <c r="C408" s="13">
        <v>925</v>
      </c>
      <c r="D408" s="13" t="s">
        <v>14</v>
      </c>
      <c r="E408" s="13">
        <v>5</v>
      </c>
      <c r="F408" s="13" t="s">
        <v>12</v>
      </c>
      <c r="G408" s="13">
        <v>4</v>
      </c>
      <c r="H408" s="13" t="s">
        <v>13</v>
      </c>
      <c r="I408" s="14">
        <v>124</v>
      </c>
      <c r="J408" s="14">
        <v>125</v>
      </c>
      <c r="K408" s="13">
        <v>42.24</v>
      </c>
      <c r="L408" s="14">
        <v>44.33</v>
      </c>
      <c r="M408" s="20">
        <v>1.3228275862069001</v>
      </c>
      <c r="N408" s="13">
        <v>7</v>
      </c>
      <c r="O408" s="13">
        <v>53408.4228948448</v>
      </c>
      <c r="P408" s="13">
        <v>244.03384380175001</v>
      </c>
      <c r="Q408" s="13">
        <v>207.93235334441499</v>
      </c>
      <c r="R408" s="13">
        <v>275.38896473059401</v>
      </c>
      <c r="S408" s="13">
        <v>0.68868036390960496</v>
      </c>
      <c r="T408" s="13">
        <v>0.819641335532166</v>
      </c>
      <c r="U408" s="13">
        <v>35308.593108453199</v>
      </c>
      <c r="V408" s="13">
        <v>210.99002825567101</v>
      </c>
      <c r="W408" s="13">
        <v>181.55735687715199</v>
      </c>
      <c r="X408" s="13">
        <v>237.37080431033101</v>
      </c>
      <c r="Y408" s="13">
        <v>0.68305458676168795</v>
      </c>
      <c r="Z408" s="13">
        <v>0.82806825373623105</v>
      </c>
      <c r="AA408" s="13">
        <v>46033.267002586697</v>
      </c>
      <c r="AB408" s="13">
        <v>87.399105113860799</v>
      </c>
      <c r="AC408" s="13">
        <v>75.204389085177695</v>
      </c>
      <c r="AD408" s="13">
        <v>100.725469239687</v>
      </c>
      <c r="AE408" s="13">
        <v>0.117661486731547</v>
      </c>
      <c r="AF408" s="13">
        <v>3.9042348449148799E-2</v>
      </c>
      <c r="AG408" s="13">
        <v>146399.74350079999</v>
      </c>
      <c r="AH408" s="13">
        <v>429.29726930046701</v>
      </c>
      <c r="AI408" s="13">
        <v>369.066562630058</v>
      </c>
      <c r="AJ408" s="14">
        <v>485.96821967026398</v>
      </c>
      <c r="AK408" s="13">
        <v>0.893260010828545</v>
      </c>
      <c r="AL408" s="13">
        <v>0.86671523419821195</v>
      </c>
      <c r="AM408" s="13">
        <v>106486.550272687</v>
      </c>
      <c r="AN408" s="13">
        <v>366.15871831640601</v>
      </c>
      <c r="AO408" s="13">
        <v>310.23968928535498</v>
      </c>
      <c r="AP408" s="13">
        <v>418.05218204731801</v>
      </c>
      <c r="AQ408" s="13">
        <v>0.84924313809601004</v>
      </c>
      <c r="AR408" s="13">
        <v>0.85881040751481896</v>
      </c>
      <c r="AS408" s="13">
        <v>2.9867069604983101</v>
      </c>
      <c r="AT408" s="13">
        <v>1.8386853499718501</v>
      </c>
      <c r="AU408" s="13">
        <v>2.0064439110840602</v>
      </c>
      <c r="AV408" s="13">
        <v>1.81484880323677</v>
      </c>
      <c r="AW408" s="13">
        <v>0.10405671868974101</v>
      </c>
      <c r="AX408" s="13">
        <v>-1.3439944572014499</v>
      </c>
      <c r="AY408" s="13">
        <v>15.074312454593599</v>
      </c>
      <c r="AZ408" s="13">
        <v>6.8573134551835997</v>
      </c>
      <c r="BA408" s="13">
        <v>8.0797468434294704</v>
      </c>
      <c r="BB408" s="13">
        <v>6.7501200004178603</v>
      </c>
      <c r="BC408" s="13">
        <v>2.5780371836189699</v>
      </c>
      <c r="BD408" s="13">
        <v>5.2615117357700898</v>
      </c>
      <c r="BE408" s="21">
        <v>2682</v>
      </c>
      <c r="BF408" s="21">
        <v>45.31</v>
      </c>
      <c r="BG408" s="21">
        <v>66.709999999999994</v>
      </c>
      <c r="BH408" s="21">
        <v>21.4</v>
      </c>
      <c r="BI408" s="21" t="s">
        <v>91</v>
      </c>
      <c r="BJ408" s="21" t="s">
        <v>74</v>
      </c>
      <c r="BK408" s="21">
        <v>50.05</v>
      </c>
      <c r="BL408" s="21">
        <v>4.74</v>
      </c>
      <c r="BM408" s="23">
        <v>0.18129999999999999</v>
      </c>
      <c r="BN408" s="13" t="s">
        <v>75</v>
      </c>
      <c r="BO408" s="21">
        <v>42</v>
      </c>
      <c r="BP408" s="21">
        <v>278</v>
      </c>
      <c r="BQ408" s="21">
        <v>11</v>
      </c>
      <c r="BR408" s="23">
        <v>0.86875000000000002</v>
      </c>
    </row>
    <row r="409" spans="1:70" x14ac:dyDescent="0.25">
      <c r="A409" s="13">
        <v>642</v>
      </c>
      <c r="B409" s="13">
        <v>154</v>
      </c>
      <c r="C409" s="13">
        <v>925</v>
      </c>
      <c r="D409" s="13" t="s">
        <v>14</v>
      </c>
      <c r="E409" s="13">
        <v>5</v>
      </c>
      <c r="F409" s="13" t="s">
        <v>12</v>
      </c>
      <c r="G409" s="13">
        <v>4</v>
      </c>
      <c r="H409" s="13" t="s">
        <v>13</v>
      </c>
      <c r="I409" s="14">
        <v>128</v>
      </c>
      <c r="J409" s="14">
        <v>129</v>
      </c>
      <c r="K409" s="13">
        <v>42.28</v>
      </c>
      <c r="L409" s="14">
        <v>44.37</v>
      </c>
      <c r="M409" s="20">
        <v>1.3235172413793099</v>
      </c>
      <c r="N409" s="13">
        <v>4</v>
      </c>
      <c r="O409" s="13">
        <v>59812.569628048601</v>
      </c>
      <c r="P409" s="13">
        <v>256.89567151710798</v>
      </c>
      <c r="Q409" s="13">
        <v>217.72167595123599</v>
      </c>
      <c r="R409" s="13">
        <v>290.34882688115499</v>
      </c>
      <c r="S409" s="13">
        <v>0.67972298117969099</v>
      </c>
      <c r="T409" s="13">
        <v>0.81729867577847104</v>
      </c>
      <c r="U409" s="13">
        <v>38297.944596115798</v>
      </c>
      <c r="V409" s="13">
        <v>219.45357846755999</v>
      </c>
      <c r="W409" s="13">
        <v>186.999176179556</v>
      </c>
      <c r="X409" s="13">
        <v>248.77033189009799</v>
      </c>
      <c r="Y409" s="13">
        <v>0.67543215921307298</v>
      </c>
      <c r="Z409" s="13">
        <v>0.82563323504261499</v>
      </c>
      <c r="AA409" s="13">
        <v>52686.847176828902</v>
      </c>
      <c r="AB409" s="13">
        <v>96.060381472172594</v>
      </c>
      <c r="AC409" s="13">
        <v>83.244505857193502</v>
      </c>
      <c r="AD409" s="13">
        <v>109.757718757148</v>
      </c>
      <c r="AE409" s="13">
        <v>0.121340155496518</v>
      </c>
      <c r="AF409" s="13">
        <v>4.04029020608326E-2</v>
      </c>
      <c r="AG409" s="13">
        <v>170861.05736857999</v>
      </c>
      <c r="AH409" s="13">
        <v>463.58262039137799</v>
      </c>
      <c r="AI409" s="13">
        <v>396.446595226559</v>
      </c>
      <c r="AJ409" s="14">
        <v>524.95234863009898</v>
      </c>
      <c r="AK409" s="13">
        <v>0.88719960271153098</v>
      </c>
      <c r="AL409" s="13">
        <v>0.86688585535504104</v>
      </c>
      <c r="AM409" s="13">
        <v>126129.229308087</v>
      </c>
      <c r="AN409" s="13">
        <v>398.08754595200003</v>
      </c>
      <c r="AO409" s="13">
        <v>336.53843642665498</v>
      </c>
      <c r="AP409" s="13">
        <v>450.76744745168099</v>
      </c>
      <c r="AQ409" s="13">
        <v>0.84160262402269803</v>
      </c>
      <c r="AR409" s="13">
        <v>0.85851898567496998</v>
      </c>
      <c r="AS409" s="13">
        <v>2.8613446042216499</v>
      </c>
      <c r="AT409" s="13">
        <v>1.6810217585590701</v>
      </c>
      <c r="AU409" s="13">
        <v>1.85171500934039</v>
      </c>
      <c r="AV409" s="13">
        <v>1.6272852048573201</v>
      </c>
      <c r="AW409" s="13">
        <v>4.639594174331E-2</v>
      </c>
      <c r="AX409" s="13">
        <v>-1.26131174513858</v>
      </c>
      <c r="AY409" s="13">
        <v>15.7516780907977</v>
      </c>
      <c r="AZ409" s="13">
        <v>6.0844683070191401</v>
      </c>
      <c r="BA409" s="13">
        <v>7.2985219161420902</v>
      </c>
      <c r="BB409" s="13">
        <v>5.7843171022825501</v>
      </c>
      <c r="BC409" s="13">
        <v>2.6709921765684901</v>
      </c>
      <c r="BD409" s="13">
        <v>4.9068232339590203</v>
      </c>
      <c r="BE409" s="21">
        <v>6863</v>
      </c>
      <c r="BF409" s="21">
        <v>47.13</v>
      </c>
      <c r="BG409" s="21">
        <v>57.83</v>
      </c>
      <c r="BH409" s="21">
        <v>10.7</v>
      </c>
      <c r="BI409" s="21" t="s">
        <v>92</v>
      </c>
      <c r="BJ409" s="21" t="s">
        <v>74</v>
      </c>
      <c r="BK409" s="21">
        <v>49.71</v>
      </c>
      <c r="BL409" s="21">
        <v>2.58</v>
      </c>
      <c r="BM409" s="23">
        <v>0.1943</v>
      </c>
      <c r="BN409" s="13" t="s">
        <v>75</v>
      </c>
    </row>
    <row r="410" spans="1:70" x14ac:dyDescent="0.25">
      <c r="A410" s="13">
        <v>643</v>
      </c>
      <c r="B410" s="13">
        <v>154</v>
      </c>
      <c r="C410" s="13">
        <v>925</v>
      </c>
      <c r="D410" s="13" t="s">
        <v>14</v>
      </c>
      <c r="E410" s="13">
        <v>5</v>
      </c>
      <c r="F410" s="13" t="s">
        <v>12</v>
      </c>
      <c r="G410" s="13">
        <v>4</v>
      </c>
      <c r="H410" s="13" t="s">
        <v>13</v>
      </c>
      <c r="I410" s="14">
        <v>135</v>
      </c>
      <c r="J410" s="14">
        <v>136</v>
      </c>
      <c r="K410" s="13">
        <v>42.35</v>
      </c>
      <c r="L410" s="14">
        <v>44.44</v>
      </c>
      <c r="M410" s="20">
        <v>1.3247241379310299</v>
      </c>
      <c r="N410" s="13">
        <v>5</v>
      </c>
      <c r="O410" s="13">
        <v>49480.844336878203</v>
      </c>
      <c r="P410" s="13">
        <v>235.61473071777399</v>
      </c>
      <c r="Q410" s="13">
        <v>199.716719913188</v>
      </c>
      <c r="R410" s="13">
        <v>265.32325970405998</v>
      </c>
      <c r="S410" s="13">
        <v>0.69018421633039495</v>
      </c>
      <c r="T410" s="13">
        <v>0.79675999039809298</v>
      </c>
      <c r="U410" s="13">
        <v>33136.195622964202</v>
      </c>
      <c r="V410" s="13">
        <v>204.201388963781</v>
      </c>
      <c r="W410" s="13">
        <v>173.659899979562</v>
      </c>
      <c r="X410" s="13">
        <v>230.01204737464599</v>
      </c>
      <c r="Y410" s="13">
        <v>0.68471446939900804</v>
      </c>
      <c r="Z410" s="13">
        <v>0.80304945453020904</v>
      </c>
      <c r="AA410" s="13">
        <v>42737.021522009898</v>
      </c>
      <c r="AB410" s="13">
        <v>82.546322992176499</v>
      </c>
      <c r="AC410" s="13">
        <v>71.558786217158897</v>
      </c>
      <c r="AD410" s="13">
        <v>94.092437225436498</v>
      </c>
      <c r="AE410" s="13">
        <v>0.112136899979739</v>
      </c>
      <c r="AF410" s="13">
        <v>4.2740629964926898E-2</v>
      </c>
      <c r="AG410" s="13">
        <v>137150.365796881</v>
      </c>
      <c r="AH410" s="13">
        <v>415.01044811197397</v>
      </c>
      <c r="AI410" s="13">
        <v>359.37362378197099</v>
      </c>
      <c r="AJ410" s="14">
        <v>469.54896005024199</v>
      </c>
      <c r="AK410" s="13">
        <v>0.89211889405030897</v>
      </c>
      <c r="AL410" s="13">
        <v>0.85444274552484001</v>
      </c>
      <c r="AM410" s="13">
        <v>97677.851191997601</v>
      </c>
      <c r="AN410" s="13">
        <v>350.87090592610298</v>
      </c>
      <c r="AO410" s="13">
        <v>295.18376259676899</v>
      </c>
      <c r="AP410" s="13">
        <v>396.525961290297</v>
      </c>
      <c r="AQ410" s="13">
        <v>0.84297529666286697</v>
      </c>
      <c r="AR410" s="13">
        <v>0.84475742509669205</v>
      </c>
      <c r="AS410" s="13">
        <v>3.3320412052606501</v>
      </c>
      <c r="AT410" s="13">
        <v>2.0378658283302298</v>
      </c>
      <c r="AU410" s="13">
        <v>2.1363101838318199</v>
      </c>
      <c r="AV410" s="13">
        <v>1.98658681274986</v>
      </c>
      <c r="AW410" s="13">
        <v>0.18248940680610701</v>
      </c>
      <c r="AX410" s="13">
        <v>-0.87834251244049699</v>
      </c>
      <c r="AY410" s="13">
        <v>19.7621807587829</v>
      </c>
      <c r="AZ410" s="13">
        <v>7.9078730429252104</v>
      </c>
      <c r="BA410" s="13">
        <v>8.6791294741527594</v>
      </c>
      <c r="BB410" s="13">
        <v>7.6041246032655803</v>
      </c>
      <c r="BC410" s="13">
        <v>2.6451629920335802</v>
      </c>
      <c r="BD410" s="13">
        <v>3.8425093646542399</v>
      </c>
      <c r="BE410" s="21">
        <v>3580</v>
      </c>
      <c r="BF410" s="21">
        <v>47.21</v>
      </c>
      <c r="BG410" s="21">
        <v>60.17</v>
      </c>
      <c r="BH410" s="21">
        <v>12.96</v>
      </c>
      <c r="BI410" s="21" t="s">
        <v>89</v>
      </c>
      <c r="BJ410" s="21" t="s">
        <v>74</v>
      </c>
      <c r="BK410" s="21">
        <v>49.29</v>
      </c>
      <c r="BL410" s="21">
        <v>2.08</v>
      </c>
      <c r="BM410" s="23">
        <v>0.13830000000000001</v>
      </c>
      <c r="BN410" s="13" t="s">
        <v>75</v>
      </c>
    </row>
    <row r="411" spans="1:70" x14ac:dyDescent="0.25">
      <c r="A411" s="13">
        <v>644</v>
      </c>
      <c r="B411" s="13">
        <v>154</v>
      </c>
      <c r="C411" s="13">
        <v>925</v>
      </c>
      <c r="D411" s="13" t="s">
        <v>14</v>
      </c>
      <c r="E411" s="13">
        <v>5</v>
      </c>
      <c r="F411" s="13" t="s">
        <v>12</v>
      </c>
      <c r="G411" s="13">
        <v>4</v>
      </c>
      <c r="H411" s="13" t="s">
        <v>13</v>
      </c>
      <c r="I411" s="14">
        <v>142</v>
      </c>
      <c r="J411" s="14">
        <v>143</v>
      </c>
      <c r="K411" s="13">
        <v>42.42</v>
      </c>
      <c r="L411" s="14">
        <v>44.51</v>
      </c>
      <c r="M411" s="20">
        <v>1.32593103448276</v>
      </c>
      <c r="N411" s="13">
        <v>6</v>
      </c>
      <c r="O411" s="13">
        <v>54521.162069758298</v>
      </c>
      <c r="P411" s="13">
        <v>247.19193125539701</v>
      </c>
      <c r="Q411" s="13">
        <v>210.040398025629</v>
      </c>
      <c r="R411" s="13">
        <v>278.486245470082</v>
      </c>
      <c r="S411" s="13">
        <v>0.68989760209947204</v>
      </c>
      <c r="T411" s="13">
        <v>0.80424457814709904</v>
      </c>
      <c r="U411" s="13">
        <v>35762.739213025903</v>
      </c>
      <c r="V411" s="13">
        <v>211.853032750701</v>
      </c>
      <c r="W411" s="13">
        <v>180.44869766345701</v>
      </c>
      <c r="X411" s="13">
        <v>240.51536536896799</v>
      </c>
      <c r="Y411" s="13">
        <v>0.68257319995965104</v>
      </c>
      <c r="Z411" s="13">
        <v>0.81109674770777995</v>
      </c>
      <c r="AA411" s="13">
        <v>44871.190447538</v>
      </c>
      <c r="AB411" s="13">
        <v>87.001819073360494</v>
      </c>
      <c r="AC411" s="13">
        <v>76.016994201940904</v>
      </c>
      <c r="AD411" s="13">
        <v>99.091216655303796</v>
      </c>
      <c r="AE411" s="13">
        <v>0.113669909408831</v>
      </c>
      <c r="AF411" s="13">
        <v>4.3000185604482898E-2</v>
      </c>
      <c r="AG411" s="13">
        <v>148345.79042041401</v>
      </c>
      <c r="AH411" s="13">
        <v>432.40674801470499</v>
      </c>
      <c r="AI411" s="13">
        <v>375.27221018474597</v>
      </c>
      <c r="AJ411" s="14">
        <v>488.94338092298898</v>
      </c>
      <c r="AK411" s="13">
        <v>0.89175484577424602</v>
      </c>
      <c r="AL411" s="13">
        <v>0.86114678928334898</v>
      </c>
      <c r="AM411" s="13">
        <v>115571.396828399</v>
      </c>
      <c r="AN411" s="13">
        <v>381.78951591197102</v>
      </c>
      <c r="AO411" s="13">
        <v>323.00581494583503</v>
      </c>
      <c r="AP411" s="13">
        <v>427.79910692447902</v>
      </c>
      <c r="AQ411" s="13">
        <v>0.84472500133663198</v>
      </c>
      <c r="AR411" s="13">
        <v>0.85228954659647405</v>
      </c>
      <c r="AS411" s="13">
        <v>2.64197688562481</v>
      </c>
      <c r="AT411" s="13">
        <v>1.6590053232467901</v>
      </c>
      <c r="AU411" s="13">
        <v>1.7588120091653301</v>
      </c>
      <c r="AV411" s="13">
        <v>1.64097316178896</v>
      </c>
      <c r="AW411" s="13">
        <v>0.174614562721019</v>
      </c>
      <c r="AX411" s="13">
        <v>-0.89215681727117002</v>
      </c>
      <c r="AY411" s="13">
        <v>12.4530932077166</v>
      </c>
      <c r="AZ411" s="13">
        <v>5.8166072938101596</v>
      </c>
      <c r="BA411" s="13">
        <v>6.4952889999990804</v>
      </c>
      <c r="BB411" s="13">
        <v>5.7813951079448902</v>
      </c>
      <c r="BC411" s="13">
        <v>2.5905985915439702</v>
      </c>
      <c r="BD411" s="13">
        <v>3.7144339873308301</v>
      </c>
      <c r="BE411" s="21">
        <v>2519</v>
      </c>
      <c r="BF411" s="21">
        <v>47.39</v>
      </c>
      <c r="BG411" s="21">
        <v>66.08</v>
      </c>
      <c r="BH411" s="21">
        <v>18.690000000000001</v>
      </c>
      <c r="BI411" s="21" t="s">
        <v>89</v>
      </c>
      <c r="BJ411" s="21" t="s">
        <v>74</v>
      </c>
      <c r="BK411" s="21">
        <v>50.31</v>
      </c>
      <c r="BL411" s="21">
        <v>2.92</v>
      </c>
      <c r="BM411" s="23">
        <v>0.1351</v>
      </c>
      <c r="BN411" s="13" t="s">
        <v>75</v>
      </c>
    </row>
    <row r="412" spans="1:70" x14ac:dyDescent="0.25">
      <c r="A412" s="13">
        <v>645</v>
      </c>
      <c r="B412" s="13">
        <v>154</v>
      </c>
      <c r="C412" s="13">
        <v>925</v>
      </c>
      <c r="D412" s="13" t="s">
        <v>14</v>
      </c>
      <c r="E412" s="13">
        <v>5</v>
      </c>
      <c r="F412" s="13" t="s">
        <v>12</v>
      </c>
      <c r="G412" s="13">
        <v>4</v>
      </c>
      <c r="H412" s="13" t="s">
        <v>13</v>
      </c>
      <c r="I412" s="14">
        <v>145</v>
      </c>
      <c r="J412" s="14">
        <v>146</v>
      </c>
      <c r="K412" s="13">
        <v>42.45</v>
      </c>
      <c r="L412" s="14">
        <v>44.54</v>
      </c>
      <c r="M412" s="20">
        <v>1.3264482758620699</v>
      </c>
      <c r="N412" s="13">
        <v>6</v>
      </c>
      <c r="O412" s="13">
        <v>49380.995562457101</v>
      </c>
      <c r="P412" s="13">
        <v>235.70734589317701</v>
      </c>
      <c r="Q412" s="13">
        <v>200.98608712474501</v>
      </c>
      <c r="R412" s="13">
        <v>266.22798072935399</v>
      </c>
      <c r="S412" s="13">
        <v>0.68933907894553703</v>
      </c>
      <c r="T412" s="13">
        <v>0.81589848891889605</v>
      </c>
      <c r="U412" s="13">
        <v>33774.6776672899</v>
      </c>
      <c r="V412" s="13">
        <v>206.21094538137399</v>
      </c>
      <c r="W412" s="13">
        <v>177.34001812428201</v>
      </c>
      <c r="X412" s="13">
        <v>233.08052786290301</v>
      </c>
      <c r="Y412" s="13">
        <v>0.68712421976659299</v>
      </c>
      <c r="Z412" s="13">
        <v>0.82354400744643097</v>
      </c>
      <c r="AA412" s="13">
        <v>41169.799199544497</v>
      </c>
      <c r="AB412" s="13">
        <v>81.197638095796293</v>
      </c>
      <c r="AC412" s="13">
        <v>70.514005839586005</v>
      </c>
      <c r="AD412" s="13">
        <v>92.469696274915904</v>
      </c>
      <c r="AE412" s="13">
        <v>0.11579271627604699</v>
      </c>
      <c r="AF412" s="13">
        <v>3.9334798570999703E-2</v>
      </c>
      <c r="AG412" s="13">
        <v>137956.78753301999</v>
      </c>
      <c r="AH412" s="13">
        <v>416.52961880362199</v>
      </c>
      <c r="AI412" s="13">
        <v>358.412905897874</v>
      </c>
      <c r="AJ412" s="14">
        <v>470.64107953465702</v>
      </c>
      <c r="AK412" s="13">
        <v>0.89032718059745497</v>
      </c>
      <c r="AL412" s="13">
        <v>0.86327893192032101</v>
      </c>
      <c r="AM412" s="13">
        <v>98644.318398609597</v>
      </c>
      <c r="AN412" s="13">
        <v>353.07020015052399</v>
      </c>
      <c r="AO412" s="13">
        <v>294.24949473111502</v>
      </c>
      <c r="AP412" s="13">
        <v>398.74187388674602</v>
      </c>
      <c r="AQ412" s="13">
        <v>0.84646702834497001</v>
      </c>
      <c r="AR412" s="13">
        <v>0.85605743042442695</v>
      </c>
      <c r="AS412" s="13">
        <v>3.0214881098401301</v>
      </c>
      <c r="AT412" s="13">
        <v>1.9069312730502099</v>
      </c>
      <c r="AU412" s="13">
        <v>2.00366777187865</v>
      </c>
      <c r="AV412" s="13">
        <v>1.84359444815072</v>
      </c>
      <c r="AW412" s="13">
        <v>8.4015791157309505E-2</v>
      </c>
      <c r="AX412" s="13">
        <v>-1.3156474564707801</v>
      </c>
      <c r="AY412" s="13">
        <v>15.913082769414901</v>
      </c>
      <c r="AZ412" s="13">
        <v>7.1058798075090399</v>
      </c>
      <c r="BA412" s="13">
        <v>7.8043498337210897</v>
      </c>
      <c r="BB412" s="13">
        <v>6.7525770944636303</v>
      </c>
      <c r="BC412" s="13">
        <v>2.63454342833163</v>
      </c>
      <c r="BD412" s="13">
        <v>5.0595555705287296</v>
      </c>
      <c r="BE412" s="21">
        <v>2939</v>
      </c>
      <c r="BF412" s="21">
        <v>47.56</v>
      </c>
      <c r="BG412" s="21">
        <v>62.73</v>
      </c>
      <c r="BH412" s="21">
        <v>15.17</v>
      </c>
      <c r="BI412" s="21" t="s">
        <v>90</v>
      </c>
      <c r="BJ412" s="21" t="s">
        <v>74</v>
      </c>
      <c r="BK412" s="21">
        <v>50.18</v>
      </c>
      <c r="BL412" s="21">
        <v>2.62</v>
      </c>
      <c r="BM412" s="23">
        <v>0.14729999999999999</v>
      </c>
      <c r="BN412" s="13" t="s">
        <v>75</v>
      </c>
    </row>
    <row r="413" spans="1:70" x14ac:dyDescent="0.25">
      <c r="A413" s="13">
        <v>646</v>
      </c>
      <c r="B413" s="13">
        <v>154</v>
      </c>
      <c r="C413" s="13">
        <v>925</v>
      </c>
      <c r="D413" s="13" t="s">
        <v>14</v>
      </c>
      <c r="E413" s="13">
        <v>5</v>
      </c>
      <c r="F413" s="13" t="s">
        <v>12</v>
      </c>
      <c r="G413" s="13">
        <v>5</v>
      </c>
      <c r="H413" s="13" t="s">
        <v>13</v>
      </c>
      <c r="I413" s="14">
        <v>1</v>
      </c>
      <c r="J413" s="14">
        <v>2</v>
      </c>
      <c r="K413" s="13">
        <v>42.51</v>
      </c>
      <c r="L413" s="14">
        <v>44.6</v>
      </c>
      <c r="M413" s="20">
        <v>1.3274827586206901</v>
      </c>
      <c r="N413" s="13">
        <v>6</v>
      </c>
      <c r="O413" s="13">
        <v>59998.722677878402</v>
      </c>
      <c r="P413" s="13">
        <v>258.71763954965598</v>
      </c>
      <c r="Q413" s="13">
        <v>220.01417336938201</v>
      </c>
      <c r="R413" s="13">
        <v>293.401884895156</v>
      </c>
      <c r="S413" s="13">
        <v>0.68453726037720397</v>
      </c>
      <c r="T413" s="13">
        <v>0.80520153136613704</v>
      </c>
      <c r="U413" s="13">
        <v>40595.250512648803</v>
      </c>
      <c r="V413" s="13">
        <v>225.868848945049</v>
      </c>
      <c r="W413" s="13">
        <v>191.80714305477699</v>
      </c>
      <c r="X413" s="13">
        <v>256.86527099103199</v>
      </c>
      <c r="Y413" s="13">
        <v>0.67755957850606197</v>
      </c>
      <c r="Z413" s="13">
        <v>0.81485059689082195</v>
      </c>
      <c r="AA413" s="13">
        <v>49963.167598173102</v>
      </c>
      <c r="AB413" s="13">
        <v>92.428319912389398</v>
      </c>
      <c r="AC413" s="13">
        <v>81.155703907695099</v>
      </c>
      <c r="AD413" s="13">
        <v>106.013870891384</v>
      </c>
      <c r="AE413" s="13">
        <v>0.12270168258373999</v>
      </c>
      <c r="AF413" s="13">
        <v>4.4399150682107098E-2</v>
      </c>
      <c r="AG413" s="13">
        <v>163914.91749175801</v>
      </c>
      <c r="AH413" s="13">
        <v>454.68755809928098</v>
      </c>
      <c r="AI413" s="13">
        <v>392.23581034141898</v>
      </c>
      <c r="AJ413" s="14">
        <v>518.45687205804495</v>
      </c>
      <c r="AK413" s="13">
        <v>0.89669902329217499</v>
      </c>
      <c r="AL413" s="13">
        <v>0.85935182142122601</v>
      </c>
      <c r="AM413" s="13">
        <v>123549.397570763</v>
      </c>
      <c r="AN413" s="13">
        <v>393.57138035423401</v>
      </c>
      <c r="AO413" s="13">
        <v>331.47691059400802</v>
      </c>
      <c r="AP413" s="13">
        <v>451.64759258382702</v>
      </c>
      <c r="AQ413" s="13">
        <v>0.85689893567903097</v>
      </c>
      <c r="AR413" s="13">
        <v>0.85136808377431805</v>
      </c>
      <c r="AS413" s="13">
        <v>2.8038510828799099</v>
      </c>
      <c r="AT413" s="13">
        <v>1.6061110722668099</v>
      </c>
      <c r="AU413" s="13">
        <v>1.76215470104951</v>
      </c>
      <c r="AV413" s="13">
        <v>1.6063940247495401</v>
      </c>
      <c r="AW413" s="13">
        <v>4.9301199244424297E-2</v>
      </c>
      <c r="AX413" s="13">
        <v>-1.0417844672007901</v>
      </c>
      <c r="AY413" s="13">
        <v>15.803132171184499</v>
      </c>
      <c r="AZ413" s="13">
        <v>5.8711996524076904</v>
      </c>
      <c r="BA413" s="13">
        <v>6.76241144358191</v>
      </c>
      <c r="BB413" s="13">
        <v>6.3416255114768596</v>
      </c>
      <c r="BC413" s="13">
        <v>2.6571029754133701</v>
      </c>
      <c r="BD413" s="13">
        <v>3.7848304468731699</v>
      </c>
      <c r="BE413" s="21">
        <v>2419</v>
      </c>
      <c r="BF413" s="21">
        <v>47.76</v>
      </c>
      <c r="BG413" s="21">
        <v>61.43</v>
      </c>
      <c r="BH413" s="21">
        <v>13.67</v>
      </c>
      <c r="BI413" s="21" t="s">
        <v>93</v>
      </c>
      <c r="BJ413" s="21" t="s">
        <v>74</v>
      </c>
      <c r="BK413" s="21">
        <v>50.78</v>
      </c>
      <c r="BL413" s="21">
        <v>3.02</v>
      </c>
      <c r="BM413" s="23">
        <v>0.18090000000000001</v>
      </c>
      <c r="BN413" s="13" t="s">
        <v>75</v>
      </c>
    </row>
    <row r="414" spans="1:70" x14ac:dyDescent="0.25">
      <c r="A414" s="13">
        <v>647</v>
      </c>
      <c r="B414" s="13">
        <v>154</v>
      </c>
      <c r="C414" s="13">
        <v>925</v>
      </c>
      <c r="D414" s="13" t="s">
        <v>14</v>
      </c>
      <c r="E414" s="13">
        <v>5</v>
      </c>
      <c r="F414" s="13" t="s">
        <v>12</v>
      </c>
      <c r="G414" s="13">
        <v>5</v>
      </c>
      <c r="H414" s="13" t="s">
        <v>13</v>
      </c>
      <c r="I414" s="14">
        <v>7</v>
      </c>
      <c r="J414" s="14">
        <v>8</v>
      </c>
      <c r="K414" s="13">
        <v>42.57</v>
      </c>
      <c r="L414" s="14">
        <v>44.66</v>
      </c>
      <c r="M414" s="20">
        <v>1.32947619047619</v>
      </c>
      <c r="N414" s="13">
        <v>5</v>
      </c>
      <c r="O414" s="13">
        <v>48688.869856100697</v>
      </c>
      <c r="P414" s="13">
        <v>233.458547023498</v>
      </c>
      <c r="Q414" s="13">
        <v>198.466299130593</v>
      </c>
      <c r="R414" s="13">
        <v>263.83672301493903</v>
      </c>
      <c r="S414" s="13">
        <v>0.68526220288064799</v>
      </c>
      <c r="T414" s="13">
        <v>0.80606434847009301</v>
      </c>
      <c r="U414" s="13">
        <v>32840.4920399771</v>
      </c>
      <c r="V414" s="13">
        <v>203.52800847148799</v>
      </c>
      <c r="W414" s="13">
        <v>174.10004941552299</v>
      </c>
      <c r="X414" s="13">
        <v>229.72583236948199</v>
      </c>
      <c r="Y414" s="13">
        <v>0.67770229418934103</v>
      </c>
      <c r="Z414" s="13">
        <v>0.81446405009488798</v>
      </c>
      <c r="AA414" s="13">
        <v>42343.229187668403</v>
      </c>
      <c r="AB414" s="13">
        <v>82.471547752672393</v>
      </c>
      <c r="AC414" s="13">
        <v>71.991991945578505</v>
      </c>
      <c r="AD414" s="13">
        <v>94.583152840162398</v>
      </c>
      <c r="AE414" s="13">
        <v>0.11675991388729499</v>
      </c>
      <c r="AF414" s="13">
        <v>4.4954867748270497E-2</v>
      </c>
      <c r="AG414" s="13">
        <v>135701.85309845401</v>
      </c>
      <c r="AH414" s="13">
        <v>413.40292124442698</v>
      </c>
      <c r="AI414" s="13">
        <v>355.02567642606999</v>
      </c>
      <c r="AJ414" s="14">
        <v>464.08792595526899</v>
      </c>
      <c r="AK414" s="13">
        <v>0.89349345494086596</v>
      </c>
      <c r="AL414" s="13">
        <v>0.86382263339109899</v>
      </c>
      <c r="AM414" s="13">
        <v>97176.894533760802</v>
      </c>
      <c r="AN414" s="13">
        <v>350.22177241565299</v>
      </c>
      <c r="AO414" s="13">
        <v>298.73956258551198</v>
      </c>
      <c r="AP414" s="13">
        <v>397.12276110787099</v>
      </c>
      <c r="AQ414" s="13">
        <v>0.84860304317410196</v>
      </c>
      <c r="AR414" s="13">
        <v>0.854398609410984</v>
      </c>
      <c r="AS414" s="13">
        <v>3.27883385656656</v>
      </c>
      <c r="AT414" s="13">
        <v>2.0103209514723601</v>
      </c>
      <c r="AU414" s="13">
        <v>2.0661729351580198</v>
      </c>
      <c r="AV414" s="13">
        <v>2.0016497065543999</v>
      </c>
      <c r="AW414" s="13">
        <v>0.14115397569680599</v>
      </c>
      <c r="AX414" s="13">
        <v>-1.0983496462926201</v>
      </c>
      <c r="AY414" s="13">
        <v>18.0166976531053</v>
      </c>
      <c r="AZ414" s="13">
        <v>7.8165567934904097</v>
      </c>
      <c r="BA414" s="13">
        <v>8.3342250411717291</v>
      </c>
      <c r="BB414" s="13">
        <v>7.8577283647320399</v>
      </c>
      <c r="BC414" s="13">
        <v>2.6728720780405899</v>
      </c>
      <c r="BD414" s="13">
        <v>4.2941371115640203</v>
      </c>
      <c r="BE414" s="21">
        <v>3739</v>
      </c>
      <c r="BF414" s="21">
        <v>45.87</v>
      </c>
      <c r="BG414" s="21">
        <v>65.14</v>
      </c>
      <c r="BH414" s="21">
        <v>19.27</v>
      </c>
      <c r="BI414" s="21" t="s">
        <v>91</v>
      </c>
      <c r="BJ414" s="21" t="s">
        <v>74</v>
      </c>
      <c r="BK414" s="21">
        <v>48.34</v>
      </c>
      <c r="BL414" s="21">
        <v>2.4700000000000002</v>
      </c>
      <c r="BM414" s="23">
        <v>0.11360000000000001</v>
      </c>
      <c r="BN414" s="13" t="s">
        <v>75</v>
      </c>
    </row>
    <row r="415" spans="1:70" x14ac:dyDescent="0.25">
      <c r="A415" s="13">
        <v>648</v>
      </c>
      <c r="B415" s="13">
        <v>154</v>
      </c>
      <c r="C415" s="13">
        <v>925</v>
      </c>
      <c r="D415" s="13" t="s">
        <v>14</v>
      </c>
      <c r="E415" s="13">
        <v>5</v>
      </c>
      <c r="F415" s="13" t="s">
        <v>12</v>
      </c>
      <c r="G415" s="13">
        <v>5</v>
      </c>
      <c r="H415" s="13" t="s">
        <v>13</v>
      </c>
      <c r="I415" s="14">
        <v>14</v>
      </c>
      <c r="J415" s="14">
        <v>15</v>
      </c>
      <c r="K415" s="13">
        <v>42.64</v>
      </c>
      <c r="L415" s="14">
        <v>44.73</v>
      </c>
      <c r="M415" s="20">
        <v>1.33292063492063</v>
      </c>
      <c r="N415" s="13">
        <v>6</v>
      </c>
      <c r="O415" s="13">
        <v>63343.982149623604</v>
      </c>
      <c r="P415" s="13">
        <v>264.82629688432002</v>
      </c>
      <c r="Q415" s="13">
        <v>225.251540164576</v>
      </c>
      <c r="R415" s="13">
        <v>299.755273937543</v>
      </c>
      <c r="S415" s="13">
        <v>0.68242517549339698</v>
      </c>
      <c r="T415" s="13">
        <v>0.81489138604512601</v>
      </c>
      <c r="U415" s="13">
        <v>42828.346015365802</v>
      </c>
      <c r="V415" s="13">
        <v>231.98696589483799</v>
      </c>
      <c r="W415" s="13">
        <v>198.83669925415401</v>
      </c>
      <c r="X415" s="13">
        <v>262.09390783461998</v>
      </c>
      <c r="Y415" s="13">
        <v>0.68136722578833797</v>
      </c>
      <c r="Z415" s="13">
        <v>0.82210954482947796</v>
      </c>
      <c r="AA415" s="13">
        <v>56696.418813442797</v>
      </c>
      <c r="AB415" s="13">
        <v>97.788111934058904</v>
      </c>
      <c r="AC415" s="13">
        <v>85.199217010107802</v>
      </c>
      <c r="AD415" s="13">
        <v>112.401591132088</v>
      </c>
      <c r="AE415" s="13">
        <v>0.125584377452228</v>
      </c>
      <c r="AF415" s="13">
        <v>4.1778071357554798E-2</v>
      </c>
      <c r="AG415" s="13">
        <v>170421.572758461</v>
      </c>
      <c r="AH415" s="13">
        <v>463.91204475170503</v>
      </c>
      <c r="AI415" s="13">
        <v>400.37274948936903</v>
      </c>
      <c r="AJ415" s="14">
        <v>525.62626369833697</v>
      </c>
      <c r="AK415" s="13">
        <v>0.89491692633314002</v>
      </c>
      <c r="AL415" s="13">
        <v>0.86893008643341496</v>
      </c>
      <c r="AM415" s="13">
        <v>126109.2527349</v>
      </c>
      <c r="AN415" s="13">
        <v>398.99960304138102</v>
      </c>
      <c r="AO415" s="13">
        <v>339.07463193752801</v>
      </c>
      <c r="AP415" s="13">
        <v>457.48150339090802</v>
      </c>
      <c r="AQ415" s="13">
        <v>0.85125507818173896</v>
      </c>
      <c r="AR415" s="13">
        <v>0.85975301153720296</v>
      </c>
      <c r="AS415" s="13">
        <v>3.78211999992575</v>
      </c>
      <c r="AT415" s="13">
        <v>1.8107061337427</v>
      </c>
      <c r="AU415" s="13">
        <v>1.90459502726765</v>
      </c>
      <c r="AV415" s="13">
        <v>1.77213836308066</v>
      </c>
      <c r="AW415" s="13">
        <v>-3.39729515831265E-2</v>
      </c>
      <c r="AX415" s="13">
        <v>-1.0018510856653899</v>
      </c>
      <c r="AY415" s="13">
        <v>28.858311790537499</v>
      </c>
      <c r="AZ415" s="13">
        <v>7.8025388645474303</v>
      </c>
      <c r="BA415" s="13">
        <v>8.2178455482805504</v>
      </c>
      <c r="BB415" s="13">
        <v>7.7963774055666502</v>
      </c>
      <c r="BC415" s="13">
        <v>2.6732485068934899</v>
      </c>
      <c r="BD415" s="13">
        <v>4.09526193610691</v>
      </c>
      <c r="BE415" s="21">
        <v>2146</v>
      </c>
      <c r="BF415" s="21">
        <v>45.27</v>
      </c>
      <c r="BG415" s="21">
        <v>60.72</v>
      </c>
      <c r="BH415" s="21">
        <v>15.45</v>
      </c>
      <c r="BI415" s="21" t="s">
        <v>93</v>
      </c>
      <c r="BJ415" s="21" t="s">
        <v>74</v>
      </c>
      <c r="BK415" s="21">
        <v>47.57</v>
      </c>
      <c r="BL415" s="21">
        <v>2.2999999999999998</v>
      </c>
      <c r="BM415" s="23">
        <v>0.12959999999999999</v>
      </c>
      <c r="BN415" s="13" t="s">
        <v>75</v>
      </c>
      <c r="BO415" s="21">
        <v>39</v>
      </c>
      <c r="BP415" s="21">
        <v>181</v>
      </c>
      <c r="BQ415" s="21">
        <v>10</v>
      </c>
      <c r="BR415" s="23">
        <v>0.82272727272727297</v>
      </c>
    </row>
    <row r="416" spans="1:70" x14ac:dyDescent="0.25">
      <c r="A416" s="13">
        <v>649</v>
      </c>
      <c r="B416" s="13">
        <v>154</v>
      </c>
      <c r="C416" s="13">
        <v>925</v>
      </c>
      <c r="D416" s="13" t="s">
        <v>14</v>
      </c>
      <c r="E416" s="13">
        <v>5</v>
      </c>
      <c r="F416" s="13" t="s">
        <v>12</v>
      </c>
      <c r="G416" s="13">
        <v>5</v>
      </c>
      <c r="H416" s="13" t="s">
        <v>13</v>
      </c>
      <c r="I416" s="14">
        <v>19</v>
      </c>
      <c r="J416" s="14">
        <v>20</v>
      </c>
      <c r="K416" s="13">
        <v>42.69</v>
      </c>
      <c r="L416" s="14">
        <v>44.78</v>
      </c>
      <c r="M416" s="20">
        <v>1.3353809523809499</v>
      </c>
      <c r="BF416" s="21">
        <v>45.43</v>
      </c>
      <c r="BG416" s="21">
        <v>63.27</v>
      </c>
      <c r="BH416" s="21">
        <v>17.84</v>
      </c>
      <c r="BI416" s="21">
        <v>43571</v>
      </c>
      <c r="BJ416" s="21" t="s">
        <v>74</v>
      </c>
      <c r="BK416" s="21">
        <v>47.85</v>
      </c>
      <c r="BL416" s="21">
        <v>2.42</v>
      </c>
      <c r="BM416" s="23">
        <v>0.11940000000000001</v>
      </c>
    </row>
    <row r="417" spans="1:70" x14ac:dyDescent="0.25">
      <c r="A417" s="13">
        <v>650</v>
      </c>
      <c r="B417" s="13">
        <v>154</v>
      </c>
      <c r="C417" s="13">
        <v>925</v>
      </c>
      <c r="D417" s="13" t="s">
        <v>14</v>
      </c>
      <c r="E417" s="13">
        <v>5</v>
      </c>
      <c r="F417" s="13" t="s">
        <v>12</v>
      </c>
      <c r="G417" s="13">
        <v>5</v>
      </c>
      <c r="H417" s="13" t="s">
        <v>13</v>
      </c>
      <c r="I417" s="14">
        <v>25</v>
      </c>
      <c r="J417" s="14">
        <v>26</v>
      </c>
      <c r="K417" s="13">
        <v>42.75</v>
      </c>
      <c r="L417" s="14">
        <v>44.84</v>
      </c>
      <c r="M417" s="20">
        <v>1.33833333333333</v>
      </c>
      <c r="N417" s="13">
        <v>6</v>
      </c>
      <c r="O417" s="13">
        <v>63808.509780446402</v>
      </c>
      <c r="P417" s="13">
        <v>262.714405667741</v>
      </c>
      <c r="Q417" s="13">
        <v>222.67620646935899</v>
      </c>
      <c r="R417" s="13">
        <v>297.80662166035199</v>
      </c>
      <c r="S417" s="13">
        <v>0.68040602884069101</v>
      </c>
      <c r="T417" s="13">
        <v>0.81069519448305805</v>
      </c>
      <c r="U417" s="13">
        <v>42311.703859769303</v>
      </c>
      <c r="V417" s="13">
        <v>230.22999985495201</v>
      </c>
      <c r="W417" s="13">
        <v>195.82361895628799</v>
      </c>
      <c r="X417" s="13">
        <v>261.37971576489201</v>
      </c>
      <c r="Y417" s="13">
        <v>0.67444473510274805</v>
      </c>
      <c r="Z417" s="13">
        <v>0.81888317497854002</v>
      </c>
      <c r="AA417" s="13">
        <v>70685.393333202694</v>
      </c>
      <c r="AB417" s="13">
        <v>106.336606958462</v>
      </c>
      <c r="AC417" s="13">
        <v>88.691787030305804</v>
      </c>
      <c r="AD417" s="13">
        <v>122.796292474407</v>
      </c>
      <c r="AE417" s="13">
        <v>0.124265278532237</v>
      </c>
      <c r="AF417" s="13">
        <v>4.5118603522384899E-2</v>
      </c>
      <c r="AG417" s="13">
        <v>170109.57412826299</v>
      </c>
      <c r="AH417" s="13">
        <v>464.38610470413698</v>
      </c>
      <c r="AI417" s="13">
        <v>406.30628849204197</v>
      </c>
      <c r="AJ417" s="14">
        <v>522.13900082916803</v>
      </c>
      <c r="AK417" s="13">
        <v>0.89571278211206495</v>
      </c>
      <c r="AL417" s="13">
        <v>0.87335891189418002</v>
      </c>
      <c r="AM417" s="13">
        <v>118385.799165299</v>
      </c>
      <c r="AN417" s="13">
        <v>385.89217752009</v>
      </c>
      <c r="AO417" s="13">
        <v>327.03480370737202</v>
      </c>
      <c r="AP417" s="13">
        <v>433.49691832040799</v>
      </c>
      <c r="AQ417" s="13">
        <v>0.85499025738449497</v>
      </c>
      <c r="AR417" s="13">
        <v>0.86194551435622002</v>
      </c>
      <c r="AS417" s="13">
        <v>5.0635101301057999</v>
      </c>
      <c r="AT417" s="13">
        <v>2.59815612058871</v>
      </c>
      <c r="AU417" s="13">
        <v>2.3930202181613298</v>
      </c>
      <c r="AV417" s="13">
        <v>2.5360954289303801</v>
      </c>
      <c r="AW417" s="13">
        <v>0.15735736902693501</v>
      </c>
      <c r="AX417" s="13">
        <v>-0.753405472824897</v>
      </c>
      <c r="AY417" s="13">
        <v>39.875119117251899</v>
      </c>
      <c r="AZ417" s="13">
        <v>12.812356427453301</v>
      </c>
      <c r="BA417" s="13">
        <v>10.8339788747016</v>
      </c>
      <c r="BB417" s="13">
        <v>12.560587292364501</v>
      </c>
      <c r="BC417" s="13">
        <v>2.4059767112632202</v>
      </c>
      <c r="BD417" s="13">
        <v>3.28463152252163</v>
      </c>
      <c r="BE417" s="21">
        <v>2282</v>
      </c>
      <c r="BF417" s="21">
        <v>47.28</v>
      </c>
      <c r="BG417" s="21">
        <v>66.13</v>
      </c>
      <c r="BH417" s="21">
        <v>18.850000000000001</v>
      </c>
      <c r="BI417" s="21" t="s">
        <v>90</v>
      </c>
      <c r="BJ417" s="21" t="s">
        <v>74</v>
      </c>
      <c r="BK417" s="21">
        <v>49.7</v>
      </c>
      <c r="BL417" s="21">
        <v>2.42</v>
      </c>
      <c r="BM417" s="23">
        <v>0.1138</v>
      </c>
      <c r="BN417" s="13" t="s">
        <v>75</v>
      </c>
    </row>
    <row r="418" spans="1:70" x14ac:dyDescent="0.25">
      <c r="A418" s="13">
        <v>651</v>
      </c>
      <c r="B418" s="13">
        <v>154</v>
      </c>
      <c r="C418" s="13">
        <v>925</v>
      </c>
      <c r="D418" s="13" t="s">
        <v>14</v>
      </c>
      <c r="E418" s="13">
        <v>5</v>
      </c>
      <c r="F418" s="13" t="s">
        <v>12</v>
      </c>
      <c r="G418" s="13">
        <v>5</v>
      </c>
      <c r="H418" s="13" t="s">
        <v>13</v>
      </c>
      <c r="I418" s="14">
        <v>32</v>
      </c>
      <c r="J418" s="14">
        <v>33</v>
      </c>
      <c r="K418" s="13">
        <v>42.82</v>
      </c>
      <c r="L418" s="14">
        <v>44.91</v>
      </c>
      <c r="M418" s="20">
        <v>1.34177777777778</v>
      </c>
      <c r="N418" s="13">
        <v>6</v>
      </c>
      <c r="O418" s="13">
        <v>72921.282574832905</v>
      </c>
      <c r="P418" s="13">
        <v>274.20415772598</v>
      </c>
      <c r="Q418" s="13">
        <v>233.90303187659899</v>
      </c>
      <c r="R418" s="13">
        <v>310.66954608413602</v>
      </c>
      <c r="S418" s="13">
        <v>0.68439594917729296</v>
      </c>
      <c r="T418" s="13">
        <v>0.82168619994823999</v>
      </c>
      <c r="U418" s="13">
        <v>41922.265731515698</v>
      </c>
      <c r="V418" s="13">
        <v>229.94912656518099</v>
      </c>
      <c r="W418" s="13">
        <v>196.97982751488101</v>
      </c>
      <c r="X418" s="13">
        <v>258.70382256692398</v>
      </c>
      <c r="Y418" s="13">
        <v>0.68432576762729203</v>
      </c>
      <c r="Z418" s="13">
        <v>0.83116780996647299</v>
      </c>
      <c r="AA418" s="13">
        <v>92469.384326832194</v>
      </c>
      <c r="AB418" s="13">
        <v>128.56288898663499</v>
      </c>
      <c r="AC418" s="13">
        <v>107.75207526114799</v>
      </c>
      <c r="AD418" s="13">
        <v>149.381351234042</v>
      </c>
      <c r="AE418" s="13">
        <v>0.122683815137633</v>
      </c>
      <c r="AF418" s="13">
        <v>4.2779532934344298E-2</v>
      </c>
      <c r="AG418" s="13">
        <v>223065.55069918701</v>
      </c>
      <c r="AH418" s="13">
        <v>529.43671735438204</v>
      </c>
      <c r="AI418" s="13">
        <v>458.08389372599203</v>
      </c>
      <c r="AJ418" s="14">
        <v>598.87823729447905</v>
      </c>
      <c r="AK418" s="13">
        <v>0.892660305574839</v>
      </c>
      <c r="AL418" s="13">
        <v>0.87386003960259195</v>
      </c>
      <c r="AM418" s="13">
        <v>145881.779496017</v>
      </c>
      <c r="AN418" s="13">
        <v>428.642864923633</v>
      </c>
      <c r="AO418" s="13">
        <v>362.61921291093603</v>
      </c>
      <c r="AP418" s="13">
        <v>487.98877842917398</v>
      </c>
      <c r="AQ418" s="13">
        <v>0.85357749807734895</v>
      </c>
      <c r="AR418" s="13">
        <v>0.86496844610296297</v>
      </c>
      <c r="AS418" s="13">
        <v>4.2420537486783703</v>
      </c>
      <c r="AT418" s="13">
        <v>2.51324045145966</v>
      </c>
      <c r="AU418" s="13">
        <v>2.4191055925731599</v>
      </c>
      <c r="AV418" s="13">
        <v>2.5200890165633698</v>
      </c>
      <c r="AW418" s="13">
        <v>2.3223704730286E-2</v>
      </c>
      <c r="AX418" s="13">
        <v>-1.32333819429779</v>
      </c>
      <c r="AY418" s="13">
        <v>25.960243347521299</v>
      </c>
      <c r="AZ418" s="13">
        <v>10.7549076076603</v>
      </c>
      <c r="BA418" s="13">
        <v>10.105737074963001</v>
      </c>
      <c r="BB418" s="13">
        <v>10.8218774060232</v>
      </c>
      <c r="BC418" s="13">
        <v>2.4774170625690402</v>
      </c>
      <c r="BD418" s="13">
        <v>4.9631689228048304</v>
      </c>
      <c r="BE418" s="21">
        <v>2364</v>
      </c>
      <c r="BF418" s="21">
        <v>47.62</v>
      </c>
      <c r="BG418" s="21">
        <v>64.239999999999995</v>
      </c>
      <c r="BH418" s="21">
        <v>16.62</v>
      </c>
      <c r="BI418" s="21" t="s">
        <v>91</v>
      </c>
      <c r="BJ418" s="21" t="s">
        <v>74</v>
      </c>
      <c r="BK418" s="21">
        <v>50.54</v>
      </c>
      <c r="BL418" s="21">
        <v>2.92</v>
      </c>
      <c r="BM418" s="23">
        <v>0.14940000000000001</v>
      </c>
      <c r="BN418" s="13" t="s">
        <v>75</v>
      </c>
      <c r="BO418" s="21">
        <v>38</v>
      </c>
      <c r="BP418" s="21">
        <v>130</v>
      </c>
      <c r="BQ418" s="21">
        <v>10</v>
      </c>
      <c r="BR418" s="23">
        <v>0.77380952380952395</v>
      </c>
    </row>
    <row r="419" spans="1:70" x14ac:dyDescent="0.25">
      <c r="A419" s="13">
        <v>652</v>
      </c>
      <c r="B419" s="13">
        <v>154</v>
      </c>
      <c r="C419" s="13">
        <v>925</v>
      </c>
      <c r="D419" s="13" t="s">
        <v>14</v>
      </c>
      <c r="E419" s="13">
        <v>5</v>
      </c>
      <c r="F419" s="13" t="s">
        <v>12</v>
      </c>
      <c r="G419" s="13">
        <v>5</v>
      </c>
      <c r="H419" s="13" t="s">
        <v>13</v>
      </c>
      <c r="I419" s="14">
        <v>36</v>
      </c>
      <c r="J419" s="14">
        <v>37</v>
      </c>
      <c r="K419" s="13">
        <v>42.86</v>
      </c>
      <c r="L419" s="14">
        <v>44.95</v>
      </c>
      <c r="M419" s="20">
        <v>1.3437460317460299</v>
      </c>
      <c r="N419" s="13">
        <v>0</v>
      </c>
      <c r="O419" s="13">
        <v>72703.499149807103</v>
      </c>
      <c r="P419" s="13">
        <v>275.93481814400099</v>
      </c>
      <c r="Q419" s="13">
        <v>233.90262043725301</v>
      </c>
      <c r="R419" s="13">
        <v>313.21455162030298</v>
      </c>
      <c r="S419" s="13">
        <v>0.67911317957405803</v>
      </c>
      <c r="T419" s="13">
        <v>0.816877404954372</v>
      </c>
      <c r="U419" s="13">
        <v>44219.571648048703</v>
      </c>
      <c r="V419" s="13">
        <v>235.41631366093301</v>
      </c>
      <c r="W419" s="13">
        <v>201.03739657644201</v>
      </c>
      <c r="X419" s="13">
        <v>266.87791128676201</v>
      </c>
      <c r="Y419" s="13">
        <v>0.67667815876229498</v>
      </c>
      <c r="Z419" s="13">
        <v>0.82591381135326103</v>
      </c>
      <c r="AA419" s="13">
        <v>89144.2140793086</v>
      </c>
      <c r="AB419" s="13">
        <v>123.55735631476099</v>
      </c>
      <c r="AC419" s="13">
        <v>103.088068322325</v>
      </c>
      <c r="AD419" s="13">
        <v>144.07410895640001</v>
      </c>
      <c r="AE419" s="13">
        <v>0.12693695012411499</v>
      </c>
      <c r="AF419" s="13">
        <v>4.2894917650374301E-2</v>
      </c>
      <c r="AG419" s="13">
        <v>207830.559847745</v>
      </c>
      <c r="AH419" s="13">
        <v>510.65695923521798</v>
      </c>
      <c r="AI419" s="13">
        <v>439.26129416295601</v>
      </c>
      <c r="AJ419" s="14">
        <v>579.60598131761697</v>
      </c>
      <c r="AK419" s="13">
        <v>0.89617456352017499</v>
      </c>
      <c r="AL419" s="13">
        <v>0.87105300264530805</v>
      </c>
      <c r="AM419" s="13">
        <v>139693.32250222599</v>
      </c>
      <c r="AN419" s="13">
        <v>419.42907236772101</v>
      </c>
      <c r="AO419" s="13">
        <v>354.848221454959</v>
      </c>
      <c r="AP419" s="13">
        <v>482.81310611428199</v>
      </c>
      <c r="AQ419" s="13">
        <v>0.85514447359313595</v>
      </c>
      <c r="AR419" s="13">
        <v>0.86026276055397699</v>
      </c>
      <c r="AS419" s="13">
        <v>4.6278626235339804</v>
      </c>
      <c r="AT419" s="13">
        <v>2.5812527185619798</v>
      </c>
      <c r="AU419" s="13">
        <v>2.5455484887783002</v>
      </c>
      <c r="AV419" s="13">
        <v>2.5535637367648598</v>
      </c>
      <c r="AW419" s="13">
        <v>3.21546728582413E-2</v>
      </c>
      <c r="AX419" s="13">
        <v>-1.22663488977077</v>
      </c>
      <c r="AY419" s="13">
        <v>30.7985613276986</v>
      </c>
      <c r="AZ419" s="13">
        <v>11.858208571467401</v>
      </c>
      <c r="BA419" s="13">
        <v>11.4969154889483</v>
      </c>
      <c r="BB419" s="13">
        <v>11.770821992575399</v>
      </c>
      <c r="BC419" s="13">
        <v>2.6332764469942802</v>
      </c>
      <c r="BD419" s="13">
        <v>4.7577364787620997</v>
      </c>
      <c r="BE419" s="21">
        <v>2050</v>
      </c>
      <c r="BF419" s="21">
        <v>47.08</v>
      </c>
      <c r="BG419" s="21">
        <v>61.85</v>
      </c>
      <c r="BH419" s="21">
        <v>14.77</v>
      </c>
      <c r="BI419" s="21" t="s">
        <v>91</v>
      </c>
      <c r="BJ419" s="21" t="s">
        <v>74</v>
      </c>
      <c r="BK419" s="21">
        <v>49.49</v>
      </c>
      <c r="BL419" s="21">
        <v>2.41</v>
      </c>
      <c r="BM419" s="23">
        <v>0.14030000000000001</v>
      </c>
      <c r="BN419" s="13" t="s">
        <v>75</v>
      </c>
    </row>
    <row r="420" spans="1:70" x14ac:dyDescent="0.25">
      <c r="A420" s="13">
        <v>653</v>
      </c>
      <c r="B420" s="13">
        <v>154</v>
      </c>
      <c r="C420" s="13">
        <v>925</v>
      </c>
      <c r="D420" s="13" t="s">
        <v>14</v>
      </c>
      <c r="E420" s="13">
        <v>5</v>
      </c>
      <c r="F420" s="13" t="s">
        <v>12</v>
      </c>
      <c r="G420" s="13">
        <v>5</v>
      </c>
      <c r="H420" s="13" t="s">
        <v>13</v>
      </c>
      <c r="I420" s="14">
        <v>45</v>
      </c>
      <c r="J420" s="14">
        <v>46</v>
      </c>
      <c r="K420" s="13">
        <v>42.95</v>
      </c>
      <c r="L420" s="14">
        <v>45.04</v>
      </c>
      <c r="M420" s="20">
        <v>1.3481746031746</v>
      </c>
      <c r="N420" s="13">
        <v>5</v>
      </c>
      <c r="O420" s="13">
        <v>66300.410493303003</v>
      </c>
      <c r="P420" s="13">
        <v>260.526988196611</v>
      </c>
      <c r="Q420" s="13">
        <v>217.54229895210199</v>
      </c>
      <c r="R420" s="13">
        <v>296.30635086751897</v>
      </c>
      <c r="S420" s="13">
        <v>0.667609272355563</v>
      </c>
      <c r="T420" s="13">
        <v>0.788115249065794</v>
      </c>
      <c r="U420" s="13">
        <v>35941.031079238703</v>
      </c>
      <c r="V420" s="13">
        <v>212.66733937470099</v>
      </c>
      <c r="W420" s="13">
        <v>177.28737111118599</v>
      </c>
      <c r="X420" s="13">
        <v>242.497971760517</v>
      </c>
      <c r="Y420" s="13">
        <v>0.66295401493040196</v>
      </c>
      <c r="Z420" s="13">
        <v>0.79523969191840405</v>
      </c>
      <c r="AA420" s="13">
        <v>82239.226383160902</v>
      </c>
      <c r="AB420" s="13">
        <v>125.009506718029</v>
      </c>
      <c r="AC420" s="13">
        <v>103.768980810882</v>
      </c>
      <c r="AD420" s="13">
        <v>145.149821737438</v>
      </c>
      <c r="AE420" s="13">
        <v>0.120495626916948</v>
      </c>
      <c r="AF420" s="13">
        <v>4.54827464542105E-2</v>
      </c>
      <c r="AG420" s="13">
        <v>215133.05378730799</v>
      </c>
      <c r="AH420" s="13">
        <v>520.54144731624604</v>
      </c>
      <c r="AI420" s="13">
        <v>434.13089622042099</v>
      </c>
      <c r="AJ420" s="14">
        <v>594.95042549395998</v>
      </c>
      <c r="AK420" s="13">
        <v>0.88848865800799703</v>
      </c>
      <c r="AL420" s="13">
        <v>0.85112136735608401</v>
      </c>
      <c r="AM420" s="13">
        <v>142758.73213479901</v>
      </c>
      <c r="AN420" s="13">
        <v>423.541512481285</v>
      </c>
      <c r="AO420" s="13">
        <v>354.532508948599</v>
      </c>
      <c r="AP420" s="13">
        <v>481.435952633949</v>
      </c>
      <c r="AQ420" s="13">
        <v>0.83641720486292404</v>
      </c>
      <c r="AR420" s="13">
        <v>0.83999625045451798</v>
      </c>
      <c r="AS420" s="13">
        <v>3.7752123957524</v>
      </c>
      <c r="AT420" s="13">
        <v>2.2310696648580999</v>
      </c>
      <c r="AU420" s="13">
        <v>2.1527334196807302</v>
      </c>
      <c r="AV420" s="13">
        <v>2.2578668800756101</v>
      </c>
      <c r="AW420" s="13">
        <v>0.213783459530513</v>
      </c>
      <c r="AX420" s="13">
        <v>-0.71130512630767195</v>
      </c>
      <c r="AY420" s="13">
        <v>20.842210813913301</v>
      </c>
      <c r="AZ420" s="13">
        <v>8.8591530469822093</v>
      </c>
      <c r="BA420" s="13">
        <v>8.3774180478632605</v>
      </c>
      <c r="BB420" s="13">
        <v>9.1006519862937303</v>
      </c>
      <c r="BC420" s="13">
        <v>2.6055326363367399</v>
      </c>
      <c r="BD420" s="13">
        <v>3.1800714806239201</v>
      </c>
      <c r="BE420" s="21">
        <v>2734</v>
      </c>
      <c r="BF420" s="21">
        <v>46.68</v>
      </c>
      <c r="BG420" s="21">
        <v>59.89</v>
      </c>
      <c r="BH420" s="21">
        <v>13.21</v>
      </c>
      <c r="BI420" s="21" t="s">
        <v>92</v>
      </c>
      <c r="BJ420" s="21" t="s">
        <v>74</v>
      </c>
      <c r="BK420" s="21">
        <v>48.66</v>
      </c>
      <c r="BL420" s="21">
        <v>1.98</v>
      </c>
      <c r="BM420" s="23">
        <v>0.1303</v>
      </c>
      <c r="BN420" s="13" t="s">
        <v>75</v>
      </c>
    </row>
    <row r="421" spans="1:70" x14ac:dyDescent="0.25">
      <c r="A421" s="13">
        <v>654</v>
      </c>
      <c r="B421" s="13">
        <v>154</v>
      </c>
      <c r="C421" s="13">
        <v>925</v>
      </c>
      <c r="D421" s="13" t="s">
        <v>14</v>
      </c>
      <c r="E421" s="13">
        <v>5</v>
      </c>
      <c r="F421" s="13" t="s">
        <v>12</v>
      </c>
      <c r="G421" s="13">
        <v>5</v>
      </c>
      <c r="H421" s="13" t="s">
        <v>13</v>
      </c>
      <c r="I421" s="14">
        <v>49</v>
      </c>
      <c r="J421" s="14">
        <v>50</v>
      </c>
      <c r="K421" s="13">
        <v>42.99</v>
      </c>
      <c r="L421" s="14">
        <v>45.08</v>
      </c>
      <c r="M421" s="20">
        <v>1.35014285714286</v>
      </c>
      <c r="N421" s="13">
        <v>6</v>
      </c>
      <c r="O421" s="13">
        <v>76898.556403410403</v>
      </c>
      <c r="P421" s="13">
        <v>282.153095491589</v>
      </c>
      <c r="Q421" s="13">
        <v>238.942302364445</v>
      </c>
      <c r="R421" s="13">
        <v>320.00869942119499</v>
      </c>
      <c r="S421" s="13">
        <v>0.67943825902870703</v>
      </c>
      <c r="T421" s="13">
        <v>0.81685348975370997</v>
      </c>
      <c r="U421" s="13">
        <v>44583.430659673599</v>
      </c>
      <c r="V421" s="13">
        <v>236.72740769685299</v>
      </c>
      <c r="W421" s="13">
        <v>201.23318590466999</v>
      </c>
      <c r="X421" s="13">
        <v>267.117402709045</v>
      </c>
      <c r="Y421" s="13">
        <v>0.67697400501856797</v>
      </c>
      <c r="Z421" s="13">
        <v>0.82616621840628601</v>
      </c>
      <c r="AA421" s="13">
        <v>92902.623943855098</v>
      </c>
      <c r="AB421" s="13">
        <v>130.53243238162901</v>
      </c>
      <c r="AC421" s="13">
        <v>107.974765733787</v>
      </c>
      <c r="AD421" s="13">
        <v>152.24484721424</v>
      </c>
      <c r="AE421" s="13">
        <v>0.12447075478279999</v>
      </c>
      <c r="AF421" s="13">
        <v>4.0664067714468198E-2</v>
      </c>
      <c r="AG421" s="13">
        <v>234569.20305887001</v>
      </c>
      <c r="AH421" s="13">
        <v>544.65167370175698</v>
      </c>
      <c r="AI421" s="13">
        <v>462.02119039872099</v>
      </c>
      <c r="AJ421" s="14">
        <v>624.30742123164703</v>
      </c>
      <c r="AK421" s="13">
        <v>0.89634411935555802</v>
      </c>
      <c r="AL421" s="13">
        <v>0.86782655364678896</v>
      </c>
      <c r="AM421" s="13">
        <v>163057.351742792</v>
      </c>
      <c r="AN421" s="13">
        <v>452.85735511167201</v>
      </c>
      <c r="AO421" s="13">
        <v>377.66886739768302</v>
      </c>
      <c r="AP421" s="13">
        <v>514.93070273748197</v>
      </c>
      <c r="AQ421" s="13">
        <v>0.84783155137113297</v>
      </c>
      <c r="AR421" s="13">
        <v>0.85840503109202804</v>
      </c>
      <c r="AS421" s="13">
        <v>4.1716825824123003</v>
      </c>
      <c r="AT421" s="13">
        <v>2.2628883207225798</v>
      </c>
      <c r="AU421" s="13">
        <v>2.22123762755316</v>
      </c>
      <c r="AV421" s="13">
        <v>2.21262017994564</v>
      </c>
      <c r="AW421" s="13">
        <v>7.1248216047346005E-2</v>
      </c>
      <c r="AX421" s="13">
        <v>-1.1446362964218799</v>
      </c>
      <c r="AY421" s="13">
        <v>26.743757730419102</v>
      </c>
      <c r="AZ421" s="13">
        <v>9.6391068851938098</v>
      </c>
      <c r="BA421" s="13">
        <v>9.3939450549004793</v>
      </c>
      <c r="BB421" s="13">
        <v>9.2675533079960406</v>
      </c>
      <c r="BC421" s="13">
        <v>2.6959809218197601</v>
      </c>
      <c r="BD421" s="13">
        <v>4.35619450803327</v>
      </c>
      <c r="BE421" s="21">
        <v>3134</v>
      </c>
      <c r="BF421" s="21">
        <v>45.97</v>
      </c>
      <c r="BG421" s="21">
        <v>62.95</v>
      </c>
      <c r="BH421" s="21">
        <v>16.98</v>
      </c>
      <c r="BI421" s="21" t="s">
        <v>93</v>
      </c>
      <c r="BJ421" s="21" t="s">
        <v>74</v>
      </c>
      <c r="BK421" s="21">
        <v>49.75</v>
      </c>
      <c r="BL421" s="21">
        <v>3.78</v>
      </c>
      <c r="BM421" s="23">
        <v>0.18210000000000001</v>
      </c>
      <c r="BN421" s="13" t="s">
        <v>75</v>
      </c>
      <c r="BO421" s="21">
        <v>67</v>
      </c>
      <c r="BP421" s="21">
        <v>288</v>
      </c>
      <c r="BQ421" s="21">
        <v>10</v>
      </c>
      <c r="BR421" s="23">
        <v>0.81126760563380296</v>
      </c>
    </row>
    <row r="422" spans="1:70" x14ac:dyDescent="0.25">
      <c r="A422" s="13">
        <v>655</v>
      </c>
      <c r="B422" s="13">
        <v>154</v>
      </c>
      <c r="C422" s="13">
        <v>925</v>
      </c>
      <c r="D422" s="13" t="s">
        <v>14</v>
      </c>
      <c r="E422" s="13">
        <v>5</v>
      </c>
      <c r="F422" s="13" t="s">
        <v>12</v>
      </c>
      <c r="G422" s="13">
        <v>5</v>
      </c>
      <c r="H422" s="13" t="s">
        <v>13</v>
      </c>
      <c r="I422" s="14">
        <v>56</v>
      </c>
      <c r="J422" s="14">
        <v>57</v>
      </c>
      <c r="K422" s="13">
        <v>43.06</v>
      </c>
      <c r="L422" s="14">
        <v>45.15</v>
      </c>
      <c r="M422" s="20">
        <v>1.3535873015872999</v>
      </c>
      <c r="N422" s="13">
        <v>6</v>
      </c>
      <c r="O422" s="13">
        <v>75003.27057398</v>
      </c>
      <c r="P422" s="13">
        <v>279.79409233175602</v>
      </c>
      <c r="Q422" s="13">
        <v>236.42638047296199</v>
      </c>
      <c r="R422" s="13">
        <v>317.85050377586998</v>
      </c>
      <c r="S422" s="13">
        <v>0.67285658437773599</v>
      </c>
      <c r="T422" s="13">
        <v>0.81595791817490304</v>
      </c>
      <c r="U422" s="13">
        <v>45646.469732851903</v>
      </c>
      <c r="V422" s="13">
        <v>239.27451059204699</v>
      </c>
      <c r="W422" s="13">
        <v>202.033084580973</v>
      </c>
      <c r="X422" s="13">
        <v>272.57745809014102</v>
      </c>
      <c r="Y422" s="13">
        <v>0.66774773351386696</v>
      </c>
      <c r="Z422" s="13">
        <v>0.82509267098175798</v>
      </c>
      <c r="AA422" s="13">
        <v>90594.226446105997</v>
      </c>
      <c r="AB422" s="13">
        <v>126.546741826267</v>
      </c>
      <c r="AC422" s="13">
        <v>105.872620540592</v>
      </c>
      <c r="AD422" s="13">
        <v>146.183358527248</v>
      </c>
      <c r="AE422" s="13">
        <v>0.12467066752781999</v>
      </c>
      <c r="AF422" s="13">
        <v>4.2957394024653497E-2</v>
      </c>
      <c r="AG422" s="13">
        <v>220894.52526315901</v>
      </c>
      <c r="AH422" s="13">
        <v>527.57572247889902</v>
      </c>
      <c r="AI422" s="13">
        <v>451.24347930781897</v>
      </c>
      <c r="AJ422" s="14">
        <v>601.92049108306401</v>
      </c>
      <c r="AK422" s="13">
        <v>0.88773500343436096</v>
      </c>
      <c r="AL422" s="13">
        <v>0.86997601352620102</v>
      </c>
      <c r="AM422" s="13">
        <v>143331.912618473</v>
      </c>
      <c r="AN422" s="13">
        <v>424.43360421016502</v>
      </c>
      <c r="AO422" s="13">
        <v>360.81907364991599</v>
      </c>
      <c r="AP422" s="13">
        <v>489.66316029445397</v>
      </c>
      <c r="AQ422" s="13">
        <v>0.84208252625569202</v>
      </c>
      <c r="AR422" s="13">
        <v>0.860523079433962</v>
      </c>
      <c r="AS422" s="13">
        <v>4.3378876413459304</v>
      </c>
      <c r="AT422" s="13">
        <v>2.4274407064751702</v>
      </c>
      <c r="AU422" s="13">
        <v>2.3905265193179601</v>
      </c>
      <c r="AV422" s="13">
        <v>2.37606008557563</v>
      </c>
      <c r="AW422" s="13">
        <v>6.2523049182094406E-2</v>
      </c>
      <c r="AX422" s="13">
        <v>-1.15345154681138</v>
      </c>
      <c r="AY422" s="13">
        <v>28.3823649276673</v>
      </c>
      <c r="AZ422" s="13">
        <v>10.649921784246899</v>
      </c>
      <c r="BA422" s="13">
        <v>10.248562858029199</v>
      </c>
      <c r="BB422" s="13">
        <v>10.485884350113601</v>
      </c>
      <c r="BC422" s="13">
        <v>2.6763563899174798</v>
      </c>
      <c r="BD422" s="13">
        <v>4.3727493488936897</v>
      </c>
      <c r="BE422" s="21">
        <v>2806</v>
      </c>
      <c r="BF422" s="21">
        <v>47.6</v>
      </c>
      <c r="BG422" s="21">
        <v>62.33</v>
      </c>
      <c r="BH422" s="21">
        <v>14.73</v>
      </c>
      <c r="BI422" s="21" t="s">
        <v>91</v>
      </c>
      <c r="BJ422" s="21" t="s">
        <v>74</v>
      </c>
      <c r="BK422" s="21">
        <v>51.03</v>
      </c>
      <c r="BL422" s="21">
        <v>3.43</v>
      </c>
      <c r="BM422" s="23">
        <v>0.18890000000000001</v>
      </c>
      <c r="BN422" s="13" t="s">
        <v>75</v>
      </c>
    </row>
    <row r="423" spans="1:70" x14ac:dyDescent="0.25">
      <c r="A423" s="13">
        <v>656</v>
      </c>
      <c r="B423" s="13">
        <v>154</v>
      </c>
      <c r="C423" s="13">
        <v>925</v>
      </c>
      <c r="D423" s="13" t="s">
        <v>14</v>
      </c>
      <c r="E423" s="13">
        <v>5</v>
      </c>
      <c r="F423" s="13" t="s">
        <v>12</v>
      </c>
      <c r="G423" s="13">
        <v>5</v>
      </c>
      <c r="H423" s="13" t="s">
        <v>13</v>
      </c>
      <c r="I423" s="14">
        <v>59</v>
      </c>
      <c r="J423" s="14">
        <v>60</v>
      </c>
      <c r="K423" s="13">
        <v>43.09</v>
      </c>
      <c r="L423" s="14">
        <v>45.18</v>
      </c>
      <c r="M423" s="20">
        <v>1.3550634920634901</v>
      </c>
      <c r="N423" s="13">
        <v>6</v>
      </c>
      <c r="O423" s="13">
        <v>68549.137765134597</v>
      </c>
      <c r="P423" s="13">
        <v>270.41570330436099</v>
      </c>
      <c r="Q423" s="13">
        <v>228.91628262539899</v>
      </c>
      <c r="R423" s="13">
        <v>306.98347267794298</v>
      </c>
      <c r="S423" s="13">
        <v>0.67505273896366602</v>
      </c>
      <c r="T423" s="13">
        <v>0.81858077164819298</v>
      </c>
      <c r="U423" s="13">
        <v>42692.7906973094</v>
      </c>
      <c r="V423" s="13">
        <v>231.456003497681</v>
      </c>
      <c r="W423" s="13">
        <v>196.46413985193399</v>
      </c>
      <c r="X423" s="13">
        <v>261.95847848117199</v>
      </c>
      <c r="Y423" s="13">
        <v>0.67090423745532701</v>
      </c>
      <c r="Z423" s="13">
        <v>0.82776561219982603</v>
      </c>
      <c r="AA423" s="13">
        <v>76215.306140377405</v>
      </c>
      <c r="AB423" s="13">
        <v>114.14701296446</v>
      </c>
      <c r="AC423" s="13">
        <v>95.045139755543104</v>
      </c>
      <c r="AD423" s="13">
        <v>133.53058899729899</v>
      </c>
      <c r="AE423" s="13">
        <v>0.117988533292674</v>
      </c>
      <c r="AF423" s="13">
        <v>4.1543391388616902E-2</v>
      </c>
      <c r="AG423" s="13">
        <v>197531.209471635</v>
      </c>
      <c r="AH423" s="13">
        <v>499.40977576386803</v>
      </c>
      <c r="AI423" s="13">
        <v>429.33327230913198</v>
      </c>
      <c r="AJ423" s="14">
        <v>567.19063554002605</v>
      </c>
      <c r="AK423" s="13">
        <v>0.88118902221691697</v>
      </c>
      <c r="AL423" s="13">
        <v>0.86933560447446701</v>
      </c>
      <c r="AM423" s="13">
        <v>135529.63389077</v>
      </c>
      <c r="AN423" s="13">
        <v>412.297833792755</v>
      </c>
      <c r="AO423" s="13">
        <v>347.61104045100001</v>
      </c>
      <c r="AP423" s="13">
        <v>468.66130979074802</v>
      </c>
      <c r="AQ423" s="13">
        <v>0.83712106985997103</v>
      </c>
      <c r="AR423" s="13">
        <v>0.86032915072057403</v>
      </c>
      <c r="AS423" s="13">
        <v>4.2686820178360003</v>
      </c>
      <c r="AT423" s="13">
        <v>2.3388918555210201</v>
      </c>
      <c r="AU423" s="13">
        <v>2.30173573276599</v>
      </c>
      <c r="AV423" s="13">
        <v>2.3433294071217201</v>
      </c>
      <c r="AW423" s="13">
        <v>0.16384776068683901</v>
      </c>
      <c r="AX423" s="13">
        <v>-1.2179017740038001</v>
      </c>
      <c r="AY423" s="13">
        <v>28.198847591246899</v>
      </c>
      <c r="AZ423" s="13">
        <v>10.287745714122099</v>
      </c>
      <c r="BA423" s="13">
        <v>9.7353376504694999</v>
      </c>
      <c r="BB423" s="13">
        <v>10.4420123278099</v>
      </c>
      <c r="BC423" s="13">
        <v>2.5724943752143701</v>
      </c>
      <c r="BD423" s="13">
        <v>4.6336646970464104</v>
      </c>
      <c r="BE423" s="21">
        <v>3037</v>
      </c>
      <c r="BF423" s="21">
        <v>45.24</v>
      </c>
      <c r="BG423" s="21">
        <v>60.37</v>
      </c>
      <c r="BH423" s="21">
        <v>15.13</v>
      </c>
      <c r="BI423" s="21" t="s">
        <v>93</v>
      </c>
      <c r="BJ423" s="21" t="s">
        <v>74</v>
      </c>
      <c r="BK423" s="21">
        <v>48.9</v>
      </c>
      <c r="BL423" s="21">
        <v>3.66</v>
      </c>
      <c r="BM423" s="23">
        <v>0.1948</v>
      </c>
      <c r="BN423" s="13" t="s">
        <v>75</v>
      </c>
    </row>
    <row r="424" spans="1:70" x14ac:dyDescent="0.25">
      <c r="A424" s="13">
        <v>657</v>
      </c>
      <c r="B424" s="13">
        <v>154</v>
      </c>
      <c r="C424" s="13">
        <v>925</v>
      </c>
      <c r="D424" s="13" t="s">
        <v>14</v>
      </c>
      <c r="E424" s="13">
        <v>5</v>
      </c>
      <c r="F424" s="13" t="s">
        <v>12</v>
      </c>
      <c r="G424" s="13">
        <v>5</v>
      </c>
      <c r="H424" s="13" t="s">
        <v>13</v>
      </c>
      <c r="I424" s="14">
        <v>76</v>
      </c>
      <c r="J424" s="14">
        <v>77</v>
      </c>
      <c r="K424" s="13">
        <v>43.26</v>
      </c>
      <c r="L424" s="14">
        <v>45.35</v>
      </c>
      <c r="M424" s="20">
        <v>1.36167326732673</v>
      </c>
      <c r="N424" s="13">
        <v>5</v>
      </c>
      <c r="O424" s="13">
        <v>57720.141684094102</v>
      </c>
      <c r="P424" s="13">
        <v>249.59546632813999</v>
      </c>
      <c r="Q424" s="13">
        <v>209.67034799837799</v>
      </c>
      <c r="R424" s="13">
        <v>282.85169553132903</v>
      </c>
      <c r="S424" s="13">
        <v>0.67538261535630595</v>
      </c>
      <c r="T424" s="13">
        <v>0.80295666648113695</v>
      </c>
      <c r="U424" s="13">
        <v>35919.288168724997</v>
      </c>
      <c r="V424" s="13">
        <v>212.630494516976</v>
      </c>
      <c r="W424" s="13">
        <v>179.469326960449</v>
      </c>
      <c r="X424" s="13">
        <v>241.12429279035601</v>
      </c>
      <c r="Y424" s="13">
        <v>0.66929826274452697</v>
      </c>
      <c r="Z424" s="13">
        <v>0.81384627098930695</v>
      </c>
      <c r="AA424" s="13">
        <v>59896.723858796999</v>
      </c>
      <c r="AB424" s="13">
        <v>101.471560100994</v>
      </c>
      <c r="AC424" s="13">
        <v>84.624953992045405</v>
      </c>
      <c r="AD424" s="13">
        <v>118.07477604221199</v>
      </c>
      <c r="AE424" s="13">
        <v>0.119881831444986</v>
      </c>
      <c r="AF424" s="13">
        <v>4.7949114365461301E-2</v>
      </c>
      <c r="AG424" s="13">
        <v>168068.34968923201</v>
      </c>
      <c r="AH424" s="13">
        <v>460.97400134394002</v>
      </c>
      <c r="AI424" s="13">
        <v>387.90266914251498</v>
      </c>
      <c r="AJ424" s="14">
        <v>522.22890080309298</v>
      </c>
      <c r="AK424" s="13">
        <v>0.88895266248846005</v>
      </c>
      <c r="AL424" s="13">
        <v>0.86500909099710199</v>
      </c>
      <c r="AM424" s="13">
        <v>118298.82752324401</v>
      </c>
      <c r="AN424" s="13">
        <v>385.52724942572399</v>
      </c>
      <c r="AO424" s="13">
        <v>319.28529581636099</v>
      </c>
      <c r="AP424" s="13">
        <v>438.52708018522901</v>
      </c>
      <c r="AQ424" s="13">
        <v>0.84249827686369905</v>
      </c>
      <c r="AR424" s="13">
        <v>0.855073069628288</v>
      </c>
      <c r="AS424" s="13">
        <v>4.0778490359977004</v>
      </c>
      <c r="AT424" s="13">
        <v>2.1529996255541302</v>
      </c>
      <c r="AU424" s="13">
        <v>2.1362438226626002</v>
      </c>
      <c r="AV424" s="13">
        <v>2.1491999150552599</v>
      </c>
      <c r="AW424" s="13">
        <v>0.21469670702928101</v>
      </c>
      <c r="AX424" s="13">
        <v>-0.848644965468764</v>
      </c>
      <c r="AY424" s="13">
        <v>29.184688442492</v>
      </c>
      <c r="AZ424" s="13">
        <v>9.1517388852235602</v>
      </c>
      <c r="BA424" s="13">
        <v>8.7360490369389101</v>
      </c>
      <c r="BB424" s="13">
        <v>9.2339189160664699</v>
      </c>
      <c r="BC424" s="13">
        <v>2.5939745311686502</v>
      </c>
      <c r="BD424" s="13">
        <v>3.28033076058697</v>
      </c>
      <c r="BE424" s="21">
        <v>5099</v>
      </c>
      <c r="BF424" s="21">
        <v>46.51</v>
      </c>
      <c r="BG424" s="21">
        <v>57.57</v>
      </c>
      <c r="BH424" s="21">
        <v>11.06</v>
      </c>
      <c r="BI424" s="21" t="s">
        <v>92</v>
      </c>
      <c r="BJ424" s="21" t="s">
        <v>74</v>
      </c>
      <c r="BK424" s="21">
        <v>50.16</v>
      </c>
      <c r="BL424" s="21">
        <v>3.65</v>
      </c>
      <c r="BM424" s="23">
        <v>0.24809999999999999</v>
      </c>
      <c r="BN424" s="13" t="s">
        <v>75</v>
      </c>
      <c r="BO424" s="21">
        <v>28</v>
      </c>
      <c r="BP424" s="21">
        <v>350</v>
      </c>
      <c r="BQ424" s="21">
        <v>11</v>
      </c>
      <c r="BR424" s="23">
        <v>0.92592592592592604</v>
      </c>
    </row>
    <row r="425" spans="1:70" x14ac:dyDescent="0.25">
      <c r="A425" s="13">
        <v>658</v>
      </c>
      <c r="B425" s="13">
        <v>154</v>
      </c>
      <c r="C425" s="13">
        <v>925</v>
      </c>
      <c r="D425" s="13" t="s">
        <v>14</v>
      </c>
      <c r="E425" s="13">
        <v>5</v>
      </c>
      <c r="F425" s="13" t="s">
        <v>12</v>
      </c>
      <c r="G425" s="13">
        <v>5</v>
      </c>
      <c r="H425" s="13" t="s">
        <v>13</v>
      </c>
      <c r="I425" s="14">
        <v>87</v>
      </c>
      <c r="J425" s="14">
        <v>88</v>
      </c>
      <c r="K425" s="13">
        <v>43.37</v>
      </c>
      <c r="L425" s="14">
        <v>45.46</v>
      </c>
      <c r="M425" s="20">
        <v>1.3649405940594099</v>
      </c>
      <c r="N425" s="13">
        <v>7</v>
      </c>
      <c r="O425" s="13">
        <v>59692.175591809901</v>
      </c>
      <c r="P425" s="13">
        <v>258.69254352892699</v>
      </c>
      <c r="Q425" s="13">
        <v>221.03383034853201</v>
      </c>
      <c r="R425" s="13">
        <v>291.49556826939602</v>
      </c>
      <c r="S425" s="13">
        <v>0.68601465201704803</v>
      </c>
      <c r="T425" s="13">
        <v>0.81812920739279704</v>
      </c>
      <c r="U425" s="13">
        <v>41368.061543472199</v>
      </c>
      <c r="V425" s="13">
        <v>227.70048596121799</v>
      </c>
      <c r="W425" s="13">
        <v>195.45110546900699</v>
      </c>
      <c r="X425" s="13">
        <v>256.85372853711198</v>
      </c>
      <c r="Y425" s="13">
        <v>0.68236401399831303</v>
      </c>
      <c r="Z425" s="13">
        <v>0.83152504781636605</v>
      </c>
      <c r="AA425" s="13">
        <v>50750.490823603999</v>
      </c>
      <c r="AB425" s="13">
        <v>90.555249112272307</v>
      </c>
      <c r="AC425" s="13">
        <v>76.840830525450201</v>
      </c>
      <c r="AD425" s="13">
        <v>105.583734537883</v>
      </c>
      <c r="AE425" s="13">
        <v>0.11727374954596501</v>
      </c>
      <c r="AF425" s="13">
        <v>4.6468531608932398E-2</v>
      </c>
      <c r="AG425" s="13">
        <v>161928.15176014701</v>
      </c>
      <c r="AH425" s="13">
        <v>453.45097083895001</v>
      </c>
      <c r="AI425" s="13">
        <v>379.92026362598602</v>
      </c>
      <c r="AJ425" s="14">
        <v>516.91801969265202</v>
      </c>
      <c r="AK425" s="13">
        <v>0.89172435126350102</v>
      </c>
      <c r="AL425" s="13">
        <v>0.87014396456423004</v>
      </c>
      <c r="AM425" s="13">
        <v>118507.559464176</v>
      </c>
      <c r="AN425" s="13">
        <v>385.96778496386202</v>
      </c>
      <c r="AO425" s="13">
        <v>323.32734298380899</v>
      </c>
      <c r="AP425" s="13">
        <v>436.638322381325</v>
      </c>
      <c r="AQ425" s="13">
        <v>0.84895721274580005</v>
      </c>
      <c r="AR425" s="13">
        <v>0.86402417887334304</v>
      </c>
      <c r="AS425" s="13">
        <v>3.15989412215177</v>
      </c>
      <c r="AT425" s="13">
        <v>1.89095807866219</v>
      </c>
      <c r="AU425" s="13">
        <v>2.0754790805539498</v>
      </c>
      <c r="AV425" s="13">
        <v>1.8631703157711701</v>
      </c>
      <c r="AW425" s="13">
        <v>0.15223117228018401</v>
      </c>
      <c r="AX425" s="13">
        <v>-1.25146245963634</v>
      </c>
      <c r="AY425" s="13">
        <v>16.790757199976198</v>
      </c>
      <c r="AZ425" s="13">
        <v>7.3732731222514998</v>
      </c>
      <c r="BA425" s="13">
        <v>8.8896991204995697</v>
      </c>
      <c r="BB425" s="13">
        <v>7.3477046381171602</v>
      </c>
      <c r="BC425" s="13">
        <v>2.7003642951073199</v>
      </c>
      <c r="BD425" s="13">
        <v>4.3059715053258003</v>
      </c>
      <c r="BE425" s="21">
        <v>2456</v>
      </c>
      <c r="BF425" s="21">
        <v>47.12</v>
      </c>
      <c r="BG425" s="21">
        <v>62.97</v>
      </c>
      <c r="BH425" s="21">
        <v>15.85</v>
      </c>
      <c r="BI425" s="21" t="s">
        <v>91</v>
      </c>
      <c r="BJ425" s="21" t="s">
        <v>74</v>
      </c>
      <c r="BK425" s="21">
        <v>51.51</v>
      </c>
      <c r="BL425" s="21">
        <v>4.3899999999999997</v>
      </c>
      <c r="BM425" s="23">
        <v>0.21690000000000001</v>
      </c>
      <c r="BN425" s="13" t="s">
        <v>75</v>
      </c>
    </row>
    <row r="426" spans="1:70" x14ac:dyDescent="0.25">
      <c r="A426" s="13">
        <v>659</v>
      </c>
      <c r="B426" s="13">
        <v>154</v>
      </c>
      <c r="C426" s="13">
        <v>925</v>
      </c>
      <c r="D426" s="13" t="s">
        <v>14</v>
      </c>
      <c r="E426" s="13">
        <v>5</v>
      </c>
      <c r="F426" s="13" t="s">
        <v>12</v>
      </c>
      <c r="G426" s="13">
        <v>5</v>
      </c>
      <c r="H426" s="13" t="s">
        <v>13</v>
      </c>
      <c r="I426" s="14">
        <v>95</v>
      </c>
      <c r="J426" s="14">
        <v>96</v>
      </c>
      <c r="K426" s="13">
        <v>43.45</v>
      </c>
      <c r="L426" s="14">
        <v>45.54</v>
      </c>
      <c r="M426" s="20">
        <v>1.3673168316831701</v>
      </c>
      <c r="N426" s="13">
        <v>5</v>
      </c>
      <c r="O426" s="13">
        <v>56439.336400437896</v>
      </c>
      <c r="P426" s="13">
        <v>250.641648599543</v>
      </c>
      <c r="Q426" s="13">
        <v>212.184949855545</v>
      </c>
      <c r="R426" s="13">
        <v>283.84476296160801</v>
      </c>
      <c r="S426" s="13">
        <v>0.68250980697945596</v>
      </c>
      <c r="T426" s="13">
        <v>0.81384178970471099</v>
      </c>
      <c r="U426" s="13">
        <v>37570.226572866202</v>
      </c>
      <c r="V426" s="13">
        <v>217.306251402378</v>
      </c>
      <c r="W426" s="13">
        <v>185.28698430049201</v>
      </c>
      <c r="X426" s="13">
        <v>245.94714882031499</v>
      </c>
      <c r="Y426" s="13">
        <v>0.67965545265873395</v>
      </c>
      <c r="Z426" s="13">
        <v>0.82127804945198302</v>
      </c>
      <c r="AA426" s="13">
        <v>49415.391414665799</v>
      </c>
      <c r="AB426" s="13">
        <v>90.007785127371093</v>
      </c>
      <c r="AC426" s="13">
        <v>75.645975485152604</v>
      </c>
      <c r="AD426" s="13">
        <v>105.66721727265001</v>
      </c>
      <c r="AE426" s="13">
        <v>0.118914538328381</v>
      </c>
      <c r="AF426" s="13">
        <v>3.9249391517682801E-2</v>
      </c>
      <c r="AG426" s="13">
        <v>157310.519706247</v>
      </c>
      <c r="AH426" s="13">
        <v>443.903757954941</v>
      </c>
      <c r="AI426" s="13">
        <v>374.037529637391</v>
      </c>
      <c r="AJ426" s="14">
        <v>506.04224912071697</v>
      </c>
      <c r="AK426" s="13">
        <v>0.888795692767266</v>
      </c>
      <c r="AL426" s="13">
        <v>0.86258129233118397</v>
      </c>
      <c r="AM426" s="13">
        <v>115925.48110366</v>
      </c>
      <c r="AN426" s="13">
        <v>381.80908824632297</v>
      </c>
      <c r="AO426" s="13">
        <v>316.75703394495798</v>
      </c>
      <c r="AP426" s="13">
        <v>435.47287015863299</v>
      </c>
      <c r="AQ426" s="13">
        <v>0.84617031340864302</v>
      </c>
      <c r="AR426" s="13">
        <v>0.85487202623244196</v>
      </c>
      <c r="AS426" s="13">
        <v>3.4404801125814601</v>
      </c>
      <c r="AT426" s="13">
        <v>1.88537080796828</v>
      </c>
      <c r="AU426" s="13">
        <v>2.0087183625002099</v>
      </c>
      <c r="AV426" s="13">
        <v>1.90290089114568</v>
      </c>
      <c r="AW426" s="13">
        <v>6.0181227467048501E-2</v>
      </c>
      <c r="AX426" s="13">
        <v>-1.20293734998336</v>
      </c>
      <c r="AY426" s="13">
        <v>23.541589587460301</v>
      </c>
      <c r="AZ426" s="13">
        <v>7.5098796680608597</v>
      </c>
      <c r="BA426" s="13">
        <v>8.9827504233709004</v>
      </c>
      <c r="BB426" s="13">
        <v>7.592223218849</v>
      </c>
      <c r="BC426" s="13">
        <v>2.68108320736635</v>
      </c>
      <c r="BD426" s="13">
        <v>4.7590646432401096</v>
      </c>
      <c r="BE426" s="21">
        <v>6908</v>
      </c>
      <c r="BF426" s="21">
        <v>47.1</v>
      </c>
      <c r="BG426" s="21">
        <v>64.72</v>
      </c>
      <c r="BH426" s="21">
        <v>17.62</v>
      </c>
      <c r="BI426" s="21" t="s">
        <v>92</v>
      </c>
      <c r="BJ426" s="21" t="s">
        <v>74</v>
      </c>
      <c r="BK426" s="21">
        <v>51.25</v>
      </c>
      <c r="BL426" s="21">
        <v>4.1500000000000004</v>
      </c>
      <c r="BM426" s="23">
        <v>0.19059999999999999</v>
      </c>
      <c r="BN426" s="13" t="s">
        <v>75</v>
      </c>
    </row>
    <row r="427" spans="1:70" x14ac:dyDescent="0.25">
      <c r="A427" s="13">
        <v>660</v>
      </c>
      <c r="B427" s="13">
        <v>154</v>
      </c>
      <c r="C427" s="13">
        <v>925</v>
      </c>
      <c r="D427" s="13" t="s">
        <v>14</v>
      </c>
      <c r="E427" s="13">
        <v>5</v>
      </c>
      <c r="F427" s="13" t="s">
        <v>12</v>
      </c>
      <c r="G427" s="13">
        <v>5</v>
      </c>
      <c r="H427" s="13" t="s">
        <v>13</v>
      </c>
      <c r="I427" s="14">
        <v>108</v>
      </c>
      <c r="J427" s="14">
        <v>109</v>
      </c>
      <c r="K427" s="13">
        <v>43.58</v>
      </c>
      <c r="L427" s="14">
        <v>45.67</v>
      </c>
      <c r="M427" s="20">
        <v>1.37117821782178</v>
      </c>
      <c r="N427" s="13">
        <v>6</v>
      </c>
      <c r="O427" s="13">
        <v>58096.829900553603</v>
      </c>
      <c r="P427" s="13">
        <v>254.280149853458</v>
      </c>
      <c r="Q427" s="13">
        <v>217.65354894760799</v>
      </c>
      <c r="R427" s="13">
        <v>287.12621119339798</v>
      </c>
      <c r="S427" s="13">
        <v>0.68877587879637903</v>
      </c>
      <c r="T427" s="13">
        <v>0.821530973606166</v>
      </c>
      <c r="U427" s="13">
        <v>38650.197729252701</v>
      </c>
      <c r="V427" s="13">
        <v>219.950556914088</v>
      </c>
      <c r="W427" s="13">
        <v>189.24101540631401</v>
      </c>
      <c r="X427" s="13">
        <v>248.36160230579799</v>
      </c>
      <c r="Y427" s="13">
        <v>0.68717626415403499</v>
      </c>
      <c r="Z427" s="13">
        <v>0.83015961862573295</v>
      </c>
      <c r="AA427" s="13">
        <v>50412.706922179001</v>
      </c>
      <c r="AB427" s="13">
        <v>91.960121765173795</v>
      </c>
      <c r="AC427" s="13">
        <v>77.433121464366494</v>
      </c>
      <c r="AD427" s="13">
        <v>108.85005596586799</v>
      </c>
      <c r="AE427" s="13">
        <v>0.120539832754108</v>
      </c>
      <c r="AF427" s="13">
        <v>4.0562324623136699E-2</v>
      </c>
      <c r="AG427" s="13">
        <v>158084.87489773499</v>
      </c>
      <c r="AH427" s="13">
        <v>447.604563241758</v>
      </c>
      <c r="AI427" s="13">
        <v>383.69304243596599</v>
      </c>
      <c r="AJ427" s="14">
        <v>506.71452380883898</v>
      </c>
      <c r="AK427" s="13">
        <v>0.89739259182793096</v>
      </c>
      <c r="AL427" s="13">
        <v>0.86994215200871905</v>
      </c>
      <c r="AM427" s="13">
        <v>118674.545016922</v>
      </c>
      <c r="AN427" s="13">
        <v>386.05683131637198</v>
      </c>
      <c r="AO427" s="13">
        <v>329.24425720714203</v>
      </c>
      <c r="AP427" s="13">
        <v>438.20991908457302</v>
      </c>
      <c r="AQ427" s="13">
        <v>0.85467732362168003</v>
      </c>
      <c r="AR427" s="13">
        <v>0.86227295324890396</v>
      </c>
      <c r="AS427" s="13">
        <v>2.9625745200978799</v>
      </c>
      <c r="AT427" s="13">
        <v>1.7981563505401099</v>
      </c>
      <c r="AU427" s="13">
        <v>1.7945581884077699</v>
      </c>
      <c r="AV427" s="13">
        <v>1.9172237324060999</v>
      </c>
      <c r="AW427" s="13">
        <v>5.6735859036953301E-2</v>
      </c>
      <c r="AX427" s="13">
        <v>-1.2794762710145999</v>
      </c>
      <c r="AY427" s="13">
        <v>14.9146824660042</v>
      </c>
      <c r="AZ427" s="13">
        <v>6.65898443999279</v>
      </c>
      <c r="BA427" s="13">
        <v>6.4698580910085797</v>
      </c>
      <c r="BB427" s="13">
        <v>7.6258350843124401</v>
      </c>
      <c r="BC427" s="13">
        <v>2.4916573082542399</v>
      </c>
      <c r="BD427" s="13">
        <v>4.8497128692505402</v>
      </c>
      <c r="BE427" s="21">
        <v>2069</v>
      </c>
      <c r="BF427" s="21">
        <v>47.69</v>
      </c>
      <c r="BG427" s="21">
        <v>64.98</v>
      </c>
      <c r="BH427" s="21">
        <v>17.29</v>
      </c>
      <c r="BI427" s="21" t="s">
        <v>93</v>
      </c>
      <c r="BJ427" s="21" t="s">
        <v>74</v>
      </c>
      <c r="BK427" s="21">
        <v>50.63</v>
      </c>
      <c r="BL427" s="21">
        <v>2.94</v>
      </c>
      <c r="BM427" s="23">
        <v>0.14530000000000001</v>
      </c>
      <c r="BN427" s="13" t="s">
        <v>75</v>
      </c>
      <c r="BO427" s="21">
        <v>22</v>
      </c>
      <c r="BP427" s="21">
        <v>191</v>
      </c>
      <c r="BQ427" s="21">
        <v>10</v>
      </c>
      <c r="BR427" s="23">
        <v>0.89671361502347402</v>
      </c>
    </row>
    <row r="428" spans="1:70" x14ac:dyDescent="0.25">
      <c r="A428" s="13">
        <v>661</v>
      </c>
      <c r="B428" s="13">
        <v>154</v>
      </c>
      <c r="C428" s="13">
        <v>925</v>
      </c>
      <c r="D428" s="13" t="s">
        <v>14</v>
      </c>
      <c r="E428" s="13">
        <v>5</v>
      </c>
      <c r="F428" s="13" t="s">
        <v>12</v>
      </c>
      <c r="G428" s="13">
        <v>5</v>
      </c>
      <c r="H428" s="13" t="s">
        <v>13</v>
      </c>
      <c r="I428" s="14">
        <v>115</v>
      </c>
      <c r="J428" s="14">
        <v>117</v>
      </c>
      <c r="K428" s="13">
        <v>43.65</v>
      </c>
      <c r="L428" s="14">
        <v>45.74</v>
      </c>
      <c r="M428" s="20">
        <v>1.37325742574257</v>
      </c>
      <c r="N428" s="13">
        <v>6</v>
      </c>
      <c r="O428" s="13">
        <v>55799.089421030199</v>
      </c>
      <c r="P428" s="13">
        <v>250.87042558269701</v>
      </c>
      <c r="Q428" s="13">
        <v>212.743405195534</v>
      </c>
      <c r="R428" s="13">
        <v>283.59274652872301</v>
      </c>
      <c r="S428" s="13">
        <v>0.68375022174009004</v>
      </c>
      <c r="T428" s="13">
        <v>0.81462003946274597</v>
      </c>
      <c r="U428" s="13">
        <v>39831.860037279199</v>
      </c>
      <c r="V428" s="13">
        <v>223.97778154986801</v>
      </c>
      <c r="W428" s="13">
        <v>189.89222868001599</v>
      </c>
      <c r="X428" s="13">
        <v>251.89129712771401</v>
      </c>
      <c r="Y428" s="13">
        <v>0.68003257322880994</v>
      </c>
      <c r="Z428" s="13">
        <v>0.82186708818901899</v>
      </c>
      <c r="AA428" s="13">
        <v>45923.026441503796</v>
      </c>
      <c r="AB428" s="13">
        <v>85.054365172929096</v>
      </c>
      <c r="AC428" s="13">
        <v>72.517040756764104</v>
      </c>
      <c r="AD428" s="13">
        <v>99.638761564149405</v>
      </c>
      <c r="AE428" s="13">
        <v>0.11935982551775499</v>
      </c>
      <c r="AF428" s="13">
        <v>3.9101452618214898E-2</v>
      </c>
      <c r="AG428" s="13">
        <v>146172.86670531699</v>
      </c>
      <c r="AH428" s="13">
        <v>428.94655442083399</v>
      </c>
      <c r="AI428" s="13">
        <v>360.34214216031802</v>
      </c>
      <c r="AJ428" s="14">
        <v>482.086491414237</v>
      </c>
      <c r="AK428" s="13">
        <v>0.884407482114832</v>
      </c>
      <c r="AL428" s="13">
        <v>0.86319908146184998</v>
      </c>
      <c r="AM428" s="13">
        <v>106958.853538757</v>
      </c>
      <c r="AN428" s="13">
        <v>367.265704446087</v>
      </c>
      <c r="AO428" s="13">
        <v>310.74771390548</v>
      </c>
      <c r="AP428" s="13">
        <v>412.79969970817598</v>
      </c>
      <c r="AQ428" s="13">
        <v>0.84561374399029898</v>
      </c>
      <c r="AR428" s="13">
        <v>0.85652796741206905</v>
      </c>
      <c r="AS428" s="13">
        <v>3.3585973651809899</v>
      </c>
      <c r="AT428" s="13">
        <v>1.8714841828064499</v>
      </c>
      <c r="AU428" s="13">
        <v>1.90492583293838</v>
      </c>
      <c r="AV428" s="13">
        <v>1.9715940222805599</v>
      </c>
      <c r="AW428" s="13">
        <v>4.1517735549345802E-3</v>
      </c>
      <c r="AX428" s="13">
        <v>-1.1857591537099801</v>
      </c>
      <c r="AY428" s="13">
        <v>20.275389843825</v>
      </c>
      <c r="AZ428" s="13">
        <v>7.6732757190149501</v>
      </c>
      <c r="BA428" s="13">
        <v>7.9227222728417201</v>
      </c>
      <c r="BB428" s="13">
        <v>8.5124984663864005</v>
      </c>
      <c r="BC428" s="13">
        <v>2.6897327045650901</v>
      </c>
      <c r="BD428" s="13">
        <v>4.6420457958840204</v>
      </c>
      <c r="BE428" s="21">
        <v>2618</v>
      </c>
      <c r="BF428" s="21">
        <v>47.38</v>
      </c>
      <c r="BG428" s="21">
        <v>62.06</v>
      </c>
      <c r="BH428" s="21">
        <v>14.68</v>
      </c>
      <c r="BI428" s="21" t="s">
        <v>93</v>
      </c>
      <c r="BJ428" s="21" t="s">
        <v>74</v>
      </c>
      <c r="BK428" s="21">
        <v>50.13</v>
      </c>
      <c r="BL428" s="21">
        <v>2.75</v>
      </c>
      <c r="BM428" s="23">
        <v>0.1578</v>
      </c>
      <c r="BN428" s="13" t="s">
        <v>75</v>
      </c>
    </row>
    <row r="429" spans="1:70" x14ac:dyDescent="0.25">
      <c r="A429" s="13">
        <v>662</v>
      </c>
      <c r="B429" s="13">
        <v>154</v>
      </c>
      <c r="C429" s="13">
        <v>925</v>
      </c>
      <c r="D429" s="13" t="s">
        <v>14</v>
      </c>
      <c r="E429" s="13">
        <v>5</v>
      </c>
      <c r="F429" s="13" t="s">
        <v>12</v>
      </c>
      <c r="G429" s="13">
        <v>5</v>
      </c>
      <c r="H429" s="13" t="s">
        <v>13</v>
      </c>
      <c r="I429" s="14">
        <v>125</v>
      </c>
      <c r="J429" s="14">
        <v>126</v>
      </c>
      <c r="K429" s="13">
        <v>43.75</v>
      </c>
      <c r="L429" s="14">
        <v>45.84</v>
      </c>
      <c r="M429" s="20">
        <v>1.3762277227722799</v>
      </c>
      <c r="N429" s="13">
        <v>6</v>
      </c>
      <c r="O429" s="13">
        <v>51757.869995944697</v>
      </c>
      <c r="P429" s="13">
        <v>243.31126915077601</v>
      </c>
      <c r="Q429" s="13">
        <v>208.49863114720401</v>
      </c>
      <c r="R429" s="13">
        <v>273.511195368816</v>
      </c>
      <c r="S429" s="13">
        <v>0.69588689437170903</v>
      </c>
      <c r="T429" s="13">
        <v>0.82451288205517403</v>
      </c>
      <c r="U429" s="13">
        <v>37798.530266434696</v>
      </c>
      <c r="V429" s="13">
        <v>218.038537749695</v>
      </c>
      <c r="W429" s="13">
        <v>187.13318983421701</v>
      </c>
      <c r="X429" s="13">
        <v>244.67985818716099</v>
      </c>
      <c r="Y429" s="13">
        <v>0.69571610927921301</v>
      </c>
      <c r="Z429" s="13">
        <v>0.83206962838607901</v>
      </c>
      <c r="AA429" s="13">
        <v>39993.334589572602</v>
      </c>
      <c r="AB429" s="13">
        <v>77.193125195110198</v>
      </c>
      <c r="AC429" s="13">
        <v>67.047983873025501</v>
      </c>
      <c r="AD429" s="13">
        <v>89.736340708023903</v>
      </c>
      <c r="AE429" s="13">
        <v>0.113165867330589</v>
      </c>
      <c r="AF429" s="13">
        <v>3.6200902048865002E-2</v>
      </c>
      <c r="AG429" s="13">
        <v>131034.90492364</v>
      </c>
      <c r="AH429" s="13">
        <v>404.94439985003299</v>
      </c>
      <c r="AI429" s="13">
        <v>351.53259875060201</v>
      </c>
      <c r="AJ429" s="14">
        <v>460.883342807904</v>
      </c>
      <c r="AK429" s="13">
        <v>0.88963422497824496</v>
      </c>
      <c r="AL429" s="13">
        <v>0.86722163472213498</v>
      </c>
      <c r="AM429" s="13">
        <v>96812.181257722201</v>
      </c>
      <c r="AN429" s="13">
        <v>349.41230536618502</v>
      </c>
      <c r="AO429" s="13">
        <v>297.09267257983998</v>
      </c>
      <c r="AP429" s="13">
        <v>394.22228558450303</v>
      </c>
      <c r="AQ429" s="13">
        <v>0.84560008770866002</v>
      </c>
      <c r="AR429" s="13">
        <v>0.860261878351812</v>
      </c>
      <c r="AS429" s="13">
        <v>3.1614624605780599</v>
      </c>
      <c r="AT429" s="13">
        <v>1.9727881824140601</v>
      </c>
      <c r="AU429" s="13">
        <v>2.0321525956669699</v>
      </c>
      <c r="AV429" s="13">
        <v>2.0449750196898</v>
      </c>
      <c r="AW429" s="13">
        <v>-4.0543449526465297E-2</v>
      </c>
      <c r="AX429" s="13">
        <v>-1.5735222788599601</v>
      </c>
      <c r="AY429" s="13">
        <v>17.231583366034901</v>
      </c>
      <c r="AZ429" s="13">
        <v>7.7563542835916497</v>
      </c>
      <c r="BA429" s="13">
        <v>8.1060231562754108</v>
      </c>
      <c r="BB429" s="13">
        <v>8.5826115769624796</v>
      </c>
      <c r="BC429" s="13">
        <v>2.8279086067992201</v>
      </c>
      <c r="BD429" s="13">
        <v>6.3158339225572302</v>
      </c>
      <c r="BE429" s="21">
        <v>3033</v>
      </c>
      <c r="BF429" s="21">
        <v>46.73</v>
      </c>
      <c r="BG429" s="21">
        <v>63.3</v>
      </c>
      <c r="BH429" s="21">
        <v>16.57</v>
      </c>
      <c r="BI429" s="21" t="s">
        <v>94</v>
      </c>
      <c r="BJ429" s="21" t="s">
        <v>74</v>
      </c>
      <c r="BK429" s="21">
        <v>49.32</v>
      </c>
      <c r="BL429" s="21">
        <v>2.59</v>
      </c>
      <c r="BM429" s="23">
        <v>0.13519999999999999</v>
      </c>
      <c r="BN429" s="13" t="s">
        <v>75</v>
      </c>
    </row>
    <row r="430" spans="1:70" x14ac:dyDescent="0.25">
      <c r="A430" s="13">
        <v>663</v>
      </c>
      <c r="B430" s="13">
        <v>154</v>
      </c>
      <c r="C430" s="13">
        <v>925</v>
      </c>
      <c r="D430" s="13" t="s">
        <v>14</v>
      </c>
      <c r="E430" s="13">
        <v>5</v>
      </c>
      <c r="F430" s="13" t="s">
        <v>12</v>
      </c>
      <c r="G430" s="13">
        <v>5</v>
      </c>
      <c r="H430" s="13" t="s">
        <v>13</v>
      </c>
      <c r="I430" s="14">
        <v>135</v>
      </c>
      <c r="J430" s="14">
        <v>136</v>
      </c>
      <c r="K430" s="13">
        <v>43.85</v>
      </c>
      <c r="L430" s="14">
        <v>45.94</v>
      </c>
      <c r="M430" s="20">
        <v>1.37919801980198</v>
      </c>
      <c r="N430" s="13">
        <v>5</v>
      </c>
      <c r="O430" s="13">
        <v>49420.692162320898</v>
      </c>
      <c r="P430" s="13">
        <v>236.528423591755</v>
      </c>
      <c r="Q430" s="13">
        <v>202.51922072742201</v>
      </c>
      <c r="R430" s="13">
        <v>266.90746850486801</v>
      </c>
      <c r="S430" s="13">
        <v>0.69186256925982204</v>
      </c>
      <c r="T430" s="13">
        <v>0.81549435573281404</v>
      </c>
      <c r="U430" s="13">
        <v>35472.686388205599</v>
      </c>
      <c r="V430" s="13">
        <v>211.385719875435</v>
      </c>
      <c r="W430" s="13">
        <v>180.72047154271999</v>
      </c>
      <c r="X430" s="13">
        <v>237.388541496203</v>
      </c>
      <c r="Y430" s="13">
        <v>0.69110173824171095</v>
      </c>
      <c r="Z430" s="13">
        <v>0.825257734989017</v>
      </c>
      <c r="AA430" s="13">
        <v>42515.2584369018</v>
      </c>
      <c r="AB430" s="13">
        <v>79.053098144384506</v>
      </c>
      <c r="AC430" s="13">
        <v>69.607726448626195</v>
      </c>
      <c r="AD430" s="13">
        <v>91.2676764810778</v>
      </c>
      <c r="AE430" s="13">
        <v>0.117887893858246</v>
      </c>
      <c r="AF430" s="13">
        <v>4.1202497775170301E-2</v>
      </c>
      <c r="AG430" s="13">
        <v>127407.72999207101</v>
      </c>
      <c r="AH430" s="13">
        <v>400.519967867454</v>
      </c>
      <c r="AI430" s="13">
        <v>347.30191387953897</v>
      </c>
      <c r="AJ430" s="14">
        <v>455.21707861871403</v>
      </c>
      <c r="AK430" s="13">
        <v>0.88872483644306899</v>
      </c>
      <c r="AL430" s="13">
        <v>0.86478119438632906</v>
      </c>
      <c r="AM430" s="13">
        <v>91501.266586084996</v>
      </c>
      <c r="AN430" s="13">
        <v>339.110485654211</v>
      </c>
      <c r="AO430" s="13">
        <v>290.72635083216102</v>
      </c>
      <c r="AP430" s="13">
        <v>386.46940222910303</v>
      </c>
      <c r="AQ430" s="13">
        <v>0.846556926551992</v>
      </c>
      <c r="AR430" s="13">
        <v>0.85636239139076198</v>
      </c>
      <c r="AS430" s="13">
        <v>4.9332452050806399</v>
      </c>
      <c r="AT430" s="13">
        <v>2.2902479617871001</v>
      </c>
      <c r="AU430" s="13">
        <v>2.3402251585578799</v>
      </c>
      <c r="AV430" s="13">
        <v>2.2498277468419898</v>
      </c>
      <c r="AW430" s="13">
        <v>-9.0195689874260201E-2</v>
      </c>
      <c r="AX430" s="13">
        <v>-1.2818330506601601</v>
      </c>
      <c r="AY430" s="13">
        <v>53.059419234675502</v>
      </c>
      <c r="AZ430" s="13">
        <v>11.2101822419196</v>
      </c>
      <c r="BA430" s="13">
        <v>10.882007746922101</v>
      </c>
      <c r="BB430" s="13">
        <v>11.2349425508813</v>
      </c>
      <c r="BC430" s="13">
        <v>2.8910902411183002</v>
      </c>
      <c r="BD430" s="13">
        <v>4.7317114238888198</v>
      </c>
      <c r="BE430" s="21">
        <v>6023</v>
      </c>
      <c r="BF430" s="21">
        <v>47.39</v>
      </c>
      <c r="BG430" s="21">
        <v>69.430000000000007</v>
      </c>
      <c r="BH430" s="21">
        <v>22.04</v>
      </c>
      <c r="BI430" s="21" t="s">
        <v>92</v>
      </c>
      <c r="BJ430" s="21" t="s">
        <v>74</v>
      </c>
      <c r="BN430" s="13" t="s">
        <v>75</v>
      </c>
    </row>
    <row r="431" spans="1:70" x14ac:dyDescent="0.25">
      <c r="A431" s="13">
        <v>664</v>
      </c>
      <c r="B431" s="13">
        <v>154</v>
      </c>
      <c r="C431" s="13">
        <v>925</v>
      </c>
      <c r="D431" s="13" t="s">
        <v>14</v>
      </c>
      <c r="E431" s="13">
        <v>5</v>
      </c>
      <c r="F431" s="13" t="s">
        <v>12</v>
      </c>
      <c r="G431" s="13">
        <v>5</v>
      </c>
      <c r="H431" s="13" t="s">
        <v>13</v>
      </c>
      <c r="I431" s="14">
        <v>144</v>
      </c>
      <c r="J431" s="14">
        <v>145</v>
      </c>
      <c r="K431" s="13">
        <v>43.94</v>
      </c>
      <c r="L431" s="14">
        <v>46.03</v>
      </c>
      <c r="M431" s="20">
        <v>1.38187128712871</v>
      </c>
      <c r="N431" s="13">
        <v>6</v>
      </c>
      <c r="O431" s="13">
        <v>50518.508605124902</v>
      </c>
      <c r="P431" s="13">
        <v>239.26557027774899</v>
      </c>
      <c r="Q431" s="13">
        <v>204.054867398993</v>
      </c>
      <c r="R431" s="13">
        <v>269.774608915486</v>
      </c>
      <c r="S431" s="13">
        <v>0.69276310891855097</v>
      </c>
      <c r="T431" s="13">
        <v>0.79952283136997904</v>
      </c>
      <c r="U431" s="13">
        <v>35832.316526670002</v>
      </c>
      <c r="V431" s="13">
        <v>212.38312455194799</v>
      </c>
      <c r="W431" s="13">
        <v>180.19831894892101</v>
      </c>
      <c r="X431" s="13">
        <v>239.146524874477</v>
      </c>
      <c r="Y431" s="13">
        <v>0.68900316813660301</v>
      </c>
      <c r="Z431" s="13">
        <v>0.80797194610017797</v>
      </c>
      <c r="AA431" s="13">
        <v>41925.264075528903</v>
      </c>
      <c r="AB431" s="13">
        <v>80.013587504178403</v>
      </c>
      <c r="AC431" s="13">
        <v>71.150666916065802</v>
      </c>
      <c r="AD431" s="13">
        <v>91.561987974545602</v>
      </c>
      <c r="AE431" s="13">
        <v>0.11555387535917799</v>
      </c>
      <c r="AF431" s="13">
        <v>4.41348063687272E-2</v>
      </c>
      <c r="AG431" s="13">
        <v>133247.078501451</v>
      </c>
      <c r="AH431" s="13">
        <v>410.58136987925701</v>
      </c>
      <c r="AI431" s="13">
        <v>359.43016634775699</v>
      </c>
      <c r="AJ431" s="14">
        <v>461.404674598084</v>
      </c>
      <c r="AK431" s="13">
        <v>0.89583146556099202</v>
      </c>
      <c r="AL431" s="13">
        <v>0.85602288520415903</v>
      </c>
      <c r="AM431" s="13">
        <v>93893.715046183497</v>
      </c>
      <c r="AN431" s="13">
        <v>344.21279293901898</v>
      </c>
      <c r="AO431" s="13">
        <v>294.01544595870502</v>
      </c>
      <c r="AP431" s="13">
        <v>393.285460362685</v>
      </c>
      <c r="AQ431" s="13">
        <v>0.84973838382050904</v>
      </c>
      <c r="AR431" s="13">
        <v>0.84730608219678005</v>
      </c>
      <c r="AS431" s="13">
        <v>3.9438242814556101</v>
      </c>
      <c r="AT431" s="13">
        <v>2.0609747470427999</v>
      </c>
      <c r="AU431" s="13">
        <v>2.14751283735681</v>
      </c>
      <c r="AV431" s="13">
        <v>1.9697394763195499</v>
      </c>
      <c r="AW431" s="13">
        <v>6.2783771815272602E-2</v>
      </c>
      <c r="AX431" s="13">
        <v>-0.96214771638566499</v>
      </c>
      <c r="AY431" s="13">
        <v>31.3898881303924</v>
      </c>
      <c r="AZ431" s="13">
        <v>9.0316731595109392</v>
      </c>
      <c r="BA431" s="13">
        <v>9.0893007881352794</v>
      </c>
      <c r="BB431" s="13">
        <v>8.7553425916165093</v>
      </c>
      <c r="BC431" s="13">
        <v>2.7441026541447502</v>
      </c>
      <c r="BD431" s="13">
        <v>3.9280922302731298</v>
      </c>
      <c r="BE431" s="21">
        <v>3520</v>
      </c>
      <c r="BF431" s="21">
        <v>45.69</v>
      </c>
      <c r="BG431" s="21">
        <v>64.319999999999993</v>
      </c>
      <c r="BH431" s="21">
        <v>18.63</v>
      </c>
      <c r="BI431" s="21" t="s">
        <v>93</v>
      </c>
      <c r="BJ431" s="21" t="s">
        <v>74</v>
      </c>
      <c r="BK431" s="21">
        <v>48.83</v>
      </c>
      <c r="BL431" s="21">
        <v>3.14</v>
      </c>
      <c r="BM431" s="23">
        <v>0.14419999999999999</v>
      </c>
      <c r="BN431" s="13" t="s">
        <v>75</v>
      </c>
      <c r="BO431" s="21">
        <v>121</v>
      </c>
      <c r="BP431" s="21">
        <v>637</v>
      </c>
      <c r="BQ431" s="21">
        <v>9</v>
      </c>
      <c r="BR431" s="23">
        <v>0.84036939313984205</v>
      </c>
    </row>
    <row r="432" spans="1:70" x14ac:dyDescent="0.25">
      <c r="A432" s="13">
        <v>665</v>
      </c>
      <c r="B432" s="13">
        <v>154</v>
      </c>
      <c r="C432" s="13">
        <v>925</v>
      </c>
      <c r="D432" s="13" t="s">
        <v>14</v>
      </c>
      <c r="E432" s="13">
        <v>5</v>
      </c>
      <c r="F432" s="13" t="s">
        <v>12</v>
      </c>
      <c r="G432" s="13">
        <v>6</v>
      </c>
      <c r="H432" s="13" t="s">
        <v>13</v>
      </c>
      <c r="I432" s="14">
        <v>5</v>
      </c>
      <c r="J432" s="14">
        <v>6</v>
      </c>
      <c r="K432" s="13">
        <v>44.05</v>
      </c>
      <c r="L432" s="14">
        <v>46.14</v>
      </c>
      <c r="M432" s="20">
        <v>1.3851386138613899</v>
      </c>
      <c r="N432" s="13">
        <v>5</v>
      </c>
      <c r="O432" s="13">
        <v>55741.542728182598</v>
      </c>
      <c r="P432" s="13">
        <v>248.48122523049599</v>
      </c>
      <c r="Q432" s="13">
        <v>213.15081088278501</v>
      </c>
      <c r="R432" s="13">
        <v>281.43858974542701</v>
      </c>
      <c r="S432" s="13">
        <v>0.68701040247315803</v>
      </c>
      <c r="T432" s="13">
        <v>0.81826473217110995</v>
      </c>
      <c r="U432" s="13">
        <v>37434.671254809902</v>
      </c>
      <c r="V432" s="13">
        <v>216.959305504615</v>
      </c>
      <c r="W432" s="13">
        <v>186.72081487727399</v>
      </c>
      <c r="X432" s="13">
        <v>246.374317610014</v>
      </c>
      <c r="Y432" s="13">
        <v>0.691910864843025</v>
      </c>
      <c r="Z432" s="13">
        <v>0.83067608226896805</v>
      </c>
      <c r="AA432" s="13">
        <v>48881.897130686797</v>
      </c>
      <c r="AB432" s="13">
        <v>91.691248318401506</v>
      </c>
      <c r="AC432" s="13">
        <v>79.982221859871999</v>
      </c>
      <c r="AD432" s="13">
        <v>105.227492330061</v>
      </c>
      <c r="AE432" s="13">
        <v>0.12641915813197499</v>
      </c>
      <c r="AF432" s="13">
        <v>4.5300484796190997E-2</v>
      </c>
      <c r="AG432" s="13">
        <v>157154.98781500399</v>
      </c>
      <c r="AH432" s="13">
        <v>445.22281216489398</v>
      </c>
      <c r="AI432" s="13">
        <v>388.00668798521599</v>
      </c>
      <c r="AJ432" s="14">
        <v>503.27095829914299</v>
      </c>
      <c r="AK432" s="13">
        <v>0.89393224994269604</v>
      </c>
      <c r="AL432" s="13">
        <v>0.870287211815855</v>
      </c>
      <c r="AM432" s="13">
        <v>117288.168774647</v>
      </c>
      <c r="AN432" s="13">
        <v>383.677799679457</v>
      </c>
      <c r="AO432" s="13">
        <v>326.88135143354498</v>
      </c>
      <c r="AP432" s="13">
        <v>438.47466486968199</v>
      </c>
      <c r="AQ432" s="13">
        <v>0.85334734929135803</v>
      </c>
      <c r="AR432" s="13">
        <v>0.86300171606640397</v>
      </c>
      <c r="AS432" s="13">
        <v>3.10543172816576</v>
      </c>
      <c r="AT432" s="13">
        <v>1.7200267834107501</v>
      </c>
      <c r="AU432" s="13">
        <v>1.75266954871179</v>
      </c>
      <c r="AV432" s="13">
        <v>1.66665803498971</v>
      </c>
      <c r="AW432" s="13">
        <v>-0.16377920757350101</v>
      </c>
      <c r="AX432" s="13">
        <v>-1.26776683793501</v>
      </c>
      <c r="AY432" s="13">
        <v>18.610403765943399</v>
      </c>
      <c r="AZ432" s="13">
        <v>6.6177799852614596</v>
      </c>
      <c r="BA432" s="13">
        <v>6.7537283958608096</v>
      </c>
      <c r="BB432" s="13">
        <v>6.3898713941247296</v>
      </c>
      <c r="BC432" s="13">
        <v>2.6294276292290499</v>
      </c>
      <c r="BD432" s="13">
        <v>4.3674265614356997</v>
      </c>
      <c r="BE432" s="21">
        <v>2842</v>
      </c>
      <c r="BF432" s="21">
        <v>46.77</v>
      </c>
      <c r="BG432" s="21">
        <v>60.08</v>
      </c>
      <c r="BH432" s="21">
        <v>13.31</v>
      </c>
      <c r="BI432" s="21" t="s">
        <v>95</v>
      </c>
      <c r="BJ432" s="21" t="s">
        <v>74</v>
      </c>
      <c r="BK432" s="21">
        <v>48.35</v>
      </c>
      <c r="BL432" s="21">
        <v>1.58</v>
      </c>
      <c r="BM432" s="23">
        <v>0.1061</v>
      </c>
      <c r="BN432" s="13" t="s">
        <v>75</v>
      </c>
    </row>
    <row r="433" spans="1:70" x14ac:dyDescent="0.25">
      <c r="A433" s="13">
        <v>666</v>
      </c>
      <c r="B433" s="13">
        <v>154</v>
      </c>
      <c r="C433" s="13">
        <v>925</v>
      </c>
      <c r="D433" s="13" t="s">
        <v>14</v>
      </c>
      <c r="E433" s="13">
        <v>5</v>
      </c>
      <c r="F433" s="13" t="s">
        <v>12</v>
      </c>
      <c r="G433" s="13">
        <v>6</v>
      </c>
      <c r="H433" s="13" t="s">
        <v>13</v>
      </c>
      <c r="I433" s="14">
        <v>15</v>
      </c>
      <c r="J433" s="14">
        <v>17</v>
      </c>
      <c r="K433" s="13">
        <v>44.15</v>
      </c>
      <c r="L433" s="14">
        <v>46.24</v>
      </c>
      <c r="M433" s="20">
        <v>1.38810891089109</v>
      </c>
      <c r="N433" s="13">
        <v>5</v>
      </c>
      <c r="O433" s="13">
        <v>59214.5851766083</v>
      </c>
      <c r="P433" s="13">
        <v>256.127371377597</v>
      </c>
      <c r="Q433" s="13">
        <v>220.58214184152499</v>
      </c>
      <c r="R433" s="13">
        <v>288.39139782106997</v>
      </c>
      <c r="S433" s="13">
        <v>0.69472230606243901</v>
      </c>
      <c r="T433" s="13">
        <v>0.81610937424895202</v>
      </c>
      <c r="U433" s="13">
        <v>39450.336836158996</v>
      </c>
      <c r="V433" s="13">
        <v>223.27676225819101</v>
      </c>
      <c r="W433" s="13">
        <v>191.806614341601</v>
      </c>
      <c r="X433" s="13">
        <v>250.67350936304501</v>
      </c>
      <c r="Y433" s="13">
        <v>0.69618038607950095</v>
      </c>
      <c r="Z433" s="13">
        <v>0.82689730581349397</v>
      </c>
      <c r="AA433" s="13">
        <v>50934.792803796197</v>
      </c>
      <c r="AB433" s="13">
        <v>94.850072645274295</v>
      </c>
      <c r="AC433" s="13">
        <v>83.932459440822598</v>
      </c>
      <c r="AD433" s="13">
        <v>108.55324665108699</v>
      </c>
      <c r="AE433" s="13">
        <v>0.11882238405967099</v>
      </c>
      <c r="AF433" s="13">
        <v>4.4881869300688E-2</v>
      </c>
      <c r="AG433" s="13">
        <v>159474.68173777501</v>
      </c>
      <c r="AH433" s="13">
        <v>448.506041720827</v>
      </c>
      <c r="AI433" s="13">
        <v>396.23756566890899</v>
      </c>
      <c r="AJ433" s="14">
        <v>508.64884880465399</v>
      </c>
      <c r="AK433" s="13">
        <v>0.89388790688571196</v>
      </c>
      <c r="AL433" s="13">
        <v>0.87024695488971004</v>
      </c>
      <c r="AM433" s="13">
        <v>124467.726094207</v>
      </c>
      <c r="AN433" s="13">
        <v>394.47630933394998</v>
      </c>
      <c r="AO433" s="13">
        <v>340.84010138044101</v>
      </c>
      <c r="AP433" s="13">
        <v>450.64436866438399</v>
      </c>
      <c r="AQ433" s="13">
        <v>0.85055946660794601</v>
      </c>
      <c r="AR433" s="13">
        <v>0.86184439719970596</v>
      </c>
      <c r="AS433" s="13">
        <v>2.89408853588046</v>
      </c>
      <c r="AT433" s="13">
        <v>1.5623612037894801</v>
      </c>
      <c r="AU433" s="13">
        <v>1.68722673491923</v>
      </c>
      <c r="AV433" s="13">
        <v>1.53932842652285</v>
      </c>
      <c r="AW433" s="13">
        <v>-4.8643871259188599E-2</v>
      </c>
      <c r="AX433" s="13">
        <v>-1.1854630162411901</v>
      </c>
      <c r="AY433" s="13">
        <v>17.555233952502</v>
      </c>
      <c r="AZ433" s="13">
        <v>5.8507451329675497</v>
      </c>
      <c r="BA433" s="13">
        <v>6.7467655899707397</v>
      </c>
      <c r="BB433" s="13">
        <v>5.8194991516061396</v>
      </c>
      <c r="BC433" s="13">
        <v>2.6321516138057901</v>
      </c>
      <c r="BD433" s="13">
        <v>4.27216283413195</v>
      </c>
      <c r="BE433" s="21">
        <v>3490</v>
      </c>
      <c r="BF433" s="21">
        <v>47.45</v>
      </c>
      <c r="BG433" s="21">
        <v>62.21</v>
      </c>
      <c r="BH433" s="21">
        <v>14.76</v>
      </c>
      <c r="BI433" s="21" t="s">
        <v>92</v>
      </c>
      <c r="BJ433" s="21" t="s">
        <v>74</v>
      </c>
      <c r="BK433" s="21">
        <v>49.87</v>
      </c>
      <c r="BL433" s="21">
        <v>2.42</v>
      </c>
      <c r="BM433" s="23">
        <v>0.1409</v>
      </c>
      <c r="BN433" s="13" t="s">
        <v>75</v>
      </c>
    </row>
    <row r="434" spans="1:70" x14ac:dyDescent="0.25">
      <c r="A434" s="13">
        <v>667</v>
      </c>
      <c r="B434" s="13">
        <v>154</v>
      </c>
      <c r="C434" s="13">
        <v>925</v>
      </c>
      <c r="D434" s="13" t="s">
        <v>14</v>
      </c>
      <c r="E434" s="13">
        <v>5</v>
      </c>
      <c r="F434" s="13" t="s">
        <v>12</v>
      </c>
      <c r="G434" s="13">
        <v>6</v>
      </c>
      <c r="H434" s="13" t="s">
        <v>13</v>
      </c>
      <c r="I434" s="14">
        <v>24</v>
      </c>
      <c r="J434" s="14">
        <v>25</v>
      </c>
      <c r="K434" s="13">
        <v>44.24</v>
      </c>
      <c r="L434" s="14">
        <v>46.33</v>
      </c>
      <c r="M434" s="20">
        <v>1.3909787234042601</v>
      </c>
      <c r="BF434" s="21">
        <v>46.27</v>
      </c>
      <c r="BG434" s="21">
        <v>60.28</v>
      </c>
      <c r="BH434" s="21">
        <v>14.01</v>
      </c>
      <c r="BI434" s="21">
        <v>43581</v>
      </c>
      <c r="BJ434" s="21" t="s">
        <v>74</v>
      </c>
      <c r="BK434" s="21">
        <v>47.63</v>
      </c>
      <c r="BL434" s="21">
        <v>1.36</v>
      </c>
      <c r="BM434" s="23">
        <v>8.8499999999999995E-2</v>
      </c>
      <c r="BO434" s="21">
        <v>89</v>
      </c>
      <c r="BP434" s="21">
        <v>290</v>
      </c>
      <c r="BQ434" s="21">
        <v>10</v>
      </c>
    </row>
    <row r="435" spans="1:70" x14ac:dyDescent="0.25">
      <c r="A435" s="13">
        <v>668</v>
      </c>
      <c r="B435" s="13">
        <v>154</v>
      </c>
      <c r="C435" s="13">
        <v>925</v>
      </c>
      <c r="D435" s="13" t="s">
        <v>14</v>
      </c>
      <c r="E435" s="13">
        <v>5</v>
      </c>
      <c r="F435" s="13" t="s">
        <v>12</v>
      </c>
      <c r="G435" s="13">
        <v>6</v>
      </c>
      <c r="H435" s="13" t="s">
        <v>13</v>
      </c>
      <c r="I435" s="14">
        <v>41</v>
      </c>
      <c r="J435" s="14">
        <v>42</v>
      </c>
      <c r="K435" s="13">
        <v>44.41</v>
      </c>
      <c r="L435" s="14">
        <v>46.5</v>
      </c>
      <c r="M435" s="20">
        <v>1.3965851063829799</v>
      </c>
      <c r="N435" s="13">
        <v>5</v>
      </c>
      <c r="O435" s="13">
        <v>54300.500267360403</v>
      </c>
      <c r="P435" s="13">
        <v>246.11520063649499</v>
      </c>
      <c r="Q435" s="13">
        <v>208.85037832725101</v>
      </c>
      <c r="R435" s="13">
        <v>277.65111158326403</v>
      </c>
      <c r="S435" s="13">
        <v>0.69116177893681296</v>
      </c>
      <c r="T435" s="13">
        <v>0.80144520452108003</v>
      </c>
      <c r="U435" s="13">
        <v>36945.553544974297</v>
      </c>
      <c r="V435" s="13">
        <v>215.52642881554701</v>
      </c>
      <c r="W435" s="13">
        <v>183.45744446334501</v>
      </c>
      <c r="X435" s="13">
        <v>242.37115508929199</v>
      </c>
      <c r="Y435" s="13">
        <v>0.68538350581729202</v>
      </c>
      <c r="Z435" s="13">
        <v>0.80969497039357996</v>
      </c>
      <c r="AA435" s="13">
        <v>47655.709033158302</v>
      </c>
      <c r="AB435" s="13">
        <v>88.165015252330804</v>
      </c>
      <c r="AC435" s="13">
        <v>75.433351018837797</v>
      </c>
      <c r="AD435" s="13">
        <v>103.045700806095</v>
      </c>
      <c r="AE435" s="13">
        <v>0.11707855536669801</v>
      </c>
      <c r="AF435" s="13">
        <v>4.3489478908222301E-2</v>
      </c>
      <c r="AG435" s="13">
        <v>147035.127774644</v>
      </c>
      <c r="AH435" s="13">
        <v>429.57455579123501</v>
      </c>
      <c r="AI435" s="13">
        <v>369.88646954323701</v>
      </c>
      <c r="AJ435" s="14">
        <v>493.91271540345099</v>
      </c>
      <c r="AK435" s="13">
        <v>0.89408062870761296</v>
      </c>
      <c r="AL435" s="13">
        <v>0.85832778804923004</v>
      </c>
      <c r="AM435" s="13">
        <v>107653.498535709</v>
      </c>
      <c r="AN435" s="13">
        <v>367.59606292727602</v>
      </c>
      <c r="AO435" s="13">
        <v>305.65737222959399</v>
      </c>
      <c r="AP435" s="13">
        <v>416.76163487084301</v>
      </c>
      <c r="AQ435" s="13">
        <v>0.85141653720389998</v>
      </c>
      <c r="AR435" s="13">
        <v>0.84793156192194497</v>
      </c>
      <c r="AS435" s="13">
        <v>3.3526546925247298</v>
      </c>
      <c r="AT435" s="13">
        <v>1.94592043291181</v>
      </c>
      <c r="AU435" s="13">
        <v>2.0614778293053302</v>
      </c>
      <c r="AV435" s="13">
        <v>1.96322178377345</v>
      </c>
      <c r="AW435" s="13">
        <v>0.100232637534591</v>
      </c>
      <c r="AX435" s="13">
        <v>-0.993092229213138</v>
      </c>
      <c r="AY435" s="13">
        <v>20.197546370658799</v>
      </c>
      <c r="AZ435" s="13">
        <v>7.7039764993781796</v>
      </c>
      <c r="BA435" s="13">
        <v>8.4227794515013095</v>
      </c>
      <c r="BB435" s="13">
        <v>8.0025411437199594</v>
      </c>
      <c r="BC435" s="13">
        <v>2.5787207381726902</v>
      </c>
      <c r="BD435" s="13">
        <v>4.0270113136741497</v>
      </c>
      <c r="BE435" s="21">
        <v>4643</v>
      </c>
      <c r="BF435" s="21">
        <v>47.39</v>
      </c>
      <c r="BG435" s="21">
        <v>67.91</v>
      </c>
      <c r="BH435" s="21">
        <v>20.52</v>
      </c>
      <c r="BI435" s="21" t="s">
        <v>95</v>
      </c>
      <c r="BJ435" s="21" t="s">
        <v>74</v>
      </c>
      <c r="BK435" s="21">
        <v>50.82</v>
      </c>
      <c r="BL435" s="21">
        <v>3.43</v>
      </c>
      <c r="BM435" s="23">
        <v>0.14319999999999999</v>
      </c>
      <c r="BN435" s="13" t="s">
        <v>75</v>
      </c>
    </row>
    <row r="436" spans="1:70" x14ac:dyDescent="0.25">
      <c r="A436" s="13">
        <v>669</v>
      </c>
      <c r="B436" s="13">
        <v>154</v>
      </c>
      <c r="C436" s="13">
        <v>925</v>
      </c>
      <c r="D436" s="13" t="s">
        <v>14</v>
      </c>
      <c r="E436" s="13">
        <v>5</v>
      </c>
      <c r="F436" s="13" t="s">
        <v>12</v>
      </c>
      <c r="G436" s="13">
        <v>6</v>
      </c>
      <c r="H436" s="13" t="s">
        <v>13</v>
      </c>
      <c r="I436" s="14">
        <v>51</v>
      </c>
      <c r="J436" s="14">
        <v>52</v>
      </c>
      <c r="K436" s="13">
        <v>44.51</v>
      </c>
      <c r="L436" s="14">
        <v>46.6</v>
      </c>
      <c r="M436" s="20">
        <v>1.3998829787234</v>
      </c>
      <c r="N436" s="13">
        <v>5</v>
      </c>
      <c r="O436" s="13">
        <v>62365.512123390603</v>
      </c>
      <c r="P436" s="13">
        <v>263.11204507602997</v>
      </c>
      <c r="Q436" s="13">
        <v>224.882596674929</v>
      </c>
      <c r="R436" s="13">
        <v>296.57588096245502</v>
      </c>
      <c r="S436" s="13">
        <v>0.687291955089124</v>
      </c>
      <c r="T436" s="13">
        <v>0.82479199818443805</v>
      </c>
      <c r="U436" s="13">
        <v>42624.801771167397</v>
      </c>
      <c r="V436" s="13">
        <v>231.43617132588301</v>
      </c>
      <c r="W436" s="13">
        <v>199.04175792744499</v>
      </c>
      <c r="X436" s="13">
        <v>259.70329093280799</v>
      </c>
      <c r="Y436" s="13">
        <v>0.68548536208854904</v>
      </c>
      <c r="Z436" s="13">
        <v>0.83515945027646799</v>
      </c>
      <c r="AA436" s="13">
        <v>56075.012949640703</v>
      </c>
      <c r="AB436" s="13">
        <v>96.2005863850259</v>
      </c>
      <c r="AC436" s="13">
        <v>81.929466159242097</v>
      </c>
      <c r="AD436" s="13">
        <v>112.905871654077</v>
      </c>
      <c r="AE436" s="13">
        <v>0.116042639305087</v>
      </c>
      <c r="AF436" s="13">
        <v>4.1506768539684102E-2</v>
      </c>
      <c r="AG436" s="13">
        <v>170372.22848726899</v>
      </c>
      <c r="AH436" s="13">
        <v>462.86882128312902</v>
      </c>
      <c r="AI436" s="13">
        <v>398.48565407106798</v>
      </c>
      <c r="AJ436" s="14">
        <v>526.37063163814105</v>
      </c>
      <c r="AK436" s="13">
        <v>0.891202040097961</v>
      </c>
      <c r="AL436" s="13">
        <v>0.87171639897631803</v>
      </c>
      <c r="AM436" s="13">
        <v>124609.489870757</v>
      </c>
      <c r="AN436" s="13">
        <v>394.71435185000001</v>
      </c>
      <c r="AO436" s="13">
        <v>337.26665415670197</v>
      </c>
      <c r="AP436" s="13">
        <v>450.082574172325</v>
      </c>
      <c r="AQ436" s="13">
        <v>0.844964708217947</v>
      </c>
      <c r="AR436" s="13">
        <v>0.86518037827779604</v>
      </c>
      <c r="AS436" s="13">
        <v>3.7508891488052098</v>
      </c>
      <c r="AT436" s="13">
        <v>1.9177562559846899</v>
      </c>
      <c r="AU436" s="13">
        <v>1.97038592335093</v>
      </c>
      <c r="AV436" s="13">
        <v>1.99830068472365</v>
      </c>
      <c r="AW436" s="13">
        <v>8.8414759024212197E-2</v>
      </c>
      <c r="AX436" s="13">
        <v>-1.4720592302239199</v>
      </c>
      <c r="AY436" s="13">
        <v>28.019475950468301</v>
      </c>
      <c r="AZ436" s="13">
        <v>8.0586815449163893</v>
      </c>
      <c r="BA436" s="13">
        <v>8.1936085743231502</v>
      </c>
      <c r="BB436" s="13">
        <v>9.1197023736392797</v>
      </c>
      <c r="BC436" s="13">
        <v>2.7605670019856299</v>
      </c>
      <c r="BD436" s="13">
        <v>5.4223059488910001</v>
      </c>
      <c r="BE436" s="21">
        <v>4019</v>
      </c>
      <c r="BF436" s="21">
        <v>47.12</v>
      </c>
      <c r="BG436" s="21">
        <v>62.57</v>
      </c>
      <c r="BH436" s="21">
        <v>15.45</v>
      </c>
      <c r="BI436" s="21" t="s">
        <v>92</v>
      </c>
      <c r="BJ436" s="21" t="s">
        <v>74</v>
      </c>
      <c r="BK436" s="21">
        <v>50.35</v>
      </c>
      <c r="BL436" s="21">
        <v>3.23</v>
      </c>
      <c r="BM436" s="23">
        <v>0.1729</v>
      </c>
      <c r="BN436" s="13" t="s">
        <v>75</v>
      </c>
      <c r="BO436" s="21">
        <v>28</v>
      </c>
      <c r="BP436" s="21">
        <v>257</v>
      </c>
      <c r="BQ436" s="21">
        <v>10</v>
      </c>
      <c r="BR436" s="23">
        <v>0.90175438596491198</v>
      </c>
    </row>
    <row r="437" spans="1:70" x14ac:dyDescent="0.25">
      <c r="A437" s="13">
        <v>670</v>
      </c>
      <c r="B437" s="13">
        <v>154</v>
      </c>
      <c r="C437" s="13">
        <v>925</v>
      </c>
      <c r="D437" s="13" t="s">
        <v>14</v>
      </c>
      <c r="E437" s="13">
        <v>5</v>
      </c>
      <c r="F437" s="13" t="s">
        <v>12</v>
      </c>
      <c r="G437" s="13">
        <v>6</v>
      </c>
      <c r="H437" s="13" t="s">
        <v>13</v>
      </c>
      <c r="I437" s="14">
        <v>63</v>
      </c>
      <c r="J437" s="14">
        <v>65</v>
      </c>
      <c r="K437" s="13">
        <v>44.63</v>
      </c>
      <c r="L437" s="14">
        <v>46.72</v>
      </c>
      <c r="M437" s="20">
        <v>1.4038404255319099</v>
      </c>
      <c r="N437" s="13">
        <v>6</v>
      </c>
      <c r="O437" s="13">
        <v>58352.816201660004</v>
      </c>
      <c r="P437" s="13">
        <v>253.47464588972099</v>
      </c>
      <c r="Q437" s="13">
        <v>215.997710337136</v>
      </c>
      <c r="R437" s="13">
        <v>286.679373531875</v>
      </c>
      <c r="S437" s="13">
        <v>0.68619316431879795</v>
      </c>
      <c r="T437" s="13">
        <v>0.82249552781900304</v>
      </c>
      <c r="U437" s="13">
        <v>38283.675615267697</v>
      </c>
      <c r="V437" s="13">
        <v>219.61867992599099</v>
      </c>
      <c r="W437" s="13">
        <v>187.06516815176599</v>
      </c>
      <c r="X437" s="13">
        <v>246.73644959804901</v>
      </c>
      <c r="Y437" s="13">
        <v>0.68307069106035201</v>
      </c>
      <c r="Z437" s="13">
        <v>0.83197505888587897</v>
      </c>
      <c r="AA437" s="13">
        <v>56174.0043851632</v>
      </c>
      <c r="AB437" s="13">
        <v>95.545916909571304</v>
      </c>
      <c r="AC437" s="13">
        <v>81.142542152395606</v>
      </c>
      <c r="AD437" s="13">
        <v>112.65230260732</v>
      </c>
      <c r="AE437" s="13">
        <v>0.115192985464833</v>
      </c>
      <c r="AF437" s="13">
        <v>4.0684081093432203E-2</v>
      </c>
      <c r="AG437" s="13">
        <v>164007.66586727099</v>
      </c>
      <c r="AH437" s="13">
        <v>453.12066505479203</v>
      </c>
      <c r="AI437" s="13">
        <v>383.48410159458001</v>
      </c>
      <c r="AJ437" s="14">
        <v>517.06248922413897</v>
      </c>
      <c r="AK437" s="13">
        <v>0.88596271444686003</v>
      </c>
      <c r="AL437" s="13">
        <v>0.86975324748150395</v>
      </c>
      <c r="AM437" s="13">
        <v>117428.004786958</v>
      </c>
      <c r="AN437" s="13">
        <v>383.79571667838798</v>
      </c>
      <c r="AO437" s="13">
        <v>324.025643320158</v>
      </c>
      <c r="AP437" s="13">
        <v>438.24739592680601</v>
      </c>
      <c r="AQ437" s="13">
        <v>0.83987019714692801</v>
      </c>
      <c r="AR437" s="13">
        <v>0.86234331973647405</v>
      </c>
      <c r="AS437" s="13">
        <v>4.0277689081713204</v>
      </c>
      <c r="AT437" s="13">
        <v>2.1823750661702501</v>
      </c>
      <c r="AU437" s="13">
        <v>2.3322372141919199</v>
      </c>
      <c r="AV437" s="13">
        <v>2.1972405591303401</v>
      </c>
      <c r="AW437" s="13">
        <v>3.55088717617306E-2</v>
      </c>
      <c r="AX437" s="13">
        <v>-1.44467020951573</v>
      </c>
      <c r="AY437" s="13">
        <v>28.817371228127602</v>
      </c>
      <c r="AZ437" s="13">
        <v>9.36780458966685</v>
      </c>
      <c r="BA437" s="13">
        <v>10.8104445202343</v>
      </c>
      <c r="BB437" s="13">
        <v>9.4723000623548703</v>
      </c>
      <c r="BC437" s="13">
        <v>2.73415394376357</v>
      </c>
      <c r="BD437" s="13">
        <v>5.3520585029077701</v>
      </c>
      <c r="BE437" s="21">
        <v>3548</v>
      </c>
      <c r="BF437" s="21">
        <v>47.35</v>
      </c>
      <c r="BG437" s="21">
        <v>61.12</v>
      </c>
      <c r="BH437" s="21">
        <v>13.77</v>
      </c>
      <c r="BI437" s="21" t="s">
        <v>94</v>
      </c>
      <c r="BJ437" s="21" t="s">
        <v>74</v>
      </c>
      <c r="BK437" s="21">
        <v>51.12</v>
      </c>
      <c r="BL437" s="21">
        <v>3.77</v>
      </c>
      <c r="BM437" s="23">
        <v>0.21490000000000001</v>
      </c>
      <c r="BN437" s="13" t="s">
        <v>75</v>
      </c>
    </row>
    <row r="438" spans="1:70" x14ac:dyDescent="0.25">
      <c r="A438" s="13">
        <v>748</v>
      </c>
      <c r="B438" s="13">
        <v>154</v>
      </c>
      <c r="C438" s="13">
        <v>925</v>
      </c>
      <c r="D438" s="13" t="s">
        <v>15</v>
      </c>
      <c r="E438" s="13">
        <v>5</v>
      </c>
      <c r="F438" s="13" t="s">
        <v>12</v>
      </c>
      <c r="G438" s="13">
        <v>2</v>
      </c>
      <c r="H438" s="13" t="s">
        <v>13</v>
      </c>
      <c r="I438" s="14">
        <v>32</v>
      </c>
      <c r="J438" s="14">
        <v>34</v>
      </c>
      <c r="K438" s="13">
        <v>42.32</v>
      </c>
      <c r="L438" s="14">
        <v>46.86</v>
      </c>
      <c r="M438" s="20">
        <v>1.40845744680851</v>
      </c>
      <c r="BF438" s="21">
        <v>46.17</v>
      </c>
      <c r="BG438" s="21">
        <v>54.75</v>
      </c>
      <c r="BH438" s="21">
        <v>8.58</v>
      </c>
      <c r="BI438" s="21">
        <v>43551</v>
      </c>
      <c r="BJ438" s="21" t="s">
        <v>74</v>
      </c>
      <c r="BK438" s="21">
        <v>47.65</v>
      </c>
      <c r="BL438" s="21">
        <v>1.48</v>
      </c>
      <c r="BM438" s="23">
        <v>0.14710000000000001</v>
      </c>
      <c r="BO438" s="21">
        <v>46</v>
      </c>
      <c r="BP438" s="21">
        <v>478</v>
      </c>
      <c r="BQ438" s="21">
        <v>8</v>
      </c>
    </row>
    <row r="439" spans="1:70" x14ac:dyDescent="0.25">
      <c r="A439" s="13">
        <v>749</v>
      </c>
      <c r="B439" s="13">
        <v>154</v>
      </c>
      <c r="C439" s="13">
        <v>925</v>
      </c>
      <c r="D439" s="13" t="s">
        <v>15</v>
      </c>
      <c r="E439" s="13">
        <v>5</v>
      </c>
      <c r="F439" s="13" t="s">
        <v>12</v>
      </c>
      <c r="G439" s="13">
        <v>2</v>
      </c>
      <c r="H439" s="13" t="s">
        <v>13</v>
      </c>
      <c r="I439" s="14">
        <v>46</v>
      </c>
      <c r="J439" s="14">
        <v>48</v>
      </c>
      <c r="K439" s="13">
        <v>42.46</v>
      </c>
      <c r="L439" s="14">
        <v>47</v>
      </c>
      <c r="M439" s="20">
        <v>1.4130744680851099</v>
      </c>
      <c r="BF439" s="21">
        <v>47.13</v>
      </c>
      <c r="BG439" s="21">
        <v>56.05</v>
      </c>
      <c r="BH439" s="21">
        <v>8.92</v>
      </c>
      <c r="BI439" s="21">
        <v>43559</v>
      </c>
      <c r="BJ439" s="21" t="s">
        <v>74</v>
      </c>
      <c r="BK439" s="21">
        <v>48.54</v>
      </c>
      <c r="BL439" s="21">
        <v>1.41</v>
      </c>
      <c r="BM439" s="23">
        <v>0.13650000000000001</v>
      </c>
    </row>
    <row r="440" spans="1:70" x14ac:dyDescent="0.25">
      <c r="A440" s="13">
        <v>750</v>
      </c>
      <c r="B440" s="13">
        <v>154</v>
      </c>
      <c r="C440" s="13">
        <v>925</v>
      </c>
      <c r="D440" s="13" t="s">
        <v>15</v>
      </c>
      <c r="E440" s="13">
        <v>5</v>
      </c>
      <c r="F440" s="13" t="s">
        <v>12</v>
      </c>
      <c r="G440" s="13">
        <v>2</v>
      </c>
      <c r="H440" s="13" t="s">
        <v>13</v>
      </c>
      <c r="I440" s="14">
        <v>58</v>
      </c>
      <c r="J440" s="14">
        <v>60</v>
      </c>
      <c r="K440" s="13">
        <v>42.58</v>
      </c>
      <c r="L440" s="14">
        <v>47.12</v>
      </c>
      <c r="M440" s="20">
        <v>1.4170319148936199</v>
      </c>
      <c r="BF440" s="21">
        <v>47.12</v>
      </c>
      <c r="BG440" s="21">
        <v>59.4</v>
      </c>
      <c r="BH440" s="21">
        <v>12.28</v>
      </c>
      <c r="BI440" s="21">
        <v>43559</v>
      </c>
      <c r="BJ440" s="21" t="s">
        <v>74</v>
      </c>
      <c r="BK440" s="21">
        <v>48.84</v>
      </c>
      <c r="BL440" s="21">
        <v>1.72</v>
      </c>
      <c r="BM440" s="23">
        <v>0.1229</v>
      </c>
      <c r="BO440" s="21">
        <v>34</v>
      </c>
      <c r="BP440" s="21">
        <v>249</v>
      </c>
      <c r="BQ440" s="21">
        <v>10</v>
      </c>
    </row>
    <row r="441" spans="1:70" x14ac:dyDescent="0.25">
      <c r="A441" s="13">
        <v>751</v>
      </c>
      <c r="B441" s="13">
        <v>154</v>
      </c>
      <c r="C441" s="13">
        <v>925</v>
      </c>
      <c r="D441" s="13" t="s">
        <v>15</v>
      </c>
      <c r="E441" s="13">
        <v>5</v>
      </c>
      <c r="F441" s="13" t="s">
        <v>12</v>
      </c>
      <c r="G441" s="13">
        <v>2</v>
      </c>
      <c r="H441" s="13" t="s">
        <v>13</v>
      </c>
      <c r="I441" s="14">
        <v>71</v>
      </c>
      <c r="J441" s="14">
        <v>73</v>
      </c>
      <c r="K441" s="13">
        <v>42.71</v>
      </c>
      <c r="L441" s="14">
        <v>47.25</v>
      </c>
      <c r="M441" s="20">
        <v>1.4216</v>
      </c>
      <c r="N441" s="13">
        <v>5</v>
      </c>
      <c r="O441" s="13">
        <v>51051.395409529898</v>
      </c>
      <c r="P441" s="13">
        <v>238.59731828288</v>
      </c>
      <c r="Q441" s="13">
        <v>202.81453341664701</v>
      </c>
      <c r="R441" s="13">
        <v>269.35475840760103</v>
      </c>
      <c r="S441" s="13">
        <v>0.69057815114513599</v>
      </c>
      <c r="T441" s="13">
        <v>0.81007155410730802</v>
      </c>
      <c r="U441" s="13">
        <v>35562.704436299398</v>
      </c>
      <c r="V441" s="13">
        <v>211.80263609338701</v>
      </c>
      <c r="W441" s="13">
        <v>182.454316233838</v>
      </c>
      <c r="X441" s="13">
        <v>237.82962573371401</v>
      </c>
      <c r="Y441" s="13">
        <v>0.68776889357357995</v>
      </c>
      <c r="Z441" s="13">
        <v>0.81688393278989502</v>
      </c>
      <c r="AA441" s="13">
        <v>46434.591493859101</v>
      </c>
      <c r="AB441" s="13">
        <v>85.812028162288897</v>
      </c>
      <c r="AC441" s="13">
        <v>71.796253756658103</v>
      </c>
      <c r="AD441" s="13">
        <v>100.88591169866299</v>
      </c>
      <c r="AE441" s="13">
        <v>0.118732247962409</v>
      </c>
      <c r="AF441" s="13">
        <v>4.1320927243186097E-2</v>
      </c>
      <c r="AG441" s="13">
        <v>139191.155377702</v>
      </c>
      <c r="AH441" s="13">
        <v>418.65891917785001</v>
      </c>
      <c r="AI441" s="13">
        <v>346.34498481691998</v>
      </c>
      <c r="AJ441" s="14">
        <v>482.70381822074302</v>
      </c>
      <c r="AK441" s="13">
        <v>0.892219570637655</v>
      </c>
      <c r="AL441" s="13">
        <v>0.865614623114768</v>
      </c>
      <c r="AM441" s="13">
        <v>94235.513599459795</v>
      </c>
      <c r="AN441" s="13">
        <v>343.73562351298199</v>
      </c>
      <c r="AO441" s="13">
        <v>292.034074854859</v>
      </c>
      <c r="AP441" s="13">
        <v>393.40594413019198</v>
      </c>
      <c r="AQ441" s="13">
        <v>0.85231648324089504</v>
      </c>
      <c r="AR441" s="13">
        <v>0.85544227420427998</v>
      </c>
      <c r="AS441" s="13">
        <v>3.6881771490281698</v>
      </c>
      <c r="AT441" s="13">
        <v>2.1670446906281202</v>
      </c>
      <c r="AU441" s="13">
        <v>2.2363654129728401</v>
      </c>
      <c r="AV441" s="13">
        <v>2.2411840284675302</v>
      </c>
      <c r="AW441" s="13">
        <v>5.9174803954962898E-2</v>
      </c>
      <c r="AX441" s="13">
        <v>-0.91979544739540298</v>
      </c>
      <c r="AY441" s="13">
        <v>22.108631332699701</v>
      </c>
      <c r="AZ441" s="13">
        <v>9.11951122366413</v>
      </c>
      <c r="BA441" s="13">
        <v>10.2983532681203</v>
      </c>
      <c r="BB441" s="13">
        <v>9.6406951225890793</v>
      </c>
      <c r="BC441" s="13">
        <v>2.49171979240311</v>
      </c>
      <c r="BD441" s="13">
        <v>3.7968346463357601</v>
      </c>
      <c r="BE441" s="21">
        <v>2577</v>
      </c>
      <c r="BF441" s="21">
        <v>47.72</v>
      </c>
      <c r="BG441" s="21">
        <v>58.72</v>
      </c>
      <c r="BH441" s="21">
        <v>11</v>
      </c>
      <c r="BI441" s="21" t="s">
        <v>86</v>
      </c>
      <c r="BJ441" s="21" t="s">
        <v>80</v>
      </c>
      <c r="BK441" s="21">
        <v>48.92</v>
      </c>
      <c r="BL441" s="21">
        <v>1.2</v>
      </c>
      <c r="BM441" s="23">
        <v>9.8400000000000001E-2</v>
      </c>
      <c r="BN441" s="13" t="s">
        <v>75</v>
      </c>
    </row>
    <row r="442" spans="1:70" x14ac:dyDescent="0.25">
      <c r="A442" s="13">
        <v>752</v>
      </c>
      <c r="B442" s="13">
        <v>154</v>
      </c>
      <c r="C442" s="13">
        <v>925</v>
      </c>
      <c r="D442" s="13" t="s">
        <v>15</v>
      </c>
      <c r="E442" s="13">
        <v>5</v>
      </c>
      <c r="F442" s="13" t="s">
        <v>12</v>
      </c>
      <c r="G442" s="13">
        <v>2</v>
      </c>
      <c r="H442" s="13" t="s">
        <v>13</v>
      </c>
      <c r="I442" s="14">
        <v>80</v>
      </c>
      <c r="J442" s="14">
        <v>82</v>
      </c>
      <c r="K442" s="13">
        <v>42.8</v>
      </c>
      <c r="L442" s="14">
        <v>47.34</v>
      </c>
      <c r="M442" s="20">
        <v>1.4252</v>
      </c>
      <c r="N442" s="13">
        <v>7</v>
      </c>
      <c r="O442" s="13">
        <v>40765.198096373599</v>
      </c>
      <c r="P442" s="13">
        <v>212.381417267692</v>
      </c>
      <c r="Q442" s="13">
        <v>180.48693829761899</v>
      </c>
      <c r="R442" s="13">
        <v>241.50294730725801</v>
      </c>
      <c r="S442" s="13">
        <v>0.67931957674112098</v>
      </c>
      <c r="T442" s="13">
        <v>0.80916335045606402</v>
      </c>
      <c r="U442" s="13">
        <v>28908.955198111202</v>
      </c>
      <c r="V442" s="13">
        <v>190.97536817210701</v>
      </c>
      <c r="W442" s="13">
        <v>165.05080144885801</v>
      </c>
      <c r="X442" s="13">
        <v>214.62741818692299</v>
      </c>
      <c r="Y442" s="13">
        <v>0.67672744711992505</v>
      </c>
      <c r="Z442" s="13">
        <v>0.82115309804944403</v>
      </c>
      <c r="AA442" s="13">
        <v>39148.6045771063</v>
      </c>
      <c r="AB442" s="13">
        <v>78.485246415687101</v>
      </c>
      <c r="AC442" s="13">
        <v>67.436002835462205</v>
      </c>
      <c r="AD442" s="13">
        <v>90.454059930138101</v>
      </c>
      <c r="AE442" s="13">
        <v>0.124171614067669</v>
      </c>
      <c r="AF442" s="13">
        <v>4.62103973229743E-2</v>
      </c>
      <c r="AG442" s="13">
        <v>111182.471869774</v>
      </c>
      <c r="AH442" s="13">
        <v>375.583660991221</v>
      </c>
      <c r="AI442" s="13">
        <v>317.46535131803</v>
      </c>
      <c r="AJ442" s="14">
        <v>426.36785628933097</v>
      </c>
      <c r="AK442" s="13">
        <v>0.89093369988140603</v>
      </c>
      <c r="AL442" s="13">
        <v>0.86523465445744896</v>
      </c>
      <c r="AM442" s="13">
        <v>74338.536422072997</v>
      </c>
      <c r="AN442" s="13">
        <v>304.997715064467</v>
      </c>
      <c r="AO442" s="13">
        <v>258.69053269392799</v>
      </c>
      <c r="AP442" s="13">
        <v>345.110070363381</v>
      </c>
      <c r="AQ442" s="13">
        <v>0.84806686863553205</v>
      </c>
      <c r="AR442" s="13">
        <v>0.85565902802125804</v>
      </c>
      <c r="AS442" s="13">
        <v>4.1515353034024498</v>
      </c>
      <c r="AT442" s="13">
        <v>2.3309661147906802</v>
      </c>
      <c r="AU442" s="13">
        <v>2.2966994062330599</v>
      </c>
      <c r="AV442" s="13">
        <v>2.44031847737963</v>
      </c>
      <c r="AW442" s="13">
        <v>-2.19994578243315E-3</v>
      </c>
      <c r="AX442" s="13">
        <v>-1.1499010683795099</v>
      </c>
      <c r="AY442" s="13">
        <v>27.221106023289199</v>
      </c>
      <c r="AZ442" s="13">
        <v>10.467699461001301</v>
      </c>
      <c r="BA442" s="13">
        <v>10.696379892902399</v>
      </c>
      <c r="BB442" s="13">
        <v>11.271459215921499</v>
      </c>
      <c r="BC442" s="13">
        <v>2.58785718140438</v>
      </c>
      <c r="BD442" s="13">
        <v>4.0522609432638204</v>
      </c>
      <c r="BE442" s="21">
        <v>2519</v>
      </c>
      <c r="BF442" s="21">
        <v>46.45</v>
      </c>
      <c r="BG442" s="21">
        <v>62.9</v>
      </c>
      <c r="BH442" s="21">
        <v>16.45</v>
      </c>
      <c r="BI442" s="21" t="s">
        <v>85</v>
      </c>
      <c r="BJ442" s="21" t="s">
        <v>74</v>
      </c>
      <c r="BK442" s="21">
        <v>48.98</v>
      </c>
      <c r="BL442" s="21">
        <v>2.5299999999999998</v>
      </c>
      <c r="BM442" s="23">
        <v>0.1333</v>
      </c>
      <c r="BN442" s="13" t="s">
        <v>75</v>
      </c>
      <c r="BO442" s="21">
        <v>47</v>
      </c>
      <c r="BP442" s="21">
        <v>388</v>
      </c>
      <c r="BQ442" s="21">
        <v>10</v>
      </c>
      <c r="BR442" s="23">
        <v>0.89</v>
      </c>
    </row>
    <row r="443" spans="1:70" x14ac:dyDescent="0.25">
      <c r="A443" s="13">
        <v>753</v>
      </c>
      <c r="B443" s="13">
        <v>154</v>
      </c>
      <c r="C443" s="13">
        <v>925</v>
      </c>
      <c r="D443" s="13" t="s">
        <v>15</v>
      </c>
      <c r="E443" s="13">
        <v>5</v>
      </c>
      <c r="F443" s="13" t="s">
        <v>12</v>
      </c>
      <c r="G443" s="13">
        <v>2</v>
      </c>
      <c r="H443" s="13" t="s">
        <v>13</v>
      </c>
      <c r="I443" s="14">
        <v>88</v>
      </c>
      <c r="J443" s="14">
        <v>90</v>
      </c>
      <c r="K443" s="13">
        <v>42.88</v>
      </c>
      <c r="L443" s="14">
        <v>47.42</v>
      </c>
      <c r="M443" s="20">
        <v>1.4283999999999999</v>
      </c>
      <c r="BF443" s="21">
        <v>46.47</v>
      </c>
      <c r="BG443" s="21">
        <v>54.26</v>
      </c>
      <c r="BH443" s="21">
        <v>7.79</v>
      </c>
      <c r="BI443" s="21">
        <v>43549</v>
      </c>
      <c r="BJ443" s="21" t="s">
        <v>74</v>
      </c>
      <c r="BK443" s="21">
        <v>47.4</v>
      </c>
      <c r="BL443" s="21">
        <v>0.93</v>
      </c>
      <c r="BM443" s="23">
        <v>0.1067</v>
      </c>
      <c r="BN443" s="36"/>
    </row>
    <row r="444" spans="1:70" x14ac:dyDescent="0.25">
      <c r="A444" s="13">
        <v>754</v>
      </c>
      <c r="B444" s="13">
        <v>154</v>
      </c>
      <c r="C444" s="13">
        <v>925</v>
      </c>
      <c r="D444" s="13" t="s">
        <v>15</v>
      </c>
      <c r="E444" s="13">
        <v>5</v>
      </c>
      <c r="F444" s="13" t="s">
        <v>12</v>
      </c>
      <c r="G444" s="13">
        <v>2</v>
      </c>
      <c r="H444" s="13" t="s">
        <v>13</v>
      </c>
      <c r="I444" s="14">
        <v>95</v>
      </c>
      <c r="J444" s="14">
        <v>97</v>
      </c>
      <c r="K444" s="13">
        <v>42.95</v>
      </c>
      <c r="L444" s="14">
        <v>47.49</v>
      </c>
      <c r="M444" s="20">
        <v>1.4312</v>
      </c>
      <c r="BF444" s="21">
        <v>47.09</v>
      </c>
      <c r="BG444" s="21">
        <v>56.87</v>
      </c>
      <c r="BH444" s="21">
        <v>9.7799999999999994</v>
      </c>
      <c r="BI444" s="21">
        <v>43559</v>
      </c>
      <c r="BJ444" s="21" t="s">
        <v>74</v>
      </c>
      <c r="BK444" s="21">
        <v>48.95</v>
      </c>
      <c r="BL444" s="21">
        <v>1.86</v>
      </c>
      <c r="BM444" s="23">
        <v>0.1598</v>
      </c>
      <c r="BN444" s="36"/>
    </row>
    <row r="445" spans="1:70" x14ac:dyDescent="0.25">
      <c r="A445" s="13">
        <v>755</v>
      </c>
      <c r="B445" s="13">
        <v>154</v>
      </c>
      <c r="C445" s="13">
        <v>925</v>
      </c>
      <c r="D445" s="13" t="s">
        <v>15</v>
      </c>
      <c r="E445" s="13">
        <v>5</v>
      </c>
      <c r="F445" s="13" t="s">
        <v>12</v>
      </c>
      <c r="G445" s="13">
        <v>2</v>
      </c>
      <c r="H445" s="13" t="s">
        <v>13</v>
      </c>
      <c r="I445" s="14">
        <v>103</v>
      </c>
      <c r="J445" s="14">
        <v>105</v>
      </c>
      <c r="K445" s="13">
        <v>43.03</v>
      </c>
      <c r="L445" s="14">
        <v>47.57</v>
      </c>
      <c r="M445" s="20">
        <v>1.4343999999999999</v>
      </c>
      <c r="BF445" s="21">
        <v>46.77</v>
      </c>
      <c r="BG445" s="21">
        <v>55.8</v>
      </c>
      <c r="BH445" s="21">
        <v>9.0299999999999994</v>
      </c>
      <c r="BI445" s="21">
        <v>43551</v>
      </c>
      <c r="BJ445" s="21" t="s">
        <v>74</v>
      </c>
      <c r="BK445" s="21">
        <v>49.21</v>
      </c>
      <c r="BL445" s="21">
        <v>2.44</v>
      </c>
      <c r="BM445" s="23">
        <v>0.2127</v>
      </c>
      <c r="BN445" s="36"/>
      <c r="BO445" s="21">
        <v>60</v>
      </c>
      <c r="BP445" s="21">
        <v>266</v>
      </c>
      <c r="BQ445" s="21">
        <v>10</v>
      </c>
    </row>
    <row r="446" spans="1:70" x14ac:dyDescent="0.25">
      <c r="A446" s="13">
        <v>756</v>
      </c>
      <c r="B446" s="13">
        <v>154</v>
      </c>
      <c r="C446" s="13">
        <v>925</v>
      </c>
      <c r="D446" s="13" t="s">
        <v>15</v>
      </c>
      <c r="E446" s="13">
        <v>5</v>
      </c>
      <c r="F446" s="13" t="s">
        <v>12</v>
      </c>
      <c r="G446" s="13">
        <v>2</v>
      </c>
      <c r="H446" s="13" t="s">
        <v>13</v>
      </c>
      <c r="I446" s="14">
        <v>110</v>
      </c>
      <c r="J446" s="14">
        <v>112</v>
      </c>
      <c r="K446" s="13">
        <v>43.1</v>
      </c>
      <c r="L446" s="14">
        <v>47.64</v>
      </c>
      <c r="M446" s="20">
        <v>1.4372</v>
      </c>
      <c r="BF446" s="21">
        <v>46.9</v>
      </c>
      <c r="BG446" s="21">
        <v>62.39</v>
      </c>
      <c r="BH446" s="21">
        <v>15.49</v>
      </c>
      <c r="BI446" s="21">
        <v>43549</v>
      </c>
      <c r="BJ446" s="21" t="s">
        <v>74</v>
      </c>
      <c r="BK446" s="21">
        <v>50.5</v>
      </c>
      <c r="BL446" s="21">
        <v>3.6</v>
      </c>
      <c r="BM446" s="23">
        <v>0.18859999999999999</v>
      </c>
      <c r="BN446" s="36" t="s">
        <v>123</v>
      </c>
    </row>
    <row r="447" spans="1:70" x14ac:dyDescent="0.25">
      <c r="A447" s="13">
        <v>757</v>
      </c>
      <c r="B447" s="13">
        <v>154</v>
      </c>
      <c r="C447" s="13">
        <v>925</v>
      </c>
      <c r="D447" s="13" t="s">
        <v>15</v>
      </c>
      <c r="E447" s="13">
        <v>5</v>
      </c>
      <c r="F447" s="13" t="s">
        <v>12</v>
      </c>
      <c r="G447" s="13">
        <v>2</v>
      </c>
      <c r="H447" s="13" t="s">
        <v>13</v>
      </c>
      <c r="I447" s="14">
        <v>118</v>
      </c>
      <c r="J447" s="14">
        <v>120</v>
      </c>
      <c r="K447" s="13">
        <v>43.18</v>
      </c>
      <c r="L447" s="14">
        <v>47.72</v>
      </c>
      <c r="M447" s="20">
        <v>1.4403999999999999</v>
      </c>
      <c r="N447" s="13">
        <v>6</v>
      </c>
      <c r="O447" s="13">
        <v>51674.804652633698</v>
      </c>
      <c r="P447" s="13">
        <v>240.650898563163</v>
      </c>
      <c r="Q447" s="13">
        <v>203.49588785026501</v>
      </c>
      <c r="R447" s="13">
        <v>270.82313762794001</v>
      </c>
      <c r="S447" s="13">
        <v>0.69206641752623699</v>
      </c>
      <c r="T447" s="13">
        <v>0.79587171353115305</v>
      </c>
      <c r="U447" s="13">
        <v>36201.946005403799</v>
      </c>
      <c r="V447" s="13">
        <v>213.63315480516499</v>
      </c>
      <c r="W447" s="13">
        <v>180.495815618823</v>
      </c>
      <c r="X447" s="13">
        <v>240.72675126393301</v>
      </c>
      <c r="Y447" s="13">
        <v>0.686394730709595</v>
      </c>
      <c r="Z447" s="13">
        <v>0.80224494553381798</v>
      </c>
      <c r="AA447" s="13">
        <v>46875.809481611403</v>
      </c>
      <c r="AB447" s="13">
        <v>84.690426031772901</v>
      </c>
      <c r="AC447" s="13">
        <v>73.121689170578605</v>
      </c>
      <c r="AD447" s="13">
        <v>97.894342312519797</v>
      </c>
      <c r="AE447" s="13">
        <v>0.11255541783834</v>
      </c>
      <c r="AF447" s="13">
        <v>4.2483333400548301E-2</v>
      </c>
      <c r="AG447" s="13">
        <v>138426.23978582799</v>
      </c>
      <c r="AH447" s="13">
        <v>418.85499440240801</v>
      </c>
      <c r="AI447" s="13">
        <v>353.58016293141901</v>
      </c>
      <c r="AJ447" s="14">
        <v>466.34976313753998</v>
      </c>
      <c r="AK447" s="13">
        <v>0.894938870564572</v>
      </c>
      <c r="AL447" s="13">
        <v>0.85346181603253402</v>
      </c>
      <c r="AM447" s="13">
        <v>94142.453942460896</v>
      </c>
      <c r="AN447" s="13">
        <v>345.93516089373702</v>
      </c>
      <c r="AO447" s="13">
        <v>289.05681590065001</v>
      </c>
      <c r="AP447" s="13">
        <v>392.91263260249002</v>
      </c>
      <c r="AQ447" s="13">
        <v>0.84913046771086997</v>
      </c>
      <c r="AR447" s="13">
        <v>0.84195492404577599</v>
      </c>
      <c r="AS447" s="13">
        <v>4.0084654235494597</v>
      </c>
      <c r="AT447" s="13">
        <v>2.3294047323050102</v>
      </c>
      <c r="AU447" s="13">
        <v>2.5567557598216899</v>
      </c>
      <c r="AV447" s="13">
        <v>2.2662562143098901</v>
      </c>
      <c r="AW447" s="13">
        <v>0.180240891051061</v>
      </c>
      <c r="AX447" s="13">
        <v>-0.90704828441226404</v>
      </c>
      <c r="AY447" s="13">
        <v>25.781908494989999</v>
      </c>
      <c r="AZ447" s="13">
        <v>10.2863255223281</v>
      </c>
      <c r="BA447" s="13">
        <v>12.2972582979148</v>
      </c>
      <c r="BB447" s="13">
        <v>9.8084623759138907</v>
      </c>
      <c r="BC447" s="13">
        <v>2.7133999153595401</v>
      </c>
      <c r="BD447" s="13">
        <v>3.85254138491563</v>
      </c>
      <c r="BE447" s="21">
        <v>2176</v>
      </c>
      <c r="BF447" s="21">
        <v>44.62</v>
      </c>
      <c r="BG447" s="21">
        <v>56.58</v>
      </c>
      <c r="BH447" s="21">
        <v>11.96</v>
      </c>
      <c r="BI447" s="21" t="s">
        <v>81</v>
      </c>
      <c r="BJ447" s="21" t="s">
        <v>74</v>
      </c>
      <c r="BK447" s="21">
        <v>48.02</v>
      </c>
      <c r="BL447" s="21">
        <v>3.4</v>
      </c>
      <c r="BM447" s="23">
        <v>0.22140000000000001</v>
      </c>
      <c r="BN447" s="13" t="s">
        <v>75</v>
      </c>
    </row>
    <row r="448" spans="1:70" x14ac:dyDescent="0.25">
      <c r="A448" s="13">
        <v>758</v>
      </c>
      <c r="B448" s="13">
        <v>154</v>
      </c>
      <c r="C448" s="13">
        <v>925</v>
      </c>
      <c r="D448" s="13" t="s">
        <v>15</v>
      </c>
      <c r="E448" s="13">
        <v>5</v>
      </c>
      <c r="F448" s="13" t="s">
        <v>12</v>
      </c>
      <c r="G448" s="13">
        <v>2</v>
      </c>
      <c r="H448" s="13" t="s">
        <v>13</v>
      </c>
      <c r="I448" s="14">
        <v>125</v>
      </c>
      <c r="J448" s="14">
        <v>127</v>
      </c>
      <c r="K448" s="13">
        <v>43.25</v>
      </c>
      <c r="L448" s="14">
        <v>47.79</v>
      </c>
      <c r="M448" s="20">
        <v>1.4430819672131101</v>
      </c>
      <c r="BF448" s="21">
        <v>46.02</v>
      </c>
      <c r="BG448" s="21">
        <v>57.67</v>
      </c>
      <c r="BH448" s="21">
        <v>11.65</v>
      </c>
      <c r="BI448" s="21">
        <v>43559</v>
      </c>
      <c r="BJ448" s="21" t="s">
        <v>74</v>
      </c>
      <c r="BK448" s="21">
        <v>49.06</v>
      </c>
      <c r="BL448" s="21">
        <v>3.04</v>
      </c>
      <c r="BM448" s="23">
        <v>0.2069</v>
      </c>
      <c r="BO448" s="21">
        <v>55</v>
      </c>
      <c r="BP448" s="21">
        <v>431</v>
      </c>
      <c r="BQ448" s="21">
        <v>10</v>
      </c>
    </row>
    <row r="449" spans="1:69" x14ac:dyDescent="0.25">
      <c r="A449" s="13">
        <v>759</v>
      </c>
      <c r="B449" s="13">
        <v>154</v>
      </c>
      <c r="C449" s="13">
        <v>925</v>
      </c>
      <c r="D449" s="13" t="s">
        <v>15</v>
      </c>
      <c r="E449" s="13">
        <v>5</v>
      </c>
      <c r="F449" s="13" t="s">
        <v>12</v>
      </c>
      <c r="G449" s="13">
        <v>2</v>
      </c>
      <c r="H449" s="13" t="s">
        <v>13</v>
      </c>
      <c r="I449" s="14">
        <v>132</v>
      </c>
      <c r="J449" s="14">
        <v>134</v>
      </c>
      <c r="K449" s="13">
        <v>43.32</v>
      </c>
      <c r="L449" s="14">
        <v>47.86</v>
      </c>
      <c r="M449" s="20">
        <v>1.44560655737705</v>
      </c>
      <c r="BF449" s="21">
        <v>47.39</v>
      </c>
      <c r="BG449" s="21">
        <v>58.85</v>
      </c>
      <c r="BH449" s="21">
        <v>11.46</v>
      </c>
      <c r="BI449" s="21">
        <v>43549</v>
      </c>
      <c r="BJ449" s="21" t="s">
        <v>74</v>
      </c>
      <c r="BK449" s="21">
        <v>51.09</v>
      </c>
      <c r="BL449" s="21">
        <v>3.7</v>
      </c>
      <c r="BM449" s="23">
        <v>0.24410000000000001</v>
      </c>
    </row>
    <row r="450" spans="1:69" x14ac:dyDescent="0.25">
      <c r="A450" s="13">
        <v>760</v>
      </c>
      <c r="B450" s="13">
        <v>154</v>
      </c>
      <c r="C450" s="13">
        <v>925</v>
      </c>
      <c r="D450" s="13" t="s">
        <v>15</v>
      </c>
      <c r="E450" s="13">
        <v>5</v>
      </c>
      <c r="F450" s="13" t="s">
        <v>12</v>
      </c>
      <c r="G450" s="13">
        <v>2</v>
      </c>
      <c r="H450" s="13" t="s">
        <v>13</v>
      </c>
      <c r="I450" s="14">
        <v>142</v>
      </c>
      <c r="J450" s="14">
        <v>144</v>
      </c>
      <c r="K450" s="13">
        <v>43.42</v>
      </c>
      <c r="L450" s="14">
        <v>47.96</v>
      </c>
      <c r="M450" s="20">
        <v>1.4492131147541001</v>
      </c>
      <c r="BF450" s="21">
        <v>47.34</v>
      </c>
      <c r="BG450" s="21">
        <v>56.81</v>
      </c>
      <c r="BH450" s="21">
        <v>9.4700000000000006</v>
      </c>
      <c r="BI450" s="21">
        <v>43565</v>
      </c>
      <c r="BJ450" s="21" t="s">
        <v>74</v>
      </c>
      <c r="BK450" s="21">
        <v>51.14</v>
      </c>
      <c r="BL450" s="21">
        <v>3.8</v>
      </c>
      <c r="BM450" s="23">
        <v>0.28639999999999999</v>
      </c>
    </row>
    <row r="451" spans="1:69" x14ac:dyDescent="0.25">
      <c r="A451" s="13">
        <v>761</v>
      </c>
      <c r="B451" s="13">
        <v>154</v>
      </c>
      <c r="C451" s="13">
        <v>925</v>
      </c>
      <c r="D451" s="13" t="s">
        <v>15</v>
      </c>
      <c r="E451" s="13">
        <v>5</v>
      </c>
      <c r="F451" s="13" t="s">
        <v>12</v>
      </c>
      <c r="G451" s="13">
        <v>3</v>
      </c>
      <c r="H451" s="13" t="s">
        <v>13</v>
      </c>
      <c r="I451" s="14">
        <v>1</v>
      </c>
      <c r="J451" s="14">
        <v>2</v>
      </c>
      <c r="K451" s="13">
        <v>43.51</v>
      </c>
      <c r="L451" s="14">
        <v>48.05</v>
      </c>
      <c r="M451" s="20">
        <v>1.4524590163934401</v>
      </c>
      <c r="N451" s="13">
        <v>5</v>
      </c>
      <c r="AJ451" s="14">
        <v>421.29939999999999</v>
      </c>
      <c r="BE451" s="21">
        <v>2599</v>
      </c>
      <c r="BF451" s="21">
        <v>46.51</v>
      </c>
      <c r="BG451" s="21">
        <v>57.8</v>
      </c>
      <c r="BH451" s="21">
        <v>11.29</v>
      </c>
      <c r="BI451" s="21">
        <v>43565</v>
      </c>
      <c r="BJ451" s="21" t="s">
        <v>74</v>
      </c>
      <c r="BK451" s="21">
        <v>50</v>
      </c>
      <c r="BL451" s="21">
        <v>3.49</v>
      </c>
      <c r="BM451" s="23">
        <v>0.2361</v>
      </c>
      <c r="BO451" s="21">
        <v>104</v>
      </c>
      <c r="BP451" s="21">
        <v>339</v>
      </c>
      <c r="BQ451" s="21">
        <v>10</v>
      </c>
    </row>
    <row r="452" spans="1:69" x14ac:dyDescent="0.25">
      <c r="A452" s="13">
        <v>762</v>
      </c>
      <c r="B452" s="13">
        <v>154</v>
      </c>
      <c r="C452" s="13">
        <v>925</v>
      </c>
      <c r="D452" s="13" t="s">
        <v>15</v>
      </c>
      <c r="E452" s="13">
        <v>5</v>
      </c>
      <c r="F452" s="13" t="s">
        <v>12</v>
      </c>
      <c r="G452" s="13">
        <v>3</v>
      </c>
      <c r="H452" s="13" t="s">
        <v>13</v>
      </c>
      <c r="I452" s="14">
        <v>10</v>
      </c>
      <c r="J452" s="14">
        <v>12</v>
      </c>
      <c r="K452" s="13">
        <v>43.6</v>
      </c>
      <c r="L452" s="14">
        <v>48.14</v>
      </c>
      <c r="M452" s="20">
        <v>1.4557049180327899</v>
      </c>
      <c r="BF452" s="21">
        <v>46.45</v>
      </c>
      <c r="BG452" s="21">
        <v>58.69</v>
      </c>
      <c r="BH452" s="21">
        <v>12.24</v>
      </c>
      <c r="BI452" s="21">
        <v>43558</v>
      </c>
      <c r="BJ452" s="21" t="s">
        <v>74</v>
      </c>
      <c r="BK452" s="21">
        <v>48.17</v>
      </c>
      <c r="BL452" s="21">
        <v>1.72</v>
      </c>
      <c r="BM452" s="23">
        <v>0.1232</v>
      </c>
    </row>
    <row r="453" spans="1:69" x14ac:dyDescent="0.25">
      <c r="A453" s="13">
        <v>763</v>
      </c>
      <c r="B453" s="13">
        <v>154</v>
      </c>
      <c r="C453" s="13">
        <v>925</v>
      </c>
      <c r="D453" s="13" t="s">
        <v>15</v>
      </c>
      <c r="E453" s="13">
        <v>5</v>
      </c>
      <c r="F453" s="13" t="s">
        <v>12</v>
      </c>
      <c r="G453" s="13">
        <v>3</v>
      </c>
      <c r="H453" s="13" t="s">
        <v>13</v>
      </c>
      <c r="I453" s="14">
        <v>19</v>
      </c>
      <c r="J453" s="14">
        <v>20</v>
      </c>
      <c r="K453" s="13">
        <v>43.69</v>
      </c>
      <c r="L453" s="14">
        <v>48.23</v>
      </c>
      <c r="M453" s="20">
        <v>1.4589508196721299</v>
      </c>
      <c r="BF453" s="21">
        <v>46.47</v>
      </c>
      <c r="BG453" s="21">
        <v>64.680000000000007</v>
      </c>
      <c r="BH453" s="21">
        <v>18.21</v>
      </c>
      <c r="BI453" s="21">
        <v>43559</v>
      </c>
      <c r="BJ453" s="21" t="s">
        <v>74</v>
      </c>
      <c r="BK453" s="21">
        <v>48.4</v>
      </c>
      <c r="BL453" s="21">
        <v>1.93</v>
      </c>
      <c r="BM453" s="23">
        <v>9.5799999999999996E-2</v>
      </c>
    </row>
    <row r="454" spans="1:69" x14ac:dyDescent="0.25">
      <c r="A454" s="13">
        <v>764</v>
      </c>
      <c r="B454" s="13">
        <v>154</v>
      </c>
      <c r="C454" s="13">
        <v>925</v>
      </c>
      <c r="D454" s="13" t="s">
        <v>15</v>
      </c>
      <c r="E454" s="13">
        <v>5</v>
      </c>
      <c r="F454" s="13" t="s">
        <v>12</v>
      </c>
      <c r="G454" s="13">
        <v>3</v>
      </c>
      <c r="H454" s="13" t="s">
        <v>13</v>
      </c>
      <c r="I454" s="14">
        <v>28</v>
      </c>
      <c r="J454" s="14">
        <v>30</v>
      </c>
      <c r="K454" s="13">
        <v>43.78</v>
      </c>
      <c r="L454" s="14">
        <v>48.32</v>
      </c>
      <c r="M454" s="20">
        <v>1.4621967213114799</v>
      </c>
      <c r="BF454" s="21">
        <v>46.19</v>
      </c>
      <c r="BG454" s="21">
        <v>60.22</v>
      </c>
      <c r="BH454" s="21">
        <v>14.03</v>
      </c>
      <c r="BI454" s="21">
        <v>43549</v>
      </c>
      <c r="BJ454" s="21" t="s">
        <v>74</v>
      </c>
      <c r="BK454" s="21">
        <v>48.42</v>
      </c>
      <c r="BL454" s="21">
        <v>2.23</v>
      </c>
      <c r="BM454" s="23">
        <v>0.1371</v>
      </c>
      <c r="BO454" s="21">
        <v>26</v>
      </c>
      <c r="BP454" s="21">
        <v>214</v>
      </c>
      <c r="BQ454" s="21">
        <v>10</v>
      </c>
    </row>
    <row r="455" spans="1:69" x14ac:dyDescent="0.25">
      <c r="A455" s="13">
        <v>765</v>
      </c>
      <c r="B455" s="13">
        <v>154</v>
      </c>
      <c r="C455" s="13">
        <v>925</v>
      </c>
      <c r="D455" s="13" t="s">
        <v>15</v>
      </c>
      <c r="E455" s="13">
        <v>5</v>
      </c>
      <c r="F455" s="13" t="s">
        <v>12</v>
      </c>
      <c r="G455" s="13">
        <v>3</v>
      </c>
      <c r="H455" s="13" t="s">
        <v>13</v>
      </c>
      <c r="I455" s="14">
        <v>36</v>
      </c>
      <c r="J455" s="14">
        <v>38</v>
      </c>
      <c r="K455" s="13">
        <v>43.86</v>
      </c>
      <c r="L455" s="14">
        <v>48.4</v>
      </c>
      <c r="M455" s="20">
        <v>1.4652765957446801</v>
      </c>
      <c r="N455" s="13">
        <v>4</v>
      </c>
      <c r="AJ455" s="14">
        <v>408.0772</v>
      </c>
      <c r="BE455" s="21">
        <v>2899</v>
      </c>
      <c r="BF455" s="21">
        <v>47.26</v>
      </c>
      <c r="BG455" s="21">
        <v>60.71</v>
      </c>
      <c r="BH455" s="21">
        <v>13.45</v>
      </c>
      <c r="BI455" s="21">
        <v>43549</v>
      </c>
      <c r="BJ455" s="21" t="s">
        <v>74</v>
      </c>
      <c r="BK455" s="21">
        <v>49.85</v>
      </c>
      <c r="BL455" s="21">
        <v>2.59</v>
      </c>
      <c r="BM455" s="23">
        <v>0.1615</v>
      </c>
    </row>
    <row r="456" spans="1:69" x14ac:dyDescent="0.25">
      <c r="A456" s="13">
        <v>766</v>
      </c>
      <c r="B456" s="13">
        <v>154</v>
      </c>
      <c r="C456" s="13">
        <v>925</v>
      </c>
      <c r="D456" s="13" t="s">
        <v>15</v>
      </c>
      <c r="E456" s="13">
        <v>5</v>
      </c>
      <c r="F456" s="13" t="s">
        <v>12</v>
      </c>
      <c r="G456" s="13">
        <v>3</v>
      </c>
      <c r="H456" s="13" t="s">
        <v>13</v>
      </c>
      <c r="I456" s="14">
        <v>46</v>
      </c>
      <c r="J456" s="14">
        <v>48</v>
      </c>
      <c r="K456" s="13">
        <v>43.96</v>
      </c>
      <c r="L456" s="14">
        <v>48.5</v>
      </c>
      <c r="M456" s="20">
        <v>1.4695319148936199</v>
      </c>
      <c r="BF456" s="21">
        <v>47.29</v>
      </c>
      <c r="BG456" s="21">
        <v>59.97</v>
      </c>
      <c r="BH456" s="21">
        <v>12.68</v>
      </c>
      <c r="BI456" s="21">
        <v>43558</v>
      </c>
      <c r="BJ456" s="21" t="s">
        <v>74</v>
      </c>
      <c r="BK456" s="21">
        <v>49.69</v>
      </c>
      <c r="BL456" s="21">
        <v>2.4</v>
      </c>
      <c r="BM456" s="23">
        <v>0.15920000000000001</v>
      </c>
    </row>
    <row r="457" spans="1:69" x14ac:dyDescent="0.25">
      <c r="A457" s="13">
        <v>767</v>
      </c>
      <c r="B457" s="13">
        <v>154</v>
      </c>
      <c r="C457" s="13">
        <v>925</v>
      </c>
      <c r="D457" s="13" t="s">
        <v>15</v>
      </c>
      <c r="E457" s="13">
        <v>5</v>
      </c>
      <c r="F457" s="13" t="s">
        <v>12</v>
      </c>
      <c r="G457" s="13">
        <v>3</v>
      </c>
      <c r="H457" s="13" t="s">
        <v>13</v>
      </c>
      <c r="I457" s="14">
        <v>52</v>
      </c>
      <c r="J457" s="14">
        <v>54</v>
      </c>
      <c r="K457" s="13">
        <v>44.02</v>
      </c>
      <c r="L457" s="14">
        <v>48.56</v>
      </c>
      <c r="M457" s="20">
        <v>1.4720851063829801</v>
      </c>
      <c r="BF457" s="21">
        <v>47.13</v>
      </c>
      <c r="BG457" s="21">
        <v>65.06</v>
      </c>
      <c r="BH457" s="21">
        <v>17.93</v>
      </c>
      <c r="BI457" s="21">
        <v>43559</v>
      </c>
      <c r="BJ457" s="21" t="s">
        <v>74</v>
      </c>
      <c r="BK457" s="21">
        <v>50.97</v>
      </c>
      <c r="BL457" s="21">
        <v>3.84</v>
      </c>
      <c r="BM457" s="23">
        <v>0.1764</v>
      </c>
      <c r="BO457" s="21">
        <v>37</v>
      </c>
      <c r="BP457" s="21">
        <v>462</v>
      </c>
      <c r="BQ457" s="21">
        <v>10</v>
      </c>
    </row>
    <row r="458" spans="1:69" x14ac:dyDescent="0.25">
      <c r="A458" s="13">
        <v>768</v>
      </c>
      <c r="B458" s="13">
        <v>154</v>
      </c>
      <c r="C458" s="13">
        <v>925</v>
      </c>
      <c r="D458" s="13" t="s">
        <v>15</v>
      </c>
      <c r="E458" s="13">
        <v>5</v>
      </c>
      <c r="F458" s="13" t="s">
        <v>12</v>
      </c>
      <c r="G458" s="13">
        <v>3</v>
      </c>
      <c r="H458" s="13" t="s">
        <v>13</v>
      </c>
      <c r="I458" s="14">
        <v>60</v>
      </c>
      <c r="J458" s="14">
        <v>62</v>
      </c>
      <c r="K458" s="13">
        <v>44.1</v>
      </c>
      <c r="L458" s="14">
        <v>48.64</v>
      </c>
      <c r="M458" s="20">
        <v>1.4754893617021301</v>
      </c>
      <c r="BF458" s="21">
        <v>47.26</v>
      </c>
      <c r="BG458" s="21">
        <v>65.78</v>
      </c>
      <c r="BH458" s="21">
        <v>18.52</v>
      </c>
      <c r="BI458" s="21">
        <v>43551</v>
      </c>
      <c r="BJ458" s="21" t="s">
        <v>74</v>
      </c>
      <c r="BK458" s="21">
        <v>52.21</v>
      </c>
      <c r="BL458" s="21">
        <v>4.95</v>
      </c>
      <c r="BM458" s="23">
        <v>0.2109</v>
      </c>
    </row>
    <row r="459" spans="1:69" x14ac:dyDescent="0.25">
      <c r="A459" s="13">
        <v>769</v>
      </c>
      <c r="B459" s="13">
        <v>154</v>
      </c>
      <c r="C459" s="13">
        <v>925</v>
      </c>
      <c r="D459" s="13" t="s">
        <v>15</v>
      </c>
      <c r="E459" s="13">
        <v>5</v>
      </c>
      <c r="F459" s="13" t="s">
        <v>12</v>
      </c>
      <c r="G459" s="13">
        <v>3</v>
      </c>
      <c r="H459" s="13" t="s">
        <v>13</v>
      </c>
      <c r="I459" s="14">
        <v>67</v>
      </c>
      <c r="J459" s="14">
        <v>69</v>
      </c>
      <c r="K459" s="13">
        <v>44.17</v>
      </c>
      <c r="L459" s="14">
        <v>48.71</v>
      </c>
      <c r="M459" s="20">
        <v>1.4784680851063801</v>
      </c>
      <c r="BF459" s="21">
        <v>46.02</v>
      </c>
      <c r="BG459" s="21">
        <v>55.32</v>
      </c>
      <c r="BH459" s="21">
        <v>9.3000000000000007</v>
      </c>
      <c r="BI459" s="21">
        <v>43549</v>
      </c>
      <c r="BJ459" s="21" t="s">
        <v>74</v>
      </c>
      <c r="BK459" s="21">
        <v>48.82</v>
      </c>
      <c r="BL459" s="21">
        <v>2.8</v>
      </c>
      <c r="BM459" s="23">
        <v>0.23139999999999999</v>
      </c>
    </row>
    <row r="460" spans="1:69" x14ac:dyDescent="0.25">
      <c r="A460" s="13">
        <v>770</v>
      </c>
      <c r="B460" s="13">
        <v>154</v>
      </c>
      <c r="C460" s="13">
        <v>925</v>
      </c>
      <c r="D460" s="13" t="s">
        <v>15</v>
      </c>
      <c r="E460" s="13">
        <v>5</v>
      </c>
      <c r="F460" s="13" t="s">
        <v>12</v>
      </c>
      <c r="G460" s="13">
        <v>3</v>
      </c>
      <c r="H460" s="13" t="s">
        <v>13</v>
      </c>
      <c r="I460" s="14">
        <v>73</v>
      </c>
      <c r="J460" s="14">
        <v>75</v>
      </c>
      <c r="K460" s="13">
        <v>44.23</v>
      </c>
      <c r="L460" s="14">
        <v>48.77</v>
      </c>
      <c r="M460" s="20">
        <v>1.48102127659574</v>
      </c>
      <c r="BF460" s="21">
        <v>47.09</v>
      </c>
      <c r="BG460" s="21">
        <v>59.39</v>
      </c>
      <c r="BH460" s="21">
        <v>12.3</v>
      </c>
      <c r="BI460" s="21">
        <v>43549</v>
      </c>
      <c r="BJ460" s="21" t="s">
        <v>74</v>
      </c>
      <c r="BK460" s="21">
        <v>50.32</v>
      </c>
      <c r="BL460" s="21">
        <v>3.23</v>
      </c>
      <c r="BM460" s="23">
        <v>0.20799999999999999</v>
      </c>
      <c r="BO460" s="21">
        <v>25</v>
      </c>
      <c r="BP460" s="21">
        <v>405</v>
      </c>
      <c r="BQ460" s="21">
        <v>10</v>
      </c>
    </row>
    <row r="461" spans="1:69" x14ac:dyDescent="0.25">
      <c r="A461" s="13">
        <v>771</v>
      </c>
      <c r="B461" s="13">
        <v>154</v>
      </c>
      <c r="C461" s="13">
        <v>925</v>
      </c>
      <c r="D461" s="13" t="s">
        <v>15</v>
      </c>
      <c r="E461" s="13">
        <v>5</v>
      </c>
      <c r="F461" s="13" t="s">
        <v>12</v>
      </c>
      <c r="G461" s="13">
        <v>3</v>
      </c>
      <c r="H461" s="13" t="s">
        <v>13</v>
      </c>
      <c r="I461" s="14">
        <v>82</v>
      </c>
      <c r="J461" s="14">
        <v>84</v>
      </c>
      <c r="K461" s="13">
        <v>44.32</v>
      </c>
      <c r="L461" s="14">
        <v>48.86</v>
      </c>
      <c r="M461" s="20">
        <v>1.4850526315789501</v>
      </c>
      <c r="BF461" s="21">
        <v>47.21</v>
      </c>
      <c r="BG461" s="21">
        <v>59.86</v>
      </c>
      <c r="BH461" s="21">
        <v>12.65</v>
      </c>
      <c r="BI461" s="21">
        <v>43558</v>
      </c>
      <c r="BJ461" s="21" t="s">
        <v>74</v>
      </c>
      <c r="BK461" s="21">
        <v>50.48</v>
      </c>
      <c r="BL461" s="21">
        <v>3.27</v>
      </c>
      <c r="BM461" s="23">
        <v>0.2054</v>
      </c>
    </row>
    <row r="462" spans="1:69" x14ac:dyDescent="0.25">
      <c r="A462" s="13">
        <v>772</v>
      </c>
      <c r="B462" s="13">
        <v>154</v>
      </c>
      <c r="C462" s="13">
        <v>925</v>
      </c>
      <c r="D462" s="13" t="s">
        <v>15</v>
      </c>
      <c r="E462" s="13">
        <v>5</v>
      </c>
      <c r="F462" s="13" t="s">
        <v>12</v>
      </c>
      <c r="G462" s="13">
        <v>3</v>
      </c>
      <c r="H462" s="13" t="s">
        <v>13</v>
      </c>
      <c r="I462" s="14">
        <v>88</v>
      </c>
      <c r="J462" s="14">
        <v>90</v>
      </c>
      <c r="K462" s="13">
        <v>44.38</v>
      </c>
      <c r="L462" s="14">
        <v>48.92</v>
      </c>
      <c r="M462" s="20">
        <v>1.4882105263157901</v>
      </c>
      <c r="BF462" s="21">
        <v>47.47</v>
      </c>
      <c r="BG462" s="21">
        <v>60.57</v>
      </c>
      <c r="BH462" s="21">
        <v>13.1</v>
      </c>
      <c r="BI462" s="21">
        <v>43537</v>
      </c>
      <c r="BJ462" s="21" t="s">
        <v>74</v>
      </c>
      <c r="BK462" s="21">
        <v>51.42</v>
      </c>
      <c r="BL462" s="21">
        <v>3.95</v>
      </c>
      <c r="BM462" s="23">
        <v>0.23169999999999999</v>
      </c>
    </row>
    <row r="463" spans="1:69" x14ac:dyDescent="0.25">
      <c r="A463" s="13">
        <v>773</v>
      </c>
      <c r="B463" s="13">
        <v>154</v>
      </c>
      <c r="C463" s="13">
        <v>925</v>
      </c>
      <c r="D463" s="13" t="s">
        <v>15</v>
      </c>
      <c r="E463" s="13">
        <v>5</v>
      </c>
      <c r="F463" s="13" t="s">
        <v>12</v>
      </c>
      <c r="G463" s="13">
        <v>3</v>
      </c>
      <c r="H463" s="13" t="s">
        <v>13</v>
      </c>
      <c r="I463" s="14">
        <v>91</v>
      </c>
      <c r="J463" s="14">
        <v>93</v>
      </c>
      <c r="K463" s="13">
        <v>44.41</v>
      </c>
      <c r="L463" s="14">
        <v>48.95</v>
      </c>
      <c r="M463" s="20">
        <v>1.4897894736842101</v>
      </c>
      <c r="N463" s="13">
        <v>5</v>
      </c>
      <c r="AJ463" s="14">
        <v>426.11239999999998</v>
      </c>
      <c r="BE463" s="21">
        <v>2885</v>
      </c>
      <c r="BF463" s="21">
        <v>46.46</v>
      </c>
      <c r="BG463" s="21">
        <v>60.79</v>
      </c>
      <c r="BH463" s="21">
        <v>14.33</v>
      </c>
      <c r="BI463" s="22">
        <v>43551</v>
      </c>
      <c r="BJ463" s="21" t="s">
        <v>74</v>
      </c>
      <c r="BK463" s="21">
        <v>50.97</v>
      </c>
      <c r="BL463" s="21">
        <v>4.51</v>
      </c>
      <c r="BM463" s="21">
        <v>0.2394</v>
      </c>
      <c r="BO463" s="21">
        <v>32</v>
      </c>
      <c r="BP463" s="21">
        <v>475</v>
      </c>
      <c r="BQ463" s="21">
        <v>10</v>
      </c>
    </row>
    <row r="464" spans="1:69" x14ac:dyDescent="0.25">
      <c r="A464" s="13">
        <v>774</v>
      </c>
      <c r="B464" s="13">
        <v>154</v>
      </c>
      <c r="C464" s="13">
        <v>925</v>
      </c>
      <c r="D464" s="13" t="s">
        <v>15</v>
      </c>
      <c r="E464" s="13">
        <v>5</v>
      </c>
      <c r="F464" s="13" t="s">
        <v>12</v>
      </c>
      <c r="G464" s="13">
        <v>3</v>
      </c>
      <c r="H464" s="13" t="s">
        <v>13</v>
      </c>
      <c r="I464" s="14">
        <v>95</v>
      </c>
      <c r="J464" s="14">
        <v>97</v>
      </c>
      <c r="K464" s="13">
        <v>44.45</v>
      </c>
      <c r="L464" s="14">
        <v>48.99</v>
      </c>
      <c r="M464" s="20">
        <v>1.49189473684211</v>
      </c>
      <c r="BF464" s="21">
        <v>47.2</v>
      </c>
      <c r="BG464" s="21">
        <v>61.82</v>
      </c>
      <c r="BH464" s="21">
        <v>14.62</v>
      </c>
      <c r="BI464" s="21">
        <v>43521</v>
      </c>
      <c r="BJ464" s="21" t="s">
        <v>80</v>
      </c>
      <c r="BK464" s="21">
        <v>52.35</v>
      </c>
      <c r="BL464" s="21">
        <v>5.15</v>
      </c>
      <c r="BM464" s="23">
        <v>0.26050000000000001</v>
      </c>
    </row>
    <row r="465" spans="1:69" x14ac:dyDescent="0.25">
      <c r="A465" s="13">
        <v>775</v>
      </c>
      <c r="B465" s="13">
        <v>154</v>
      </c>
      <c r="C465" s="13">
        <v>925</v>
      </c>
      <c r="D465" s="13" t="s">
        <v>15</v>
      </c>
      <c r="E465" s="13">
        <v>5</v>
      </c>
      <c r="F465" s="13" t="s">
        <v>12</v>
      </c>
      <c r="G465" s="13">
        <v>3</v>
      </c>
      <c r="H465" s="13" t="s">
        <v>13</v>
      </c>
      <c r="I465" s="14">
        <v>99</v>
      </c>
      <c r="J465" s="14">
        <v>101</v>
      </c>
      <c r="K465" s="13">
        <v>44.49</v>
      </c>
      <c r="L465" s="14">
        <v>49.03</v>
      </c>
      <c r="M465" s="20">
        <v>1.494</v>
      </c>
      <c r="BF465" s="21">
        <v>47.43</v>
      </c>
      <c r="BG465" s="21">
        <v>60.8</v>
      </c>
      <c r="BH465" s="21">
        <v>13.37</v>
      </c>
      <c r="BI465" s="22">
        <v>43549</v>
      </c>
      <c r="BJ465" s="21" t="s">
        <v>74</v>
      </c>
      <c r="BK465" s="21">
        <v>51.33</v>
      </c>
      <c r="BL465" s="21">
        <v>3.9</v>
      </c>
      <c r="BM465" s="21">
        <v>0.2258</v>
      </c>
    </row>
    <row r="466" spans="1:69" x14ac:dyDescent="0.25">
      <c r="A466" s="13">
        <v>776</v>
      </c>
      <c r="B466" s="13">
        <v>154</v>
      </c>
      <c r="C466" s="13">
        <v>925</v>
      </c>
      <c r="D466" s="13" t="s">
        <v>15</v>
      </c>
      <c r="E466" s="13">
        <v>5</v>
      </c>
      <c r="F466" s="13" t="s">
        <v>12</v>
      </c>
      <c r="G466" s="13">
        <v>3</v>
      </c>
      <c r="H466" s="13" t="s">
        <v>13</v>
      </c>
      <c r="I466" s="14">
        <v>102</v>
      </c>
      <c r="J466" s="14">
        <v>104</v>
      </c>
      <c r="K466" s="13">
        <v>44.52</v>
      </c>
      <c r="L466" s="14">
        <v>49.06</v>
      </c>
      <c r="M466" s="20">
        <v>1.49557894736842</v>
      </c>
      <c r="BF466" s="21">
        <v>47.2</v>
      </c>
      <c r="BG466" s="21">
        <v>62.44</v>
      </c>
      <c r="BH466" s="21">
        <v>15.24</v>
      </c>
      <c r="BI466" s="21">
        <v>43521</v>
      </c>
      <c r="BJ466" s="21" t="s">
        <v>80</v>
      </c>
      <c r="BK466" s="21">
        <v>51.77</v>
      </c>
      <c r="BL466" s="21">
        <v>4.57</v>
      </c>
      <c r="BM466" s="23">
        <v>0.23069999999999999</v>
      </c>
    </row>
    <row r="467" spans="1:69" x14ac:dyDescent="0.25">
      <c r="A467" s="13">
        <v>777</v>
      </c>
      <c r="B467" s="13">
        <v>154</v>
      </c>
      <c r="C467" s="13">
        <v>925</v>
      </c>
      <c r="D467" s="13" t="s">
        <v>15</v>
      </c>
      <c r="E467" s="13">
        <v>5</v>
      </c>
      <c r="F467" s="13" t="s">
        <v>12</v>
      </c>
      <c r="G467" s="13">
        <v>3</v>
      </c>
      <c r="H467" s="13" t="s">
        <v>13</v>
      </c>
      <c r="I467" s="14">
        <v>106</v>
      </c>
      <c r="J467" s="14">
        <v>108</v>
      </c>
      <c r="K467" s="13">
        <v>44.56</v>
      </c>
      <c r="L467" s="14">
        <v>49.1</v>
      </c>
      <c r="M467" s="20">
        <v>1.4976842105263199</v>
      </c>
      <c r="BF467" s="21">
        <v>47.25</v>
      </c>
      <c r="BG467" s="21">
        <v>61.42</v>
      </c>
      <c r="BH467" s="21">
        <v>14.17</v>
      </c>
      <c r="BI467" s="21">
        <v>43521</v>
      </c>
      <c r="BJ467" s="21" t="s">
        <v>80</v>
      </c>
      <c r="BK467" s="21">
        <v>51.12</v>
      </c>
      <c r="BL467" s="21">
        <v>3.87</v>
      </c>
      <c r="BM467" s="23">
        <v>0.2145</v>
      </c>
    </row>
    <row r="468" spans="1:69" x14ac:dyDescent="0.25">
      <c r="A468" s="13">
        <v>778</v>
      </c>
      <c r="B468" s="13">
        <v>154</v>
      </c>
      <c r="C468" s="13">
        <v>925</v>
      </c>
      <c r="D468" s="13" t="s">
        <v>15</v>
      </c>
      <c r="E468" s="13">
        <v>5</v>
      </c>
      <c r="F468" s="13" t="s">
        <v>12</v>
      </c>
      <c r="G468" s="13">
        <v>3</v>
      </c>
      <c r="H468" s="13" t="s">
        <v>13</v>
      </c>
      <c r="I468" s="14">
        <v>109</v>
      </c>
      <c r="J468" s="14">
        <v>111</v>
      </c>
      <c r="K468" s="13">
        <v>44.59</v>
      </c>
      <c r="L468" s="14">
        <v>49.13</v>
      </c>
      <c r="M468" s="20">
        <v>1.49926315789474</v>
      </c>
      <c r="BF468" s="21">
        <v>47.29</v>
      </c>
      <c r="BG468" s="21">
        <v>63.15</v>
      </c>
      <c r="BH468" s="21">
        <v>15.86</v>
      </c>
      <c r="BI468" s="21">
        <v>43551</v>
      </c>
      <c r="BJ468" s="21" t="s">
        <v>74</v>
      </c>
      <c r="BK468" s="21">
        <v>51.91</v>
      </c>
      <c r="BL468" s="21">
        <v>4.62</v>
      </c>
      <c r="BM468" s="23">
        <v>0.22559999999999999</v>
      </c>
      <c r="BO468" s="21">
        <v>51</v>
      </c>
      <c r="BP468" s="21">
        <v>443</v>
      </c>
      <c r="BQ468" s="21">
        <v>10</v>
      </c>
    </row>
    <row r="469" spans="1:69" x14ac:dyDescent="0.25">
      <c r="A469" s="13">
        <v>779</v>
      </c>
      <c r="B469" s="13">
        <v>154</v>
      </c>
      <c r="C469" s="13">
        <v>925</v>
      </c>
      <c r="D469" s="13" t="s">
        <v>15</v>
      </c>
      <c r="E469" s="13">
        <v>5</v>
      </c>
      <c r="F469" s="13" t="s">
        <v>12</v>
      </c>
      <c r="G469" s="13">
        <v>3</v>
      </c>
      <c r="H469" s="13" t="s">
        <v>13</v>
      </c>
      <c r="I469" s="14">
        <v>112</v>
      </c>
      <c r="J469" s="14">
        <v>114</v>
      </c>
      <c r="K469" s="13">
        <v>44.62</v>
      </c>
      <c r="L469" s="14">
        <v>49.16</v>
      </c>
      <c r="M469" s="20">
        <v>1.50084210526316</v>
      </c>
      <c r="N469" s="13">
        <v>4</v>
      </c>
      <c r="AJ469" s="14">
        <v>448.36970000000002</v>
      </c>
      <c r="BE469" s="21">
        <v>2956</v>
      </c>
      <c r="BF469" s="21">
        <v>47.35</v>
      </c>
      <c r="BG469" s="21">
        <v>62.29</v>
      </c>
      <c r="BH469" s="21">
        <v>14.94</v>
      </c>
      <c r="BI469" s="21">
        <v>43558</v>
      </c>
      <c r="BJ469" s="21" t="s">
        <v>74</v>
      </c>
      <c r="BK469" s="21">
        <v>50.36</v>
      </c>
      <c r="BL469" s="21">
        <v>3.01</v>
      </c>
      <c r="BM469" s="23">
        <v>0.16769999999999999</v>
      </c>
    </row>
    <row r="470" spans="1:69" x14ac:dyDescent="0.25">
      <c r="A470" s="13">
        <v>780</v>
      </c>
      <c r="B470" s="13">
        <v>154</v>
      </c>
      <c r="C470" s="13">
        <v>925</v>
      </c>
      <c r="D470" s="13" t="s">
        <v>15</v>
      </c>
      <c r="E470" s="13">
        <v>5</v>
      </c>
      <c r="F470" s="13" t="s">
        <v>12</v>
      </c>
      <c r="G470" s="13">
        <v>3</v>
      </c>
      <c r="H470" s="13" t="s">
        <v>13</v>
      </c>
      <c r="I470" s="14">
        <v>116</v>
      </c>
      <c r="J470" s="14">
        <v>118</v>
      </c>
      <c r="K470" s="13">
        <v>44.66</v>
      </c>
      <c r="L470" s="14">
        <v>49.2</v>
      </c>
      <c r="M470" s="20">
        <v>1.5029473684210499</v>
      </c>
      <c r="BF470" s="21">
        <v>46.92</v>
      </c>
      <c r="BG470" s="21">
        <v>61.47</v>
      </c>
      <c r="BH470" s="21">
        <v>14.55</v>
      </c>
      <c r="BI470" s="21">
        <v>43537</v>
      </c>
      <c r="BJ470" s="21" t="s">
        <v>74</v>
      </c>
      <c r="BK470" s="21">
        <v>49.21</v>
      </c>
      <c r="BL470" s="21">
        <v>2.29</v>
      </c>
      <c r="BM470" s="23">
        <v>0.13600000000000001</v>
      </c>
    </row>
    <row r="471" spans="1:69" x14ac:dyDescent="0.25">
      <c r="A471" s="13">
        <v>781</v>
      </c>
      <c r="B471" s="13">
        <v>154</v>
      </c>
      <c r="C471" s="13">
        <v>925</v>
      </c>
      <c r="D471" s="13" t="s">
        <v>15</v>
      </c>
      <c r="E471" s="13">
        <v>5</v>
      </c>
      <c r="F471" s="13" t="s">
        <v>12</v>
      </c>
      <c r="G471" s="13">
        <v>3</v>
      </c>
      <c r="H471" s="13" t="s">
        <v>13</v>
      </c>
      <c r="I471" s="14">
        <v>119</v>
      </c>
      <c r="J471" s="14">
        <v>121</v>
      </c>
      <c r="K471" s="13">
        <v>44.69</v>
      </c>
      <c r="L471" s="14">
        <v>49.23</v>
      </c>
      <c r="M471" s="20">
        <v>1.50426666666667</v>
      </c>
      <c r="BF471" s="21">
        <v>47.14</v>
      </c>
      <c r="BI471" s="21">
        <v>43549</v>
      </c>
      <c r="BJ471" s="21" t="s">
        <v>74</v>
      </c>
      <c r="BK471" s="21">
        <v>49.22</v>
      </c>
      <c r="BL471" s="21">
        <v>2.08</v>
      </c>
    </row>
    <row r="472" spans="1:69" x14ac:dyDescent="0.25">
      <c r="A472" s="13">
        <v>782</v>
      </c>
      <c r="B472" s="13">
        <v>154</v>
      </c>
      <c r="C472" s="13">
        <v>925</v>
      </c>
      <c r="D472" s="13" t="s">
        <v>15</v>
      </c>
      <c r="E472" s="13">
        <v>5</v>
      </c>
      <c r="F472" s="13" t="s">
        <v>12</v>
      </c>
      <c r="G472" s="13">
        <v>3</v>
      </c>
      <c r="H472" s="13" t="s">
        <v>13</v>
      </c>
      <c r="I472" s="14">
        <v>124</v>
      </c>
      <c r="J472" s="14">
        <v>126</v>
      </c>
      <c r="K472" s="13">
        <v>44.74</v>
      </c>
      <c r="L472" s="14">
        <v>49.28</v>
      </c>
      <c r="M472" s="20">
        <v>1.5056</v>
      </c>
      <c r="BF472" s="21">
        <v>47.43</v>
      </c>
      <c r="BG472" s="21">
        <v>60.81</v>
      </c>
      <c r="BH472" s="21">
        <v>13.38</v>
      </c>
      <c r="BI472" s="21">
        <v>43558</v>
      </c>
      <c r="BJ472" s="21" t="s">
        <v>74</v>
      </c>
      <c r="BK472" s="21">
        <v>49.69</v>
      </c>
      <c r="BL472" s="21">
        <v>2.2599999999999998</v>
      </c>
      <c r="BM472" s="23">
        <v>0.14449999999999999</v>
      </c>
    </row>
    <row r="473" spans="1:69" x14ac:dyDescent="0.25">
      <c r="A473" s="13">
        <v>783</v>
      </c>
      <c r="B473" s="13">
        <v>154</v>
      </c>
      <c r="C473" s="13">
        <v>925</v>
      </c>
      <c r="D473" s="13" t="s">
        <v>15</v>
      </c>
      <c r="E473" s="13">
        <v>5</v>
      </c>
      <c r="F473" s="13" t="s">
        <v>12</v>
      </c>
      <c r="G473" s="13">
        <v>3</v>
      </c>
      <c r="H473" s="13" t="s">
        <v>13</v>
      </c>
      <c r="I473" s="14">
        <v>137</v>
      </c>
      <c r="J473" s="14">
        <v>139</v>
      </c>
      <c r="K473" s="13">
        <v>44.87</v>
      </c>
      <c r="L473" s="14">
        <v>49.41</v>
      </c>
      <c r="M473" s="20">
        <v>1.5090666666666701</v>
      </c>
      <c r="BF473" s="21">
        <v>46.94</v>
      </c>
      <c r="BG473" s="21">
        <v>61.85</v>
      </c>
      <c r="BH473" s="21">
        <v>14.91</v>
      </c>
      <c r="BI473" s="21">
        <v>43559</v>
      </c>
      <c r="BJ473" s="21" t="s">
        <v>74</v>
      </c>
      <c r="BK473" s="21">
        <v>49.63</v>
      </c>
      <c r="BL473" s="21">
        <v>2.69</v>
      </c>
      <c r="BM473" s="23">
        <v>0.15279999999999999</v>
      </c>
      <c r="BO473" s="21">
        <v>64</v>
      </c>
      <c r="BP473" s="21">
        <v>284</v>
      </c>
      <c r="BQ473" s="21">
        <v>10</v>
      </c>
    </row>
    <row r="474" spans="1:69" x14ac:dyDescent="0.25">
      <c r="A474" s="13">
        <v>784</v>
      </c>
      <c r="B474" s="13">
        <v>154</v>
      </c>
      <c r="C474" s="13">
        <v>925</v>
      </c>
      <c r="D474" s="13" t="s">
        <v>15</v>
      </c>
      <c r="E474" s="13">
        <v>5</v>
      </c>
      <c r="F474" s="13" t="s">
        <v>12</v>
      </c>
      <c r="G474" s="13">
        <v>4</v>
      </c>
      <c r="H474" s="13" t="s">
        <v>13</v>
      </c>
      <c r="I474" s="14">
        <v>20</v>
      </c>
      <c r="J474" s="14">
        <v>22</v>
      </c>
      <c r="K474" s="13">
        <v>45.2</v>
      </c>
      <c r="L474" s="14">
        <v>49.74</v>
      </c>
      <c r="M474" s="20">
        <v>1.51786666666667</v>
      </c>
      <c r="N474" s="13">
        <v>5</v>
      </c>
      <c r="AJ474" s="14">
        <v>427.64330000000001</v>
      </c>
      <c r="BE474" s="21">
        <v>2929</v>
      </c>
      <c r="BF474" s="21">
        <v>47.6</v>
      </c>
      <c r="BG474" s="21">
        <v>64.34</v>
      </c>
      <c r="BH474" s="21">
        <v>16.739999999999998</v>
      </c>
      <c r="BI474" s="21">
        <v>43571</v>
      </c>
      <c r="BJ474" s="21" t="s">
        <v>74</v>
      </c>
      <c r="BK474" s="21">
        <v>51.26</v>
      </c>
      <c r="BL474" s="21">
        <v>3.66</v>
      </c>
      <c r="BM474" s="23">
        <v>0.1794</v>
      </c>
      <c r="BO474" s="21">
        <v>18</v>
      </c>
      <c r="BP474" s="21">
        <v>270</v>
      </c>
      <c r="BQ474" s="21">
        <v>11</v>
      </c>
    </row>
    <row r="475" spans="1:69" x14ac:dyDescent="0.25">
      <c r="A475" s="13">
        <v>785</v>
      </c>
      <c r="B475" s="13">
        <v>154</v>
      </c>
      <c r="C475" s="13">
        <v>925</v>
      </c>
      <c r="D475" s="13" t="s">
        <v>15</v>
      </c>
      <c r="E475" s="13">
        <v>5</v>
      </c>
      <c r="F475" s="13" t="s">
        <v>12</v>
      </c>
      <c r="G475" s="13">
        <v>4</v>
      </c>
      <c r="H475" s="13" t="s">
        <v>13</v>
      </c>
      <c r="I475" s="14">
        <v>50</v>
      </c>
      <c r="J475" s="14">
        <v>52</v>
      </c>
      <c r="K475" s="13">
        <v>45.5</v>
      </c>
      <c r="L475" s="14">
        <v>50.04</v>
      </c>
      <c r="M475" s="20">
        <v>1.52586666666667</v>
      </c>
      <c r="BF475" s="21">
        <v>47.58</v>
      </c>
      <c r="BG475" s="21">
        <v>64.430000000000007</v>
      </c>
      <c r="BH475" s="21">
        <v>16.850000000000001</v>
      </c>
      <c r="BI475" s="21">
        <v>43565</v>
      </c>
      <c r="BJ475" s="21" t="s">
        <v>74</v>
      </c>
      <c r="BK475" s="21">
        <v>51.84</v>
      </c>
      <c r="BL475" s="21">
        <v>4.26</v>
      </c>
      <c r="BM475" s="23">
        <v>0.20180000000000001</v>
      </c>
      <c r="BO475" s="21">
        <v>26</v>
      </c>
      <c r="BP475" s="21">
        <v>254</v>
      </c>
      <c r="BQ475" s="21">
        <v>11</v>
      </c>
    </row>
    <row r="476" spans="1:69" x14ac:dyDescent="0.25">
      <c r="A476" s="13">
        <v>786</v>
      </c>
      <c r="B476" s="13">
        <v>154</v>
      </c>
      <c r="C476" s="13">
        <v>925</v>
      </c>
      <c r="D476" s="13" t="s">
        <v>15</v>
      </c>
      <c r="E476" s="13">
        <v>5</v>
      </c>
      <c r="F476" s="13" t="s">
        <v>12</v>
      </c>
      <c r="G476" s="13">
        <v>4</v>
      </c>
      <c r="H476" s="13" t="s">
        <v>13</v>
      </c>
      <c r="I476" s="14">
        <v>84.5</v>
      </c>
      <c r="J476" s="14">
        <v>86.5</v>
      </c>
      <c r="K476" s="13">
        <v>45.844999999999999</v>
      </c>
      <c r="L476" s="14">
        <v>50.384999999999998</v>
      </c>
      <c r="M476" s="20">
        <v>1.5350666666666699</v>
      </c>
      <c r="N476" s="13">
        <v>5</v>
      </c>
      <c r="AJ476" s="14">
        <v>490.3184</v>
      </c>
      <c r="BE476" s="21">
        <v>2565</v>
      </c>
      <c r="BF476" s="21">
        <v>46.98</v>
      </c>
      <c r="BG476" s="21">
        <v>63.84</v>
      </c>
      <c r="BH476" s="21">
        <v>16.86</v>
      </c>
      <c r="BI476" s="21">
        <v>43566</v>
      </c>
      <c r="BJ476" s="21" t="s">
        <v>74</v>
      </c>
      <c r="BK476" s="21">
        <v>49.44</v>
      </c>
      <c r="BL476" s="21">
        <v>2.46</v>
      </c>
      <c r="BM476" s="23">
        <v>0.1273</v>
      </c>
      <c r="BO476" s="21">
        <v>75</v>
      </c>
      <c r="BP476" s="21">
        <v>498</v>
      </c>
      <c r="BQ476" s="21">
        <v>10</v>
      </c>
    </row>
    <row r="477" spans="1:69" x14ac:dyDescent="0.25">
      <c r="A477" s="13">
        <v>787</v>
      </c>
      <c r="B477" s="13">
        <v>154</v>
      </c>
      <c r="C477" s="13">
        <v>925</v>
      </c>
      <c r="D477" s="13" t="s">
        <v>15</v>
      </c>
      <c r="E477" s="13">
        <v>5</v>
      </c>
      <c r="F477" s="13" t="s">
        <v>12</v>
      </c>
      <c r="G477" s="13">
        <v>4</v>
      </c>
      <c r="H477" s="13" t="s">
        <v>13</v>
      </c>
      <c r="I477" s="14">
        <v>98</v>
      </c>
      <c r="J477" s="14">
        <v>100</v>
      </c>
      <c r="K477" s="13">
        <v>45.98</v>
      </c>
      <c r="L477" s="14">
        <v>50.52</v>
      </c>
      <c r="M477" s="20">
        <v>1.53992857142857</v>
      </c>
      <c r="BF477" s="21">
        <v>46.73</v>
      </c>
      <c r="BG477" s="21">
        <v>57.9</v>
      </c>
      <c r="BH477" s="21">
        <v>11.17</v>
      </c>
      <c r="BI477" s="21">
        <v>43567</v>
      </c>
      <c r="BJ477" s="21" t="s">
        <v>74</v>
      </c>
      <c r="BK477" s="21">
        <v>48.27</v>
      </c>
      <c r="BL477" s="21">
        <v>1.54</v>
      </c>
      <c r="BM477" s="23">
        <v>0.1212</v>
      </c>
    </row>
    <row r="478" spans="1:69" x14ac:dyDescent="0.25">
      <c r="A478" s="13">
        <v>788</v>
      </c>
      <c r="B478" s="13">
        <v>154</v>
      </c>
      <c r="C478" s="13">
        <v>925</v>
      </c>
      <c r="D478" s="13" t="s">
        <v>15</v>
      </c>
      <c r="E478" s="13">
        <v>5</v>
      </c>
      <c r="F478" s="13" t="s">
        <v>12</v>
      </c>
      <c r="G478" s="13">
        <v>4</v>
      </c>
      <c r="H478" s="13" t="s">
        <v>13</v>
      </c>
      <c r="I478" s="14">
        <v>102</v>
      </c>
      <c r="J478" s="14">
        <v>104</v>
      </c>
      <c r="K478" s="13">
        <v>46.02</v>
      </c>
      <c r="L478" s="14">
        <v>50.56</v>
      </c>
      <c r="M478" s="20">
        <v>1.5415000000000001</v>
      </c>
      <c r="BF478" s="21">
        <v>46.44</v>
      </c>
      <c r="BG478" s="21">
        <v>61.18</v>
      </c>
      <c r="BH478" s="21">
        <v>14.74</v>
      </c>
      <c r="BI478" s="21">
        <v>43566</v>
      </c>
      <c r="BJ478" s="21" t="s">
        <v>74</v>
      </c>
      <c r="BK478" s="21">
        <v>48.97</v>
      </c>
      <c r="BL478" s="21">
        <v>2.5299999999999998</v>
      </c>
      <c r="BM478" s="23">
        <v>0.14649999999999999</v>
      </c>
    </row>
    <row r="479" spans="1:69" x14ac:dyDescent="0.25">
      <c r="A479" s="13">
        <v>789</v>
      </c>
      <c r="B479" s="13">
        <v>154</v>
      </c>
      <c r="C479" s="13">
        <v>925</v>
      </c>
      <c r="D479" s="13" t="s">
        <v>15</v>
      </c>
      <c r="E479" s="13">
        <v>5</v>
      </c>
      <c r="F479" s="13" t="s">
        <v>12</v>
      </c>
      <c r="G479" s="13">
        <v>4</v>
      </c>
      <c r="H479" s="13" t="s">
        <v>13</v>
      </c>
      <c r="I479" s="14">
        <v>107</v>
      </c>
      <c r="J479" s="14">
        <v>109</v>
      </c>
      <c r="K479" s="13">
        <v>46.07</v>
      </c>
      <c r="L479" s="14">
        <v>50.61</v>
      </c>
      <c r="M479" s="20">
        <v>1.54346428571429</v>
      </c>
      <c r="BF479" s="21">
        <v>47.55</v>
      </c>
      <c r="BG479" s="21">
        <v>65.489999999999995</v>
      </c>
      <c r="BH479" s="21">
        <v>17.940000000000001</v>
      </c>
      <c r="BI479" s="21">
        <v>43567</v>
      </c>
      <c r="BJ479" s="21" t="s">
        <v>74</v>
      </c>
      <c r="BK479" s="21">
        <v>50.65</v>
      </c>
      <c r="BL479" s="21">
        <v>3.1</v>
      </c>
      <c r="BM479" s="23">
        <v>0.14729999999999999</v>
      </c>
      <c r="BO479" s="21">
        <v>31</v>
      </c>
      <c r="BP479" s="21">
        <v>319</v>
      </c>
      <c r="BQ479" s="21">
        <v>10</v>
      </c>
    </row>
    <row r="480" spans="1:69" x14ac:dyDescent="0.25">
      <c r="A480" s="13">
        <v>790</v>
      </c>
      <c r="B480" s="13">
        <v>154</v>
      </c>
      <c r="C480" s="13">
        <v>925</v>
      </c>
      <c r="D480" s="13" t="s">
        <v>15</v>
      </c>
      <c r="E480" s="13">
        <v>5</v>
      </c>
      <c r="F480" s="13" t="s">
        <v>12</v>
      </c>
      <c r="G480" s="13">
        <v>4</v>
      </c>
      <c r="H480" s="13" t="s">
        <v>13</v>
      </c>
      <c r="I480" s="14">
        <v>112</v>
      </c>
      <c r="J480" s="14">
        <v>114</v>
      </c>
      <c r="K480" s="13">
        <v>46.12</v>
      </c>
      <c r="L480" s="14">
        <v>50.66</v>
      </c>
      <c r="M480" s="20">
        <v>1.54542857142857</v>
      </c>
      <c r="BF480" s="21">
        <v>47.36</v>
      </c>
      <c r="BG480" s="21">
        <v>62.74</v>
      </c>
      <c r="BH480" s="21">
        <v>15.38</v>
      </c>
      <c r="BI480" s="21">
        <v>43566</v>
      </c>
      <c r="BJ480" s="21" t="s">
        <v>74</v>
      </c>
      <c r="BK480" s="21">
        <v>50.18</v>
      </c>
      <c r="BL480" s="21">
        <v>2.82</v>
      </c>
      <c r="BM480" s="23">
        <v>0.15490000000000001</v>
      </c>
    </row>
    <row r="481" spans="1:69" x14ac:dyDescent="0.25">
      <c r="A481" s="13">
        <v>791</v>
      </c>
      <c r="B481" s="13">
        <v>154</v>
      </c>
      <c r="C481" s="13">
        <v>925</v>
      </c>
      <c r="D481" s="13" t="s">
        <v>15</v>
      </c>
      <c r="E481" s="13">
        <v>5</v>
      </c>
      <c r="F481" s="13" t="s">
        <v>12</v>
      </c>
      <c r="G481" s="13">
        <v>4</v>
      </c>
      <c r="H481" s="13" t="s">
        <v>13</v>
      </c>
      <c r="I481" s="14">
        <v>115</v>
      </c>
      <c r="J481" s="14">
        <v>117</v>
      </c>
      <c r="K481" s="13">
        <v>46.15</v>
      </c>
      <c r="L481" s="14">
        <v>50.69</v>
      </c>
      <c r="M481" s="20">
        <v>1.54660714285714</v>
      </c>
      <c r="N481" s="13">
        <v>5</v>
      </c>
      <c r="AJ481" s="14">
        <v>482.69279999999998</v>
      </c>
      <c r="BE481" s="21">
        <v>2785</v>
      </c>
      <c r="BF481" s="21">
        <v>47.47</v>
      </c>
      <c r="BG481" s="21">
        <v>62.05</v>
      </c>
      <c r="BH481" s="21">
        <v>14.58</v>
      </c>
      <c r="BI481" s="21">
        <v>43566</v>
      </c>
      <c r="BJ481" s="21" t="s">
        <v>74</v>
      </c>
      <c r="BK481" s="21">
        <v>50.39</v>
      </c>
      <c r="BL481" s="21">
        <v>2.92</v>
      </c>
      <c r="BM481" s="23">
        <v>0.16689999999999999</v>
      </c>
    </row>
    <row r="482" spans="1:69" x14ac:dyDescent="0.25">
      <c r="A482" s="13">
        <v>792</v>
      </c>
      <c r="B482" s="13">
        <v>154</v>
      </c>
      <c r="C482" s="13">
        <v>925</v>
      </c>
      <c r="D482" s="13" t="s">
        <v>15</v>
      </c>
      <c r="E482" s="13">
        <v>5</v>
      </c>
      <c r="F482" s="13" t="s">
        <v>12</v>
      </c>
      <c r="G482" s="13">
        <v>4</v>
      </c>
      <c r="H482" s="13" t="s">
        <v>13</v>
      </c>
      <c r="I482" s="14">
        <v>119</v>
      </c>
      <c r="J482" s="14">
        <v>121</v>
      </c>
      <c r="K482" s="13">
        <v>46.19</v>
      </c>
      <c r="L482" s="14">
        <v>50.73</v>
      </c>
      <c r="M482" s="20">
        <v>1.54805263157895</v>
      </c>
      <c r="BF482" s="21">
        <v>47.61</v>
      </c>
      <c r="BG482" s="21">
        <v>64.73</v>
      </c>
      <c r="BH482" s="21">
        <v>17.12</v>
      </c>
      <c r="BI482" s="21">
        <v>43566</v>
      </c>
      <c r="BJ482" s="21" t="s">
        <v>74</v>
      </c>
      <c r="BK482" s="21">
        <v>51.23</v>
      </c>
      <c r="BL482" s="21">
        <v>3.62</v>
      </c>
      <c r="BM482" s="23">
        <v>0.17449999999999999</v>
      </c>
    </row>
    <row r="483" spans="1:69" x14ac:dyDescent="0.25">
      <c r="A483" s="13">
        <v>793</v>
      </c>
      <c r="B483" s="13">
        <v>154</v>
      </c>
      <c r="C483" s="13">
        <v>925</v>
      </c>
      <c r="D483" s="13" t="s">
        <v>15</v>
      </c>
      <c r="E483" s="13">
        <v>5</v>
      </c>
      <c r="F483" s="13" t="s">
        <v>12</v>
      </c>
      <c r="G483" s="13">
        <v>4</v>
      </c>
      <c r="H483" s="13" t="s">
        <v>13</v>
      </c>
      <c r="I483" s="14">
        <v>124</v>
      </c>
      <c r="J483" s="14">
        <v>126</v>
      </c>
      <c r="K483" s="13">
        <v>46.24</v>
      </c>
      <c r="L483" s="14">
        <v>50.78</v>
      </c>
      <c r="M483" s="20">
        <v>1.5498070175438601</v>
      </c>
      <c r="BF483" s="21">
        <v>45.61</v>
      </c>
      <c r="BG483" s="21">
        <v>59.12</v>
      </c>
      <c r="BH483" s="21">
        <v>13.51</v>
      </c>
      <c r="BI483" s="21">
        <v>43567</v>
      </c>
      <c r="BJ483" s="21" t="s">
        <v>74</v>
      </c>
      <c r="BK483" s="21">
        <v>48.19</v>
      </c>
      <c r="BL483" s="21">
        <v>2.58</v>
      </c>
      <c r="BM483" s="23">
        <v>0.1603</v>
      </c>
    </row>
    <row r="484" spans="1:69" x14ac:dyDescent="0.25">
      <c r="A484" s="13">
        <v>794</v>
      </c>
      <c r="B484" s="13">
        <v>154</v>
      </c>
      <c r="C484" s="13">
        <v>925</v>
      </c>
      <c r="D484" s="13" t="s">
        <v>15</v>
      </c>
      <c r="E484" s="13">
        <v>5</v>
      </c>
      <c r="F484" s="13" t="s">
        <v>12</v>
      </c>
      <c r="G484" s="13">
        <v>4</v>
      </c>
      <c r="H484" s="13" t="s">
        <v>13</v>
      </c>
      <c r="I484" s="14">
        <v>140</v>
      </c>
      <c r="J484" s="14">
        <v>142</v>
      </c>
      <c r="K484" s="13">
        <v>46.4</v>
      </c>
      <c r="L484" s="14">
        <v>50.94</v>
      </c>
      <c r="M484" s="20">
        <v>1.5554210526315799</v>
      </c>
      <c r="BF484" s="21">
        <v>46.44</v>
      </c>
      <c r="BG484" s="21">
        <v>66.52</v>
      </c>
      <c r="BH484" s="21">
        <v>20.079999999999998</v>
      </c>
      <c r="BI484" s="21">
        <v>43566</v>
      </c>
      <c r="BJ484" s="21" t="s">
        <v>74</v>
      </c>
      <c r="BK484" s="21">
        <v>49.65</v>
      </c>
      <c r="BL484" s="21">
        <v>3.21</v>
      </c>
      <c r="BM484" s="23">
        <v>0.13780000000000001</v>
      </c>
      <c r="BO484" s="21">
        <v>82</v>
      </c>
      <c r="BP484" s="21">
        <v>358</v>
      </c>
      <c r="BQ484" s="21">
        <v>10</v>
      </c>
    </row>
    <row r="485" spans="1:69" x14ac:dyDescent="0.25">
      <c r="A485" s="13">
        <v>795</v>
      </c>
      <c r="B485" s="13">
        <v>154</v>
      </c>
      <c r="C485" s="13">
        <v>925</v>
      </c>
      <c r="D485" s="13" t="s">
        <v>15</v>
      </c>
      <c r="E485" s="13">
        <v>5</v>
      </c>
      <c r="F485" s="13" t="s">
        <v>12</v>
      </c>
      <c r="G485" s="13">
        <v>5</v>
      </c>
      <c r="H485" s="13" t="s">
        <v>13</v>
      </c>
      <c r="I485" s="14">
        <v>5</v>
      </c>
      <c r="J485" s="14">
        <v>7</v>
      </c>
      <c r="K485" s="13">
        <v>46.55</v>
      </c>
      <c r="L485" s="14">
        <v>51.09</v>
      </c>
      <c r="M485" s="20">
        <v>1.5606842105263199</v>
      </c>
      <c r="N485" s="13">
        <v>4</v>
      </c>
      <c r="AJ485" s="14">
        <v>480.24110000000002</v>
      </c>
      <c r="BE485" s="21">
        <v>2940</v>
      </c>
      <c r="BF485" s="21">
        <v>47.08</v>
      </c>
      <c r="BG485" s="21">
        <v>60.19</v>
      </c>
      <c r="BH485" s="21">
        <v>13.11</v>
      </c>
      <c r="BI485" s="21">
        <v>43566</v>
      </c>
      <c r="BJ485" s="21" t="s">
        <v>74</v>
      </c>
      <c r="BK485" s="21">
        <v>49.78</v>
      </c>
      <c r="BL485" s="21">
        <v>2.7</v>
      </c>
      <c r="BM485" s="23">
        <v>0.17080000000000001</v>
      </c>
    </row>
    <row r="486" spans="1:69" x14ac:dyDescent="0.25">
      <c r="A486" s="13">
        <v>796</v>
      </c>
      <c r="B486" s="13">
        <v>154</v>
      </c>
      <c r="C486" s="13">
        <v>925</v>
      </c>
      <c r="D486" s="13" t="s">
        <v>15</v>
      </c>
      <c r="E486" s="13">
        <v>5</v>
      </c>
      <c r="F486" s="13" t="s">
        <v>12</v>
      </c>
      <c r="G486" s="13">
        <v>5</v>
      </c>
      <c r="H486" s="13" t="s">
        <v>13</v>
      </c>
      <c r="I486" s="14">
        <v>20</v>
      </c>
      <c r="J486" s="14">
        <v>22</v>
      </c>
      <c r="K486" s="13">
        <v>46.7</v>
      </c>
      <c r="L486" s="14">
        <v>51.24</v>
      </c>
      <c r="M486" s="20">
        <v>1.5659473684210501</v>
      </c>
      <c r="BF486" s="21">
        <v>46.91</v>
      </c>
      <c r="BG486" s="21">
        <v>67.23</v>
      </c>
      <c r="BH486" s="21">
        <v>20.32</v>
      </c>
      <c r="BI486" s="21">
        <v>43580</v>
      </c>
      <c r="BJ486" s="21" t="s">
        <v>74</v>
      </c>
      <c r="BK486" s="21">
        <v>51.92</v>
      </c>
      <c r="BL486" s="21">
        <v>5.01</v>
      </c>
      <c r="BM486" s="23">
        <v>0.1978</v>
      </c>
      <c r="BO486" s="21">
        <v>55</v>
      </c>
      <c r="BP486" s="21">
        <v>486</v>
      </c>
      <c r="BQ486" s="21">
        <v>10</v>
      </c>
    </row>
    <row r="487" spans="1:69" x14ac:dyDescent="0.25">
      <c r="A487" s="13">
        <v>797</v>
      </c>
      <c r="B487" s="13">
        <v>154</v>
      </c>
      <c r="C487" s="13">
        <v>925</v>
      </c>
      <c r="D487" s="13" t="s">
        <v>15</v>
      </c>
      <c r="E487" s="13">
        <v>5</v>
      </c>
      <c r="F487" s="13" t="s">
        <v>12</v>
      </c>
      <c r="G487" s="13">
        <v>5</v>
      </c>
      <c r="H487" s="13" t="s">
        <v>13</v>
      </c>
      <c r="I487" s="14">
        <v>35</v>
      </c>
      <c r="J487" s="14">
        <v>37</v>
      </c>
      <c r="K487" s="13">
        <v>46.85</v>
      </c>
      <c r="L487" s="14">
        <v>51.39</v>
      </c>
      <c r="M487" s="20">
        <v>1.5701428571428599</v>
      </c>
      <c r="BF487" s="21">
        <v>47.46</v>
      </c>
      <c r="BG487" s="21">
        <v>58.37</v>
      </c>
      <c r="BH487" s="21">
        <v>10.91</v>
      </c>
      <c r="BI487" s="21">
        <v>43566</v>
      </c>
      <c r="BJ487" s="21" t="s">
        <v>74</v>
      </c>
      <c r="BK487" s="21">
        <v>50.59</v>
      </c>
      <c r="BL487" s="21">
        <v>3.13</v>
      </c>
      <c r="BM487" s="23">
        <v>0.22289999999999999</v>
      </c>
    </row>
    <row r="488" spans="1:69" x14ac:dyDescent="0.25">
      <c r="A488" s="13">
        <v>798</v>
      </c>
      <c r="B488" s="13">
        <v>154</v>
      </c>
      <c r="C488" s="13">
        <v>925</v>
      </c>
      <c r="D488" s="13" t="s">
        <v>15</v>
      </c>
      <c r="E488" s="13">
        <v>5</v>
      </c>
      <c r="F488" s="13" t="s">
        <v>12</v>
      </c>
      <c r="G488" s="13">
        <v>5</v>
      </c>
      <c r="H488" s="13" t="s">
        <v>13</v>
      </c>
      <c r="I488" s="14">
        <v>50</v>
      </c>
      <c r="J488" s="14">
        <v>52</v>
      </c>
      <c r="K488" s="13">
        <v>47</v>
      </c>
      <c r="L488" s="14">
        <v>51.54</v>
      </c>
      <c r="M488" s="20">
        <v>1.5740714285714299</v>
      </c>
      <c r="N488" s="13">
        <v>5</v>
      </c>
      <c r="AJ488" s="14">
        <v>505.40620000000001</v>
      </c>
      <c r="BE488" s="21">
        <v>2987</v>
      </c>
      <c r="BF488" s="21">
        <v>47.21</v>
      </c>
      <c r="BG488" s="21">
        <v>69.900000000000006</v>
      </c>
      <c r="BH488" s="21">
        <v>22.69</v>
      </c>
      <c r="BI488" s="21">
        <v>43566</v>
      </c>
      <c r="BJ488" s="21" t="s">
        <v>74</v>
      </c>
      <c r="BK488" s="21">
        <v>51.1</v>
      </c>
      <c r="BL488" s="21">
        <v>3.89</v>
      </c>
      <c r="BM488" s="23">
        <v>0.1464</v>
      </c>
      <c r="BO488" s="21">
        <v>44</v>
      </c>
      <c r="BP488" s="21">
        <v>314</v>
      </c>
      <c r="BQ488" s="21">
        <v>10</v>
      </c>
    </row>
    <row r="489" spans="1:69" x14ac:dyDescent="0.25">
      <c r="A489" s="13">
        <v>799</v>
      </c>
      <c r="B489" s="13">
        <v>154</v>
      </c>
      <c r="C489" s="13">
        <v>925</v>
      </c>
      <c r="D489" s="13" t="s">
        <v>15</v>
      </c>
      <c r="E489" s="13">
        <v>5</v>
      </c>
      <c r="F489" s="13" t="s">
        <v>12</v>
      </c>
      <c r="G489" s="13">
        <v>5</v>
      </c>
      <c r="H489" s="13" t="s">
        <v>13</v>
      </c>
      <c r="I489" s="14">
        <v>64</v>
      </c>
      <c r="J489" s="14">
        <v>66</v>
      </c>
      <c r="K489" s="13">
        <v>47.14</v>
      </c>
      <c r="L489" s="14">
        <v>51.68</v>
      </c>
      <c r="M489" s="20">
        <v>1.5777380952380999</v>
      </c>
      <c r="BF489" s="21">
        <v>46.93</v>
      </c>
      <c r="BG489" s="21">
        <v>60.71</v>
      </c>
      <c r="BH489" s="21">
        <v>13.78</v>
      </c>
      <c r="BI489" s="21">
        <v>43580</v>
      </c>
      <c r="BJ489" s="21" t="s">
        <v>74</v>
      </c>
      <c r="BK489" s="21">
        <v>49.11</v>
      </c>
      <c r="BL489" s="21">
        <v>2.1800000000000002</v>
      </c>
      <c r="BM489" s="23">
        <v>0.1366</v>
      </c>
    </row>
    <row r="490" spans="1:69" x14ac:dyDescent="0.25">
      <c r="A490" s="13">
        <v>800</v>
      </c>
      <c r="B490" s="13">
        <v>154</v>
      </c>
      <c r="C490" s="13">
        <v>925</v>
      </c>
      <c r="D490" s="13" t="s">
        <v>15</v>
      </c>
      <c r="E490" s="13">
        <v>5</v>
      </c>
      <c r="F490" s="13" t="s">
        <v>12</v>
      </c>
      <c r="G490" s="13">
        <v>5</v>
      </c>
      <c r="H490" s="13" t="s">
        <v>13</v>
      </c>
      <c r="I490" s="14">
        <v>77</v>
      </c>
      <c r="J490" s="14">
        <v>79</v>
      </c>
      <c r="K490" s="13">
        <v>47.27</v>
      </c>
      <c r="L490" s="14">
        <v>51.81</v>
      </c>
      <c r="M490" s="20">
        <v>1.5809189189189199</v>
      </c>
      <c r="BF490" s="21">
        <v>47.25</v>
      </c>
      <c r="BG490" s="21">
        <v>61.21</v>
      </c>
      <c r="BH490" s="21">
        <v>13.96</v>
      </c>
      <c r="BI490" s="21">
        <v>43567</v>
      </c>
      <c r="BJ490" s="21" t="s">
        <v>74</v>
      </c>
      <c r="BK490" s="21">
        <v>50.45</v>
      </c>
      <c r="BL490" s="21">
        <v>3.2</v>
      </c>
      <c r="BM490" s="23">
        <v>0.1865</v>
      </c>
    </row>
    <row r="491" spans="1:69" x14ac:dyDescent="0.25">
      <c r="A491" s="13">
        <v>801</v>
      </c>
      <c r="B491" s="13">
        <v>154</v>
      </c>
      <c r="C491" s="13">
        <v>925</v>
      </c>
      <c r="D491" s="13" t="s">
        <v>15</v>
      </c>
      <c r="E491" s="13">
        <v>5</v>
      </c>
      <c r="F491" s="13" t="s">
        <v>12</v>
      </c>
      <c r="G491" s="13">
        <v>5</v>
      </c>
      <c r="H491" s="13" t="s">
        <v>13</v>
      </c>
      <c r="I491" s="14">
        <v>89</v>
      </c>
      <c r="J491" s="14">
        <v>91</v>
      </c>
      <c r="K491" s="13">
        <v>47.39</v>
      </c>
      <c r="L491" s="14">
        <v>51.93</v>
      </c>
      <c r="M491" s="20">
        <v>1.5838378378378399</v>
      </c>
      <c r="BF491" s="21">
        <v>47.37</v>
      </c>
      <c r="BG491" s="21">
        <v>64.5</v>
      </c>
      <c r="BH491" s="21">
        <v>17.13</v>
      </c>
      <c r="BI491" s="21">
        <v>43565</v>
      </c>
      <c r="BJ491" s="21" t="s">
        <v>74</v>
      </c>
      <c r="BK491" s="21">
        <v>49.94</v>
      </c>
      <c r="BL491" s="21">
        <v>2.57</v>
      </c>
      <c r="BM491" s="23">
        <v>0.1305</v>
      </c>
      <c r="BO491" s="21">
        <v>40</v>
      </c>
      <c r="BP491" s="21">
        <v>285</v>
      </c>
      <c r="BQ491" s="21">
        <v>10</v>
      </c>
    </row>
    <row r="492" spans="1:69" x14ac:dyDescent="0.25">
      <c r="A492" s="13">
        <v>802</v>
      </c>
      <c r="B492" s="13">
        <v>154</v>
      </c>
      <c r="C492" s="13">
        <v>925</v>
      </c>
      <c r="D492" s="13" t="s">
        <v>15</v>
      </c>
      <c r="E492" s="13">
        <v>5</v>
      </c>
      <c r="F492" s="13" t="s">
        <v>12</v>
      </c>
      <c r="G492" s="13">
        <v>5</v>
      </c>
      <c r="H492" s="13" t="s">
        <v>13</v>
      </c>
      <c r="I492" s="14">
        <v>101</v>
      </c>
      <c r="J492" s="14">
        <v>103</v>
      </c>
      <c r="K492" s="13">
        <v>47.51</v>
      </c>
      <c r="L492" s="14">
        <v>52.05</v>
      </c>
      <c r="M492" s="20">
        <v>1.58675675675676</v>
      </c>
      <c r="N492" s="13">
        <v>5</v>
      </c>
      <c r="AJ492" s="14">
        <v>438.54809999999998</v>
      </c>
      <c r="BE492" s="21">
        <v>2576</v>
      </c>
      <c r="BF492" s="21">
        <v>46.94</v>
      </c>
      <c r="BG492" s="21">
        <v>62.6</v>
      </c>
      <c r="BH492" s="21">
        <v>15.66</v>
      </c>
      <c r="BI492" s="21">
        <v>43566</v>
      </c>
      <c r="BJ492" s="21" t="s">
        <v>74</v>
      </c>
      <c r="BK492" s="21">
        <v>49.62</v>
      </c>
      <c r="BL492" s="21">
        <v>2.68</v>
      </c>
      <c r="BM492" s="23">
        <v>0.14610000000000001</v>
      </c>
    </row>
    <row r="493" spans="1:69" x14ac:dyDescent="0.25">
      <c r="A493" s="13">
        <v>803</v>
      </c>
      <c r="B493" s="13">
        <v>154</v>
      </c>
      <c r="C493" s="13">
        <v>925</v>
      </c>
      <c r="D493" s="13" t="s">
        <v>15</v>
      </c>
      <c r="E493" s="13">
        <v>5</v>
      </c>
      <c r="F493" s="13" t="s">
        <v>12</v>
      </c>
      <c r="G493" s="13">
        <v>5</v>
      </c>
      <c r="H493" s="13" t="s">
        <v>13</v>
      </c>
      <c r="I493" s="14">
        <v>112</v>
      </c>
      <c r="J493" s="14">
        <v>114</v>
      </c>
      <c r="K493" s="13">
        <v>47.62</v>
      </c>
      <c r="L493" s="14">
        <v>52.16</v>
      </c>
      <c r="M493" s="20">
        <v>1.59173684210526</v>
      </c>
      <c r="BF493" s="21">
        <v>47.26</v>
      </c>
      <c r="BG493" s="21">
        <v>61.2</v>
      </c>
      <c r="BH493" s="21">
        <v>13.94</v>
      </c>
      <c r="BI493" s="21">
        <v>43566</v>
      </c>
      <c r="BJ493" s="21" t="s">
        <v>74</v>
      </c>
      <c r="BK493" s="21">
        <v>49.7</v>
      </c>
      <c r="BL493" s="21">
        <v>2.44</v>
      </c>
      <c r="BM493" s="23">
        <v>0.14899999999999999</v>
      </c>
    </row>
    <row r="494" spans="1:69" x14ac:dyDescent="0.25">
      <c r="A494" s="13">
        <v>804</v>
      </c>
      <c r="B494" s="13">
        <v>154</v>
      </c>
      <c r="C494" s="13">
        <v>925</v>
      </c>
      <c r="D494" s="13" t="s">
        <v>15</v>
      </c>
      <c r="E494" s="13">
        <v>5</v>
      </c>
      <c r="F494" s="13" t="s">
        <v>12</v>
      </c>
      <c r="G494" s="13">
        <v>5</v>
      </c>
      <c r="H494" s="13" t="s">
        <v>13</v>
      </c>
      <c r="I494" s="14">
        <v>118</v>
      </c>
      <c r="J494" s="14">
        <v>120</v>
      </c>
      <c r="K494" s="13">
        <v>47.68</v>
      </c>
      <c r="L494" s="14">
        <v>52.22</v>
      </c>
      <c r="M494" s="20">
        <v>1.59457894736842</v>
      </c>
      <c r="BF494" s="21">
        <v>45.67</v>
      </c>
      <c r="BG494" s="21">
        <v>57.72</v>
      </c>
      <c r="BH494" s="21">
        <v>12.05</v>
      </c>
      <c r="BI494" s="21">
        <v>43567</v>
      </c>
      <c r="BJ494" s="21" t="s">
        <v>74</v>
      </c>
      <c r="BK494" s="21">
        <v>47.33</v>
      </c>
      <c r="BL494" s="21">
        <v>1.66</v>
      </c>
      <c r="BM494" s="23">
        <v>0.1211</v>
      </c>
      <c r="BO494" s="21">
        <v>33</v>
      </c>
      <c r="BP494" s="21">
        <v>166</v>
      </c>
      <c r="BQ494" s="21">
        <v>10</v>
      </c>
    </row>
    <row r="495" spans="1:69" x14ac:dyDescent="0.25">
      <c r="A495" s="13">
        <v>805</v>
      </c>
      <c r="B495" s="13">
        <v>154</v>
      </c>
      <c r="C495" s="13">
        <v>925</v>
      </c>
      <c r="D495" s="13" t="s">
        <v>15</v>
      </c>
      <c r="E495" s="13">
        <v>5</v>
      </c>
      <c r="F495" s="13" t="s">
        <v>12</v>
      </c>
      <c r="G495" s="13">
        <v>5</v>
      </c>
      <c r="H495" s="13" t="s">
        <v>13</v>
      </c>
      <c r="I495" s="14">
        <v>124</v>
      </c>
      <c r="J495" s="14">
        <v>126</v>
      </c>
      <c r="K495" s="13">
        <v>47.74</v>
      </c>
      <c r="L495" s="14">
        <v>52.28</v>
      </c>
      <c r="M495" s="20">
        <v>1.5971538461538499</v>
      </c>
      <c r="BF495" s="21">
        <v>45.35</v>
      </c>
      <c r="BG495" s="21">
        <v>57.57</v>
      </c>
      <c r="BH495" s="21">
        <v>12.22</v>
      </c>
      <c r="BI495" s="21">
        <v>43572</v>
      </c>
      <c r="BJ495" s="21" t="s">
        <v>74</v>
      </c>
      <c r="BK495" s="21">
        <v>46.45</v>
      </c>
      <c r="BL495" s="21">
        <v>1.1000000000000001</v>
      </c>
      <c r="BM495" s="23">
        <v>8.2600000000000007E-2</v>
      </c>
    </row>
    <row r="496" spans="1:69" x14ac:dyDescent="0.25">
      <c r="A496" s="13">
        <v>806</v>
      </c>
      <c r="B496" s="13">
        <v>154</v>
      </c>
      <c r="C496" s="13">
        <v>925</v>
      </c>
      <c r="D496" s="13" t="s">
        <v>15</v>
      </c>
      <c r="E496" s="13">
        <v>5</v>
      </c>
      <c r="F496" s="13" t="s">
        <v>12</v>
      </c>
      <c r="G496" s="13">
        <v>5</v>
      </c>
      <c r="H496" s="13" t="s">
        <v>13</v>
      </c>
      <c r="I496" s="14">
        <v>130</v>
      </c>
      <c r="J496" s="14">
        <v>132</v>
      </c>
      <c r="K496" s="13">
        <v>47.8</v>
      </c>
      <c r="L496" s="14">
        <v>52.34</v>
      </c>
      <c r="M496" s="20">
        <v>1.59946153846154</v>
      </c>
      <c r="N496" s="13">
        <v>5</v>
      </c>
      <c r="AJ496" s="14">
        <v>451.45780000000002</v>
      </c>
      <c r="BE496" s="21">
        <v>2889</v>
      </c>
      <c r="BF496" s="21">
        <v>47.4</v>
      </c>
      <c r="BG496" s="21">
        <v>65.099999999999994</v>
      </c>
      <c r="BH496" s="21">
        <v>17.7</v>
      </c>
      <c r="BI496" s="21">
        <v>43581</v>
      </c>
      <c r="BJ496" s="21" t="s">
        <v>74</v>
      </c>
      <c r="BK496" s="21">
        <v>49.74</v>
      </c>
      <c r="BL496" s="21">
        <v>2.34</v>
      </c>
      <c r="BM496" s="23">
        <v>0.1168</v>
      </c>
    </row>
    <row r="497" spans="1:70" x14ac:dyDescent="0.25">
      <c r="A497" s="13">
        <v>807</v>
      </c>
      <c r="B497" s="13">
        <v>154</v>
      </c>
      <c r="C497" s="13">
        <v>925</v>
      </c>
      <c r="D497" s="13" t="s">
        <v>15</v>
      </c>
      <c r="E497" s="13">
        <v>5</v>
      </c>
      <c r="F497" s="13" t="s">
        <v>12</v>
      </c>
      <c r="G497" s="13">
        <v>5</v>
      </c>
      <c r="H497" s="13" t="s">
        <v>13</v>
      </c>
      <c r="I497" s="14">
        <v>135</v>
      </c>
      <c r="J497" s="14">
        <v>137</v>
      </c>
      <c r="K497" s="13">
        <v>47.85</v>
      </c>
      <c r="L497" s="14">
        <v>52.39</v>
      </c>
      <c r="M497" s="20">
        <v>1.6013846153846201</v>
      </c>
      <c r="BF497" s="21">
        <v>45.51</v>
      </c>
      <c r="BG497" s="21">
        <v>55.69</v>
      </c>
      <c r="BH497" s="21">
        <v>10.18</v>
      </c>
      <c r="BI497" s="21">
        <v>43571</v>
      </c>
      <c r="BJ497" s="21" t="s">
        <v>74</v>
      </c>
      <c r="BK497" s="21">
        <v>46.75</v>
      </c>
      <c r="BL497" s="21">
        <v>1.24</v>
      </c>
      <c r="BM497" s="23">
        <v>0.1086</v>
      </c>
    </row>
    <row r="498" spans="1:70" x14ac:dyDescent="0.25">
      <c r="A498" s="13">
        <v>808</v>
      </c>
      <c r="B498" s="13">
        <v>154</v>
      </c>
      <c r="C498" s="13">
        <v>925</v>
      </c>
      <c r="D498" s="13" t="s">
        <v>15</v>
      </c>
      <c r="E498" s="13">
        <v>5</v>
      </c>
      <c r="F498" s="13" t="s">
        <v>12</v>
      </c>
      <c r="G498" s="13">
        <v>5</v>
      </c>
      <c r="H498" s="13" t="s">
        <v>13</v>
      </c>
      <c r="I498" s="14">
        <v>145</v>
      </c>
      <c r="J498" s="14">
        <v>147</v>
      </c>
      <c r="K498" s="13">
        <v>47.95</v>
      </c>
      <c r="L498" s="14">
        <v>52.49</v>
      </c>
      <c r="M498" s="20">
        <v>1.6052307692307699</v>
      </c>
      <c r="N498" s="13">
        <v>4</v>
      </c>
      <c r="AJ498" s="14">
        <v>427.81709999999998</v>
      </c>
      <c r="BE498" s="21">
        <v>3005</v>
      </c>
      <c r="BF498" s="21">
        <v>47.35</v>
      </c>
      <c r="BG498" s="21">
        <v>57.15</v>
      </c>
      <c r="BH498" s="21">
        <v>9.8000000000000007</v>
      </c>
      <c r="BI498" s="21">
        <v>43580</v>
      </c>
      <c r="BJ498" s="21" t="s">
        <v>74</v>
      </c>
      <c r="BK498" s="21">
        <v>49.63</v>
      </c>
      <c r="BL498" s="21">
        <v>2.2799999999999998</v>
      </c>
      <c r="BM498" s="23">
        <v>0.18870000000000001</v>
      </c>
      <c r="BO498" s="21">
        <v>53</v>
      </c>
      <c r="BP498" s="21">
        <v>340</v>
      </c>
      <c r="BQ498" s="21">
        <v>10</v>
      </c>
    </row>
    <row r="499" spans="1:70" x14ac:dyDescent="0.25">
      <c r="A499" s="13">
        <v>809</v>
      </c>
      <c r="B499" s="13">
        <v>154</v>
      </c>
      <c r="C499" s="13">
        <v>925</v>
      </c>
      <c r="D499" s="13" t="s">
        <v>15</v>
      </c>
      <c r="E499" s="13">
        <v>5</v>
      </c>
      <c r="F499" s="13" t="s">
        <v>12</v>
      </c>
      <c r="G499" s="13">
        <v>6</v>
      </c>
      <c r="H499" s="13" t="s">
        <v>13</v>
      </c>
      <c r="I499" s="14">
        <v>2</v>
      </c>
      <c r="J499" s="14">
        <v>4</v>
      </c>
      <c r="K499" s="13">
        <v>48.02</v>
      </c>
      <c r="L499" s="14">
        <v>52.56</v>
      </c>
      <c r="M499" s="20">
        <v>1.6077857142857099</v>
      </c>
      <c r="BF499" s="21">
        <v>47.56</v>
      </c>
      <c r="BG499" s="21">
        <v>60.03</v>
      </c>
      <c r="BH499" s="21">
        <v>12.47</v>
      </c>
      <c r="BI499" s="21">
        <v>43580</v>
      </c>
      <c r="BJ499" s="21" t="s">
        <v>74</v>
      </c>
      <c r="BK499" s="21">
        <v>50.85</v>
      </c>
      <c r="BL499" s="21">
        <v>3.29</v>
      </c>
      <c r="BM499" s="23">
        <v>0.20880000000000001</v>
      </c>
    </row>
    <row r="500" spans="1:70" x14ac:dyDescent="0.25">
      <c r="A500" s="13">
        <v>810</v>
      </c>
      <c r="B500" s="13">
        <v>154</v>
      </c>
      <c r="C500" s="13">
        <v>925</v>
      </c>
      <c r="D500" s="13" t="s">
        <v>15</v>
      </c>
      <c r="E500" s="13">
        <v>5</v>
      </c>
      <c r="F500" s="13" t="s">
        <v>12</v>
      </c>
      <c r="G500" s="13">
        <v>6</v>
      </c>
      <c r="H500" s="13" t="s">
        <v>13</v>
      </c>
      <c r="I500" s="14">
        <v>8</v>
      </c>
      <c r="J500" s="14">
        <v>10</v>
      </c>
      <c r="K500" s="13">
        <v>48.08</v>
      </c>
      <c r="L500" s="14">
        <v>52.62</v>
      </c>
      <c r="M500" s="20">
        <v>1.60992857142857</v>
      </c>
      <c r="BF500" s="21">
        <v>45.92</v>
      </c>
      <c r="BG500" s="21">
        <v>54.9</v>
      </c>
      <c r="BH500" s="21">
        <v>8.98</v>
      </c>
      <c r="BI500" s="21">
        <v>43580</v>
      </c>
      <c r="BJ500" s="21" t="s">
        <v>74</v>
      </c>
      <c r="BK500" s="21">
        <v>48.38</v>
      </c>
      <c r="BL500" s="21">
        <v>2.46</v>
      </c>
      <c r="BM500" s="23">
        <v>0.215</v>
      </c>
    </row>
    <row r="501" spans="1:70" x14ac:dyDescent="0.25">
      <c r="A501" s="13">
        <v>811</v>
      </c>
      <c r="B501" s="13">
        <v>154</v>
      </c>
      <c r="C501" s="13">
        <v>925</v>
      </c>
      <c r="D501" s="13" t="s">
        <v>15</v>
      </c>
      <c r="E501" s="13">
        <v>5</v>
      </c>
      <c r="F501" s="13" t="s">
        <v>12</v>
      </c>
      <c r="G501" s="13">
        <v>6</v>
      </c>
      <c r="H501" s="13" t="s">
        <v>13</v>
      </c>
      <c r="I501" s="14">
        <v>13</v>
      </c>
      <c r="J501" s="14">
        <v>15</v>
      </c>
      <c r="K501" s="13">
        <v>48.13</v>
      </c>
      <c r="L501" s="14">
        <v>52.67</v>
      </c>
      <c r="M501" s="20">
        <v>1.6117142857142901</v>
      </c>
      <c r="BF501" s="21">
        <v>47.43</v>
      </c>
      <c r="BG501" s="21">
        <v>58.63</v>
      </c>
      <c r="BH501" s="21">
        <v>11.2</v>
      </c>
      <c r="BI501" s="21">
        <v>43580</v>
      </c>
      <c r="BJ501" s="21" t="s">
        <v>74</v>
      </c>
      <c r="BK501" s="21">
        <v>50.11</v>
      </c>
      <c r="BL501" s="21">
        <v>2.68</v>
      </c>
      <c r="BM501" s="23">
        <v>0.19309999999999999</v>
      </c>
    </row>
    <row r="502" spans="1:70" x14ac:dyDescent="0.25">
      <c r="A502" s="13">
        <v>812</v>
      </c>
      <c r="B502" s="13">
        <v>154</v>
      </c>
      <c r="C502" s="13">
        <v>925</v>
      </c>
      <c r="D502" s="13" t="s">
        <v>15</v>
      </c>
      <c r="E502" s="13">
        <v>5</v>
      </c>
      <c r="F502" s="13" t="s">
        <v>12</v>
      </c>
      <c r="G502" s="13">
        <v>6</v>
      </c>
      <c r="H502" s="13" t="s">
        <v>13</v>
      </c>
      <c r="I502" s="14">
        <v>17</v>
      </c>
      <c r="J502" s="14">
        <v>19</v>
      </c>
      <c r="K502" s="13">
        <v>48.17</v>
      </c>
      <c r="L502" s="14">
        <v>52.71</v>
      </c>
      <c r="M502" s="20">
        <v>1.6131428571428601</v>
      </c>
      <c r="BF502" s="21">
        <v>46.47</v>
      </c>
      <c r="BG502" s="21">
        <v>60.33</v>
      </c>
      <c r="BH502" s="21">
        <v>13.86</v>
      </c>
      <c r="BI502" s="21">
        <v>43581</v>
      </c>
      <c r="BJ502" s="21" t="s">
        <v>74</v>
      </c>
      <c r="BK502" s="21">
        <v>49.26</v>
      </c>
      <c r="BL502" s="21">
        <v>2.79</v>
      </c>
      <c r="BM502" s="23">
        <v>0.1676</v>
      </c>
    </row>
    <row r="503" spans="1:70" x14ac:dyDescent="0.25">
      <c r="A503" s="13">
        <v>813</v>
      </c>
      <c r="B503" s="13">
        <v>154</v>
      </c>
      <c r="C503" s="13">
        <v>925</v>
      </c>
      <c r="D503" s="13" t="s">
        <v>15</v>
      </c>
      <c r="E503" s="13">
        <v>5</v>
      </c>
      <c r="F503" s="13" t="s">
        <v>12</v>
      </c>
      <c r="G503" s="13">
        <v>6</v>
      </c>
      <c r="H503" s="13" t="s">
        <v>13</v>
      </c>
      <c r="I503" s="14">
        <v>22</v>
      </c>
      <c r="J503" s="14">
        <v>24</v>
      </c>
      <c r="K503" s="13">
        <v>48.22</v>
      </c>
      <c r="L503" s="14">
        <v>52.76</v>
      </c>
      <c r="M503" s="20">
        <v>1.6149285714285699</v>
      </c>
      <c r="BF503" s="21">
        <v>47.44</v>
      </c>
      <c r="BG503" s="21">
        <v>64.849999999999994</v>
      </c>
      <c r="BH503" s="21">
        <v>17.41</v>
      </c>
      <c r="BI503" s="21">
        <v>43581</v>
      </c>
      <c r="BJ503" s="21" t="s">
        <v>74</v>
      </c>
      <c r="BK503" s="21">
        <v>50.38</v>
      </c>
      <c r="BL503" s="21">
        <v>2.94</v>
      </c>
      <c r="BM503" s="23">
        <v>0.14449999999999999</v>
      </c>
      <c r="BO503" s="21">
        <v>38</v>
      </c>
      <c r="BP503" s="21">
        <v>364</v>
      </c>
      <c r="BQ503" s="21">
        <v>10</v>
      </c>
    </row>
    <row r="504" spans="1:70" x14ac:dyDescent="0.25">
      <c r="A504" s="13">
        <v>814</v>
      </c>
      <c r="B504" s="13">
        <v>154</v>
      </c>
      <c r="C504" s="13">
        <v>925</v>
      </c>
      <c r="D504" s="13" t="s">
        <v>15</v>
      </c>
      <c r="E504" s="13">
        <v>5</v>
      </c>
      <c r="F504" s="13" t="s">
        <v>12</v>
      </c>
      <c r="G504" s="13">
        <v>6</v>
      </c>
      <c r="H504" s="13" t="s">
        <v>13</v>
      </c>
      <c r="I504" s="14">
        <v>26</v>
      </c>
      <c r="J504" s="14">
        <v>28</v>
      </c>
      <c r="K504" s="13">
        <v>48.26</v>
      </c>
      <c r="L504" s="14">
        <v>52.8</v>
      </c>
      <c r="M504" s="20">
        <v>1.6163333333333301</v>
      </c>
      <c r="BF504" s="21">
        <v>47.08</v>
      </c>
      <c r="BG504" s="21">
        <v>62.68</v>
      </c>
      <c r="BH504" s="21">
        <v>15.6</v>
      </c>
      <c r="BI504" s="21">
        <v>43580</v>
      </c>
      <c r="BJ504" s="21" t="s">
        <v>74</v>
      </c>
      <c r="BK504" s="21">
        <v>50.12</v>
      </c>
      <c r="BL504" s="21">
        <v>3.04</v>
      </c>
      <c r="BM504" s="23">
        <v>0.16309999999999999</v>
      </c>
    </row>
    <row r="505" spans="1:70" x14ac:dyDescent="0.25">
      <c r="A505" s="13">
        <v>815</v>
      </c>
      <c r="B505" s="13">
        <v>154</v>
      </c>
      <c r="C505" s="13">
        <v>925</v>
      </c>
      <c r="D505" s="13" t="s">
        <v>15</v>
      </c>
      <c r="E505" s="13">
        <v>5</v>
      </c>
      <c r="F505" s="13" t="s">
        <v>12</v>
      </c>
      <c r="G505" s="13">
        <v>6</v>
      </c>
      <c r="H505" s="13" t="s">
        <v>13</v>
      </c>
      <c r="I505" s="14">
        <v>30</v>
      </c>
      <c r="J505" s="14">
        <v>32</v>
      </c>
      <c r="K505" s="13">
        <v>48.3</v>
      </c>
      <c r="L505" s="14">
        <v>52.84</v>
      </c>
      <c r="M505" s="20">
        <v>1.6176666666666699</v>
      </c>
      <c r="BF505" s="21">
        <v>45.34</v>
      </c>
      <c r="BG505" s="21">
        <v>66.31</v>
      </c>
      <c r="BH505" s="21">
        <v>20.97</v>
      </c>
      <c r="BI505" s="21">
        <v>43571</v>
      </c>
      <c r="BJ505" s="21" t="s">
        <v>74</v>
      </c>
      <c r="BK505" s="21">
        <v>48.74</v>
      </c>
      <c r="BL505" s="21">
        <v>3.4</v>
      </c>
      <c r="BM505" s="23">
        <v>0.13950000000000001</v>
      </c>
    </row>
    <row r="506" spans="1:70" x14ac:dyDescent="0.25">
      <c r="A506" s="13">
        <v>816</v>
      </c>
      <c r="B506" s="13">
        <v>154</v>
      </c>
      <c r="C506" s="13">
        <v>925</v>
      </c>
      <c r="D506" s="13" t="s">
        <v>15</v>
      </c>
      <c r="E506" s="13">
        <v>5</v>
      </c>
      <c r="F506" s="13" t="s">
        <v>12</v>
      </c>
      <c r="G506" s="13">
        <v>6</v>
      </c>
      <c r="H506" s="13" t="s">
        <v>13</v>
      </c>
      <c r="I506" s="14">
        <v>43</v>
      </c>
      <c r="J506" s="14">
        <v>45</v>
      </c>
      <c r="K506" s="13">
        <v>48.43</v>
      </c>
      <c r="L506" s="14">
        <v>52.97</v>
      </c>
      <c r="M506" s="20">
        <v>1.6220000000000001</v>
      </c>
      <c r="BF506" s="21">
        <v>47.47</v>
      </c>
      <c r="BG506" s="21">
        <v>64.989999999999995</v>
      </c>
      <c r="BH506" s="21">
        <v>17.52</v>
      </c>
      <c r="BI506" s="21">
        <v>43580</v>
      </c>
      <c r="BJ506" s="21" t="s">
        <v>74</v>
      </c>
      <c r="BK506" s="21">
        <v>49.93</v>
      </c>
      <c r="BL506" s="21">
        <v>2.46</v>
      </c>
      <c r="BM506" s="23">
        <v>0.1231</v>
      </c>
    </row>
    <row r="507" spans="1:70" x14ac:dyDescent="0.25">
      <c r="A507" s="13">
        <v>817</v>
      </c>
      <c r="B507" s="13">
        <v>154</v>
      </c>
      <c r="C507" s="13">
        <v>925</v>
      </c>
      <c r="D507" s="13" t="s">
        <v>15</v>
      </c>
      <c r="E507" s="13">
        <v>5</v>
      </c>
      <c r="F507" s="13" t="s">
        <v>12</v>
      </c>
      <c r="G507" s="13">
        <v>6</v>
      </c>
      <c r="H507" s="13" t="s">
        <v>13</v>
      </c>
      <c r="I507" s="14">
        <v>58</v>
      </c>
      <c r="J507" s="14">
        <v>60</v>
      </c>
      <c r="K507" s="13">
        <v>48.58</v>
      </c>
      <c r="L507" s="14">
        <v>53.12</v>
      </c>
      <c r="M507" s="20">
        <v>1.627</v>
      </c>
      <c r="BF507" s="21">
        <v>47.28</v>
      </c>
      <c r="BG507" s="21">
        <v>60.48</v>
      </c>
      <c r="BH507" s="21">
        <v>13.2</v>
      </c>
      <c r="BI507" s="21">
        <v>43580</v>
      </c>
      <c r="BJ507" s="21" t="s">
        <v>74</v>
      </c>
      <c r="BK507" s="21">
        <v>49.92</v>
      </c>
      <c r="BL507" s="21">
        <v>2.64</v>
      </c>
      <c r="BM507" s="23">
        <v>0.16669999999999999</v>
      </c>
      <c r="BO507" s="21">
        <v>27</v>
      </c>
      <c r="BP507" s="21">
        <v>246</v>
      </c>
      <c r="BQ507" s="21">
        <v>10</v>
      </c>
    </row>
    <row r="508" spans="1:70" x14ac:dyDescent="0.25">
      <c r="A508" s="13">
        <v>671</v>
      </c>
      <c r="B508" s="13">
        <v>154</v>
      </c>
      <c r="C508" s="13">
        <v>925</v>
      </c>
      <c r="D508" s="13" t="s">
        <v>14</v>
      </c>
      <c r="E508" s="13">
        <v>6</v>
      </c>
      <c r="F508" s="13" t="s">
        <v>12</v>
      </c>
      <c r="G508" s="13">
        <v>4</v>
      </c>
      <c r="H508" s="13" t="s">
        <v>13</v>
      </c>
      <c r="I508" s="14">
        <v>59</v>
      </c>
      <c r="J508" s="14">
        <v>61</v>
      </c>
      <c r="K508" s="13">
        <v>51.09</v>
      </c>
      <c r="L508" s="14">
        <v>53.25</v>
      </c>
      <c r="M508" s="20">
        <v>1.63133333333333</v>
      </c>
      <c r="N508" s="13">
        <v>0</v>
      </c>
      <c r="O508" s="13">
        <v>61013.410498600402</v>
      </c>
      <c r="P508" s="13">
        <v>262.07065065581901</v>
      </c>
      <c r="Q508" s="13">
        <v>222.375802019947</v>
      </c>
      <c r="R508" s="13">
        <v>296.18689323273497</v>
      </c>
      <c r="S508" s="13">
        <v>0.68423769070018603</v>
      </c>
      <c r="T508" s="13">
        <v>0.81855786053871105</v>
      </c>
      <c r="U508" s="13">
        <v>44697.582506457802</v>
      </c>
      <c r="V508" s="13">
        <v>237.11081602639101</v>
      </c>
      <c r="W508" s="13">
        <v>200.86932030384099</v>
      </c>
      <c r="X508" s="13">
        <v>266.88071401060199</v>
      </c>
      <c r="Y508" s="13">
        <v>0.67974495872400398</v>
      </c>
      <c r="Z508" s="13">
        <v>0.82691811158327</v>
      </c>
      <c r="AA508" s="13">
        <v>52673.1843839629</v>
      </c>
      <c r="AB508" s="13">
        <v>89.750513791686402</v>
      </c>
      <c r="AC508" s="13">
        <v>75.690066534162298</v>
      </c>
      <c r="AD508" s="13">
        <v>104.34786971288101</v>
      </c>
      <c r="AE508" s="13">
        <v>0.11865168383045301</v>
      </c>
      <c r="AF508" s="13">
        <v>4.1063134038402199E-2</v>
      </c>
      <c r="AG508" s="13">
        <v>151108.50718065101</v>
      </c>
      <c r="AH508" s="13">
        <v>434.87696649591601</v>
      </c>
      <c r="AI508" s="13">
        <v>369.63159545893598</v>
      </c>
      <c r="AJ508" s="14">
        <v>494.07434399686201</v>
      </c>
      <c r="AK508" s="13">
        <v>0.89164016594259499</v>
      </c>
      <c r="AL508" s="13">
        <v>0.86955926493301905</v>
      </c>
      <c r="AM508" s="13">
        <v>111065.46622682099</v>
      </c>
      <c r="AN508" s="13">
        <v>373.86467065469299</v>
      </c>
      <c r="AO508" s="13">
        <v>313.065448229879</v>
      </c>
      <c r="AP508" s="13">
        <v>425.814465410379</v>
      </c>
      <c r="AQ508" s="13">
        <v>0.84505213441136895</v>
      </c>
      <c r="AR508" s="13">
        <v>0.86102344488524896</v>
      </c>
      <c r="AS508" s="13">
        <v>4.4597461229513504</v>
      </c>
      <c r="AT508" s="13">
        <v>2.0925390548465099</v>
      </c>
      <c r="AU508" s="13">
        <v>2.2048807776314598</v>
      </c>
      <c r="AV508" s="13">
        <v>2.04785358718597</v>
      </c>
      <c r="AW508" s="13">
        <v>6.0199833611307797E-2</v>
      </c>
      <c r="AX508" s="13">
        <v>-1.20390528754527</v>
      </c>
      <c r="AY508" s="13">
        <v>37.897282165210001</v>
      </c>
      <c r="AZ508" s="13">
        <v>10.167075087860299</v>
      </c>
      <c r="BA508" s="13">
        <v>10.843456532086201</v>
      </c>
      <c r="BB508" s="13">
        <v>9.9687947623001101</v>
      </c>
      <c r="BC508" s="13">
        <v>2.64146492420122</v>
      </c>
      <c r="BD508" s="13">
        <v>4.7096709783372201</v>
      </c>
      <c r="BE508" s="21">
        <v>3702</v>
      </c>
      <c r="BF508" s="21">
        <v>45.31</v>
      </c>
      <c r="BG508" s="21">
        <v>58.34</v>
      </c>
      <c r="BH508" s="21">
        <v>13.03</v>
      </c>
      <c r="BI508" s="21" t="s">
        <v>91</v>
      </c>
      <c r="BJ508" s="21" t="s">
        <v>74</v>
      </c>
      <c r="BK508" s="21">
        <v>47.29</v>
      </c>
      <c r="BL508" s="21">
        <v>1.98</v>
      </c>
      <c r="BM508" s="23">
        <v>0.13189999999999999</v>
      </c>
      <c r="BN508" s="13" t="s">
        <v>75</v>
      </c>
    </row>
    <row r="509" spans="1:70" x14ac:dyDescent="0.25">
      <c r="A509" s="13">
        <v>672</v>
      </c>
      <c r="B509" s="13">
        <v>154</v>
      </c>
      <c r="C509" s="13">
        <v>925</v>
      </c>
      <c r="D509" s="13" t="s">
        <v>14</v>
      </c>
      <c r="E509" s="13">
        <v>6</v>
      </c>
      <c r="F509" s="13" t="s">
        <v>12</v>
      </c>
      <c r="G509" s="13">
        <v>4</v>
      </c>
      <c r="H509" s="13" t="s">
        <v>13</v>
      </c>
      <c r="I509" s="14">
        <v>71</v>
      </c>
      <c r="J509" s="14">
        <v>73</v>
      </c>
      <c r="K509" s="13">
        <v>51.21</v>
      </c>
      <c r="L509" s="14">
        <v>53.37</v>
      </c>
      <c r="M509" s="20">
        <v>1.6352222222222199</v>
      </c>
      <c r="N509" s="13">
        <v>5</v>
      </c>
      <c r="O509" s="13">
        <v>59394.1696045973</v>
      </c>
      <c r="P509" s="13">
        <v>258.00092623575</v>
      </c>
      <c r="Q509" s="13">
        <v>218.41242739018</v>
      </c>
      <c r="R509" s="13">
        <v>291.39470917917703</v>
      </c>
      <c r="S509" s="13">
        <v>0.68473755497543398</v>
      </c>
      <c r="T509" s="13">
        <v>0.81394723097750499</v>
      </c>
      <c r="U509" s="13">
        <v>42978.170314269999</v>
      </c>
      <c r="V509" s="13">
        <v>232.28155605218501</v>
      </c>
      <c r="W509" s="13">
        <v>196.587506190775</v>
      </c>
      <c r="X509" s="13">
        <v>262.33139651794301</v>
      </c>
      <c r="Y509" s="13">
        <v>0.67993673793259801</v>
      </c>
      <c r="Z509" s="13">
        <v>0.820854446444507</v>
      </c>
      <c r="AA509" s="13">
        <v>52221.540926617003</v>
      </c>
      <c r="AB509" s="13">
        <v>90.208430937158397</v>
      </c>
      <c r="AC509" s="13">
        <v>77.507177601746406</v>
      </c>
      <c r="AD509" s="13">
        <v>104.015099356579</v>
      </c>
      <c r="AE509" s="13">
        <v>0.118144911711797</v>
      </c>
      <c r="AF509" s="13">
        <v>3.9479323723045599E-2</v>
      </c>
      <c r="AG509" s="13">
        <v>155663.16586734299</v>
      </c>
      <c r="AH509" s="13">
        <v>442.426247686794</v>
      </c>
      <c r="AI509" s="13">
        <v>380.63913348558299</v>
      </c>
      <c r="AJ509" s="14">
        <v>497.59477823830503</v>
      </c>
      <c r="AK509" s="13">
        <v>0.89382689244593805</v>
      </c>
      <c r="AL509" s="13">
        <v>0.86529397032003097</v>
      </c>
      <c r="AM509" s="13">
        <v>109194.80283764401</v>
      </c>
      <c r="AN509" s="13">
        <v>370.44325515105999</v>
      </c>
      <c r="AO509" s="13">
        <v>310.33353823624498</v>
      </c>
      <c r="AP509" s="13">
        <v>421.79483602968003</v>
      </c>
      <c r="AQ509" s="13">
        <v>0.85102576861925805</v>
      </c>
      <c r="AR509" s="13">
        <v>0.85616569196252601</v>
      </c>
      <c r="AS509" s="13">
        <v>4.0824388291392602</v>
      </c>
      <c r="AT509" s="13">
        <v>2.0898686959614299</v>
      </c>
      <c r="AU509" s="13">
        <v>2.15897150651683</v>
      </c>
      <c r="AV509" s="13">
        <v>2.0536869857017499</v>
      </c>
      <c r="AW509" s="13">
        <v>7.4792082395863796E-2</v>
      </c>
      <c r="AX509" s="13">
        <v>-1.05433144173309</v>
      </c>
      <c r="AY509" s="13">
        <v>29.978425502500599</v>
      </c>
      <c r="AZ509" s="13">
        <v>9.4810886468480398</v>
      </c>
      <c r="BA509" s="13">
        <v>9.5792268027285203</v>
      </c>
      <c r="BB509" s="13">
        <v>9.4079049447165097</v>
      </c>
      <c r="BC509" s="13">
        <v>2.7219573453351602</v>
      </c>
      <c r="BD509" s="13">
        <v>4.2463515463006596</v>
      </c>
      <c r="BE509" s="21">
        <v>3589</v>
      </c>
      <c r="BF509" s="21">
        <v>45.88</v>
      </c>
      <c r="BG509" s="21">
        <v>58.84</v>
      </c>
      <c r="BH509" s="21">
        <v>12.96</v>
      </c>
      <c r="BI509" s="21" t="s">
        <v>93</v>
      </c>
      <c r="BJ509" s="21" t="s">
        <v>74</v>
      </c>
      <c r="BK509" s="21">
        <v>47.89</v>
      </c>
      <c r="BL509" s="21">
        <v>2.0099999999999998</v>
      </c>
      <c r="BM509" s="23">
        <v>0.1343</v>
      </c>
      <c r="BN509" s="13" t="s">
        <v>75</v>
      </c>
      <c r="BO509" s="21">
        <v>109</v>
      </c>
      <c r="BP509" s="21">
        <v>575</v>
      </c>
      <c r="BQ509" s="21">
        <v>9</v>
      </c>
      <c r="BR509" s="23">
        <v>0.84064327485380097</v>
      </c>
    </row>
    <row r="510" spans="1:70" x14ac:dyDescent="0.25">
      <c r="A510" s="13">
        <v>673</v>
      </c>
      <c r="B510" s="13">
        <v>154</v>
      </c>
      <c r="C510" s="13">
        <v>925</v>
      </c>
      <c r="D510" s="13" t="s">
        <v>14</v>
      </c>
      <c r="E510" s="13">
        <v>6</v>
      </c>
      <c r="F510" s="13" t="s">
        <v>12</v>
      </c>
      <c r="G510" s="13">
        <v>4</v>
      </c>
      <c r="H510" s="13" t="s">
        <v>13</v>
      </c>
      <c r="I510" s="14">
        <v>77</v>
      </c>
      <c r="J510" s="14">
        <v>79</v>
      </c>
      <c r="K510" s="13">
        <v>51.27</v>
      </c>
      <c r="L510" s="14">
        <v>53.43</v>
      </c>
      <c r="M510" s="20">
        <v>1.6370555555555599</v>
      </c>
      <c r="N510" s="13">
        <v>6</v>
      </c>
      <c r="O510" s="13">
        <v>61311.409618565798</v>
      </c>
      <c r="P510" s="13">
        <v>260.28376696095</v>
      </c>
      <c r="Q510" s="13">
        <v>219.54698824551201</v>
      </c>
      <c r="R510" s="13">
        <v>293.58435940800803</v>
      </c>
      <c r="S510" s="13">
        <v>0.68480613567199999</v>
      </c>
      <c r="T510" s="13">
        <v>0.79448777101033796</v>
      </c>
      <c r="U510" s="13">
        <v>42276.915202947297</v>
      </c>
      <c r="V510" s="13">
        <v>231.051897404557</v>
      </c>
      <c r="W510" s="13">
        <v>194.89394347839601</v>
      </c>
      <c r="X510" s="13">
        <v>260.61528635826397</v>
      </c>
      <c r="Y510" s="13">
        <v>0.67700860898376103</v>
      </c>
      <c r="Z510" s="13">
        <v>0.80121025117556899</v>
      </c>
      <c r="AA510" s="13">
        <v>59136.184862777904</v>
      </c>
      <c r="AB510" s="13">
        <v>97.171413139432303</v>
      </c>
      <c r="AC510" s="13">
        <v>83.046109687752605</v>
      </c>
      <c r="AD510" s="13">
        <v>111.364617920217</v>
      </c>
      <c r="AE510" s="13">
        <v>0.112071579067237</v>
      </c>
      <c r="AF510" s="13">
        <v>4.4538166195831903E-2</v>
      </c>
      <c r="AG510" s="13">
        <v>164960.85291860599</v>
      </c>
      <c r="AH510" s="13">
        <v>457.18072049703602</v>
      </c>
      <c r="AI510" s="13">
        <v>390.48675013679201</v>
      </c>
      <c r="AJ510" s="14">
        <v>505.71350425162899</v>
      </c>
      <c r="AK510" s="13">
        <v>0.88566547987033495</v>
      </c>
      <c r="AL510" s="13">
        <v>0.85628344087292996</v>
      </c>
      <c r="AM510" s="13">
        <v>115260.03834984099</v>
      </c>
      <c r="AN510" s="13">
        <v>381.43504545781502</v>
      </c>
      <c r="AO510" s="13">
        <v>320.033177322548</v>
      </c>
      <c r="AP510" s="13">
        <v>434.18498100099401</v>
      </c>
      <c r="AQ510" s="13">
        <v>0.844296856772209</v>
      </c>
      <c r="AR510" s="13">
        <v>0.84577347704650696</v>
      </c>
      <c r="AS510" s="13">
        <v>4.7089911960391104</v>
      </c>
      <c r="AT510" s="13">
        <v>2.2229625683743102</v>
      </c>
      <c r="AU510" s="13">
        <v>2.1569040350439801</v>
      </c>
      <c r="AV510" s="13">
        <v>2.1669153999911202</v>
      </c>
      <c r="AW510" s="13">
        <v>0.23931940338927801</v>
      </c>
      <c r="AX510" s="13">
        <v>-0.79860457489831205</v>
      </c>
      <c r="AY510" s="13">
        <v>38.049907122970197</v>
      </c>
      <c r="AZ510" s="13">
        <v>10.803808471437099</v>
      </c>
      <c r="BA510" s="13">
        <v>9.4827747961270497</v>
      </c>
      <c r="BB510" s="13">
        <v>10.628953669029</v>
      </c>
      <c r="BC510" s="13">
        <v>2.7691397300120801</v>
      </c>
      <c r="BD510" s="13">
        <v>3.6210630734848901</v>
      </c>
      <c r="BE510" s="21">
        <v>1883</v>
      </c>
      <c r="BF510" s="21">
        <v>45.78</v>
      </c>
      <c r="BG510" s="21">
        <v>58.58</v>
      </c>
      <c r="BH510" s="21">
        <v>12.8</v>
      </c>
      <c r="BI510" s="21" t="s">
        <v>93</v>
      </c>
      <c r="BJ510" s="21" t="s">
        <v>74</v>
      </c>
      <c r="BK510" s="21">
        <v>48.22</v>
      </c>
      <c r="BL510" s="21">
        <v>2.44</v>
      </c>
      <c r="BM510" s="23">
        <v>0.16009999999999999</v>
      </c>
      <c r="BN510" s="13" t="s">
        <v>75</v>
      </c>
    </row>
    <row r="511" spans="1:70" x14ac:dyDescent="0.25">
      <c r="A511" s="13">
        <v>674</v>
      </c>
      <c r="B511" s="13">
        <v>154</v>
      </c>
      <c r="C511" s="13">
        <v>925</v>
      </c>
      <c r="D511" s="13" t="s">
        <v>14</v>
      </c>
      <c r="E511" s="13">
        <v>6</v>
      </c>
      <c r="F511" s="13" t="s">
        <v>12</v>
      </c>
      <c r="G511" s="13">
        <v>4</v>
      </c>
      <c r="H511" s="13" t="s">
        <v>13</v>
      </c>
      <c r="I511" s="14">
        <v>80</v>
      </c>
      <c r="J511" s="14">
        <v>82</v>
      </c>
      <c r="K511" s="13">
        <v>51.3</v>
      </c>
      <c r="L511" s="14">
        <v>53.46</v>
      </c>
      <c r="M511" s="20">
        <v>1.6379722222222199</v>
      </c>
      <c r="N511" s="13">
        <v>5</v>
      </c>
      <c r="O511" s="13">
        <v>57281.209476316297</v>
      </c>
      <c r="P511" s="13">
        <v>254.045386018198</v>
      </c>
      <c r="Q511" s="13">
        <v>215.94305133089901</v>
      </c>
      <c r="R511" s="13">
        <v>286.50278637229701</v>
      </c>
      <c r="S511" s="13">
        <v>0.68693936925909704</v>
      </c>
      <c r="T511" s="13">
        <v>0.81706874467727297</v>
      </c>
      <c r="U511" s="13">
        <v>41636.886114555098</v>
      </c>
      <c r="V511" s="13">
        <v>228.791378765399</v>
      </c>
      <c r="W511" s="13">
        <v>193.627096152755</v>
      </c>
      <c r="X511" s="13">
        <v>257.17592422422899</v>
      </c>
      <c r="Y511" s="13">
        <v>0.68353528695021804</v>
      </c>
      <c r="Z511" s="13">
        <v>0.82433748582546196</v>
      </c>
      <c r="AA511" s="13">
        <v>49375.561904395297</v>
      </c>
      <c r="AB511" s="13">
        <v>86.688803085742805</v>
      </c>
      <c r="AC511" s="13">
        <v>74.534619537971594</v>
      </c>
      <c r="AD511" s="13">
        <v>99.986361780313402</v>
      </c>
      <c r="AE511" s="13">
        <v>0.117298534573678</v>
      </c>
      <c r="AF511" s="13">
        <v>3.71866792177864E-2</v>
      </c>
      <c r="AG511" s="13">
        <v>142002.75705248001</v>
      </c>
      <c r="AH511" s="13">
        <v>422.43216929708598</v>
      </c>
      <c r="AI511" s="13">
        <v>364.131684558215</v>
      </c>
      <c r="AJ511" s="14">
        <v>476.70195262176799</v>
      </c>
      <c r="AK511" s="13">
        <v>0.89210512378860196</v>
      </c>
      <c r="AL511" s="13">
        <v>0.86330049813352405</v>
      </c>
      <c r="AM511" s="13">
        <v>103428.707676954</v>
      </c>
      <c r="AN511" s="13">
        <v>360.48862739861602</v>
      </c>
      <c r="AO511" s="13">
        <v>303.292292343089</v>
      </c>
      <c r="AP511" s="13">
        <v>412.89432696172003</v>
      </c>
      <c r="AQ511" s="13">
        <v>0.84676849611880001</v>
      </c>
      <c r="AR511" s="13">
        <v>0.85612868677091503</v>
      </c>
      <c r="AS511" s="13">
        <v>4.1400843354968897</v>
      </c>
      <c r="AT511" s="13">
        <v>2.14191933761151</v>
      </c>
      <c r="AU511" s="13">
        <v>2.2719843853701298</v>
      </c>
      <c r="AV511" s="13">
        <v>2.0532580203538702</v>
      </c>
      <c r="AW511" s="13">
        <v>3.7058295772168098E-2</v>
      </c>
      <c r="AX511" s="13">
        <v>-1.1955459177982299</v>
      </c>
      <c r="AY511" s="13">
        <v>30.182280739934399</v>
      </c>
      <c r="AZ511" s="13">
        <v>9.8889031541679806</v>
      </c>
      <c r="BA511" s="13">
        <v>10.5563605991295</v>
      </c>
      <c r="BB511" s="13">
        <v>9.4989078830889309</v>
      </c>
      <c r="BC511" s="13">
        <v>2.8704582023324399</v>
      </c>
      <c r="BD511" s="13">
        <v>4.9234729363916596</v>
      </c>
      <c r="BE511" s="21">
        <v>4420</v>
      </c>
      <c r="BF511" s="21">
        <v>46.45</v>
      </c>
      <c r="BG511" s="21">
        <v>57.9</v>
      </c>
      <c r="BH511" s="21">
        <v>11.45</v>
      </c>
      <c r="BI511" s="21" t="s">
        <v>92</v>
      </c>
      <c r="BJ511" s="21" t="s">
        <v>74</v>
      </c>
      <c r="BK511" s="21">
        <v>48.61</v>
      </c>
      <c r="BL511" s="21">
        <v>2.16</v>
      </c>
      <c r="BM511" s="23">
        <v>0.15870000000000001</v>
      </c>
      <c r="BN511" s="13" t="s">
        <v>75</v>
      </c>
    </row>
    <row r="512" spans="1:70" x14ac:dyDescent="0.25">
      <c r="A512" s="13">
        <v>675</v>
      </c>
      <c r="B512" s="13">
        <v>154</v>
      </c>
      <c r="C512" s="13">
        <v>925</v>
      </c>
      <c r="D512" s="13" t="s">
        <v>14</v>
      </c>
      <c r="E512" s="13">
        <v>6</v>
      </c>
      <c r="F512" s="13" t="s">
        <v>12</v>
      </c>
      <c r="G512" s="13">
        <v>4</v>
      </c>
      <c r="H512" s="13" t="s">
        <v>13</v>
      </c>
      <c r="I512" s="14">
        <v>84</v>
      </c>
      <c r="J512" s="14">
        <v>86</v>
      </c>
      <c r="K512" s="13">
        <v>51.34</v>
      </c>
      <c r="L512" s="14">
        <v>53.5</v>
      </c>
      <c r="M512" s="20">
        <v>1.63919444444444</v>
      </c>
      <c r="N512" s="13">
        <v>0</v>
      </c>
      <c r="O512" s="13">
        <v>59076.064153847103</v>
      </c>
      <c r="P512" s="13">
        <v>257.12278419502502</v>
      </c>
      <c r="Q512" s="13">
        <v>219.356759006007</v>
      </c>
      <c r="R512" s="13">
        <v>289.28402615674003</v>
      </c>
      <c r="S512" s="13">
        <v>0.69341509222307995</v>
      </c>
      <c r="T512" s="13">
        <v>0.81983784668955295</v>
      </c>
      <c r="U512" s="13">
        <v>42150.569425084199</v>
      </c>
      <c r="V512" s="13">
        <v>230.47384130309999</v>
      </c>
      <c r="W512" s="13">
        <v>197.680650684037</v>
      </c>
      <c r="X512" s="13">
        <v>257.83573812053402</v>
      </c>
      <c r="Y512" s="13">
        <v>0.68914534244347703</v>
      </c>
      <c r="Z512" s="13">
        <v>0.82562147031681299</v>
      </c>
      <c r="AA512" s="13">
        <v>56105.174153261702</v>
      </c>
      <c r="AB512" s="13">
        <v>90.7536907345157</v>
      </c>
      <c r="AC512" s="13">
        <v>76.517917467554099</v>
      </c>
      <c r="AD512" s="13">
        <v>105.12821771297</v>
      </c>
      <c r="AE512" s="13">
        <v>0.112047730988013</v>
      </c>
      <c r="AF512" s="13">
        <v>3.5343290210556398E-2</v>
      </c>
      <c r="AG512" s="13">
        <v>148143.41296043</v>
      </c>
      <c r="AH512" s="13">
        <v>430.48858266741701</v>
      </c>
      <c r="AI512" s="13">
        <v>366.120100835713</v>
      </c>
      <c r="AJ512" s="14">
        <v>492.972461819898</v>
      </c>
      <c r="AK512" s="13">
        <v>0.89113079223163805</v>
      </c>
      <c r="AL512" s="13">
        <v>0.86500083805050398</v>
      </c>
      <c r="AM512" s="13">
        <v>104942.64654493</v>
      </c>
      <c r="AN512" s="13">
        <v>363.34998166361203</v>
      </c>
      <c r="AO512" s="13">
        <v>302.64749249935301</v>
      </c>
      <c r="AP512" s="13">
        <v>413.30290552253001</v>
      </c>
      <c r="AQ512" s="13">
        <v>0.84720430557766002</v>
      </c>
      <c r="AR512" s="13">
        <v>0.85772501270912704</v>
      </c>
      <c r="AS512" s="13">
        <v>4.9546105381263104</v>
      </c>
      <c r="AT512" s="13">
        <v>2.5839077066317002</v>
      </c>
      <c r="AU512" s="13">
        <v>2.6045158799642301</v>
      </c>
      <c r="AV512" s="13">
        <v>2.4901281055280902</v>
      </c>
      <c r="AW512" s="13">
        <v>0.147726379165559</v>
      </c>
      <c r="AX512" s="13">
        <v>-1.23337228327594</v>
      </c>
      <c r="AY512" s="13">
        <v>38.938368603498397</v>
      </c>
      <c r="AZ512" s="13">
        <v>13.032722738454099</v>
      </c>
      <c r="BA512" s="13">
        <v>12.852833586192901</v>
      </c>
      <c r="BB512" s="13">
        <v>12.5418289057721</v>
      </c>
      <c r="BC512" s="13">
        <v>2.7452393448597698</v>
      </c>
      <c r="BD512" s="13">
        <v>5.3226723589324099</v>
      </c>
      <c r="BE512" s="21">
        <v>3298</v>
      </c>
      <c r="BF512" s="21">
        <v>47.53</v>
      </c>
      <c r="BG512" s="21">
        <v>62.56</v>
      </c>
      <c r="BH512" s="21">
        <v>15.03</v>
      </c>
      <c r="BI512" s="21" t="s">
        <v>91</v>
      </c>
      <c r="BJ512" s="21" t="s">
        <v>74</v>
      </c>
      <c r="BK512" s="21">
        <v>50.78</v>
      </c>
      <c r="BL512" s="21">
        <v>3.25</v>
      </c>
      <c r="BM512" s="23">
        <v>0.17780000000000001</v>
      </c>
      <c r="BN512" s="13" t="s">
        <v>75</v>
      </c>
    </row>
    <row r="513" spans="1:70" x14ac:dyDescent="0.25">
      <c r="A513" s="13">
        <v>676</v>
      </c>
      <c r="B513" s="13">
        <v>154</v>
      </c>
      <c r="C513" s="13">
        <v>925</v>
      </c>
      <c r="D513" s="13" t="s">
        <v>14</v>
      </c>
      <c r="E513" s="13">
        <v>6</v>
      </c>
      <c r="F513" s="13" t="s">
        <v>12</v>
      </c>
      <c r="G513" s="13">
        <v>4</v>
      </c>
      <c r="H513" s="13" t="s">
        <v>13</v>
      </c>
      <c r="I513" s="14">
        <v>88</v>
      </c>
      <c r="J513" s="14">
        <v>90</v>
      </c>
      <c r="K513" s="13">
        <v>51.38</v>
      </c>
      <c r="L513" s="14">
        <v>53.54</v>
      </c>
      <c r="M513" s="20">
        <v>1.64041666666667</v>
      </c>
      <c r="N513" s="13">
        <v>5</v>
      </c>
      <c r="O513" s="13">
        <v>58346.101589866499</v>
      </c>
      <c r="P513" s="13">
        <v>256.19279084455798</v>
      </c>
      <c r="Q513" s="13">
        <v>217.77479510439201</v>
      </c>
      <c r="R513" s="13">
        <v>289.24066735062598</v>
      </c>
      <c r="S513" s="13">
        <v>0.68627626713467504</v>
      </c>
      <c r="T513" s="13">
        <v>0.81275035371442395</v>
      </c>
      <c r="U513" s="13">
        <v>42721.3286590055</v>
      </c>
      <c r="V513" s="13">
        <v>231.44285585029201</v>
      </c>
      <c r="W513" s="13">
        <v>196.587506190775</v>
      </c>
      <c r="X513" s="13">
        <v>260.41859650355201</v>
      </c>
      <c r="Y513" s="13">
        <v>0.685064217074142</v>
      </c>
      <c r="Z513" s="13">
        <v>0.81933974721406899</v>
      </c>
      <c r="AA513" s="13">
        <v>51213.0778735352</v>
      </c>
      <c r="AB513" s="13">
        <v>88.107940915790806</v>
      </c>
      <c r="AC513" s="13">
        <v>75.340361823537705</v>
      </c>
      <c r="AD513" s="13">
        <v>101.888543318419</v>
      </c>
      <c r="AE513" s="13">
        <v>0.114955733892838</v>
      </c>
      <c r="AF513" s="13">
        <v>3.8117761413071098E-2</v>
      </c>
      <c r="AG513" s="13">
        <v>144930.03847345299</v>
      </c>
      <c r="AH513" s="13">
        <v>426.93030237584998</v>
      </c>
      <c r="AI513" s="13">
        <v>370.39198115703198</v>
      </c>
      <c r="AJ513" s="14">
        <v>484.37519053568298</v>
      </c>
      <c r="AK513" s="13">
        <v>0.88708873814546096</v>
      </c>
      <c r="AL513" s="13">
        <v>0.86251531307601703</v>
      </c>
      <c r="AM513" s="13">
        <v>105925.77932536</v>
      </c>
      <c r="AN513" s="13">
        <v>365.26238103921202</v>
      </c>
      <c r="AO513" s="13">
        <v>307.02857830074299</v>
      </c>
      <c r="AP513" s="13">
        <v>419.69902765611897</v>
      </c>
      <c r="AQ513" s="13">
        <v>0.84084292485676904</v>
      </c>
      <c r="AR513" s="13">
        <v>0.85397739180429899</v>
      </c>
      <c r="AS513" s="13">
        <v>4.4026971700610398</v>
      </c>
      <c r="AT513" s="13">
        <v>2.2043313979471599</v>
      </c>
      <c r="AU513" s="13">
        <v>2.2708593299115698</v>
      </c>
      <c r="AV513" s="13">
        <v>2.0940241321070601</v>
      </c>
      <c r="AW513" s="13">
        <v>4.1163446764391903E-2</v>
      </c>
      <c r="AX513" s="13">
        <v>-1.1243493031976499</v>
      </c>
      <c r="AY513" s="13">
        <v>34.422554010150698</v>
      </c>
      <c r="AZ513" s="13">
        <v>10.499191058462401</v>
      </c>
      <c r="BA513" s="13">
        <v>10.688123668274701</v>
      </c>
      <c r="BB513" s="13">
        <v>9.8507464634743904</v>
      </c>
      <c r="BC513" s="13">
        <v>2.8259168512660602</v>
      </c>
      <c r="BD513" s="13">
        <v>4.6886880291296098</v>
      </c>
      <c r="BE513" s="21">
        <v>5256</v>
      </c>
      <c r="BF513" s="21">
        <v>46.13</v>
      </c>
      <c r="BG513" s="21">
        <v>56.29</v>
      </c>
      <c r="BH513" s="21">
        <v>10.16</v>
      </c>
      <c r="BI513" s="21" t="s">
        <v>93</v>
      </c>
      <c r="BJ513" s="21" t="s">
        <v>74</v>
      </c>
      <c r="BK513" s="21">
        <v>48.65</v>
      </c>
      <c r="BL513" s="21">
        <v>2.52</v>
      </c>
      <c r="BM513" s="23">
        <v>0.19869999999999999</v>
      </c>
      <c r="BN513" s="13" t="s">
        <v>75</v>
      </c>
    </row>
    <row r="514" spans="1:70" x14ac:dyDescent="0.25">
      <c r="A514" s="13">
        <v>677</v>
      </c>
      <c r="B514" s="13">
        <v>154</v>
      </c>
      <c r="C514" s="13">
        <v>925</v>
      </c>
      <c r="D514" s="13" t="s">
        <v>14</v>
      </c>
      <c r="E514" s="13">
        <v>6</v>
      </c>
      <c r="F514" s="13" t="s">
        <v>12</v>
      </c>
      <c r="G514" s="13">
        <v>4</v>
      </c>
      <c r="H514" s="13" t="s">
        <v>13</v>
      </c>
      <c r="I514" s="14">
        <v>92</v>
      </c>
      <c r="J514" s="14">
        <v>94</v>
      </c>
      <c r="K514" s="13">
        <v>51.42</v>
      </c>
      <c r="L514" s="14">
        <v>53.58</v>
      </c>
      <c r="M514" s="20">
        <v>1.64163888888889</v>
      </c>
      <c r="N514" s="13">
        <v>6</v>
      </c>
      <c r="O514" s="13">
        <v>51718.174867470603</v>
      </c>
      <c r="P514" s="13">
        <v>243.58254271402799</v>
      </c>
      <c r="Q514" s="13">
        <v>208.91833273414599</v>
      </c>
      <c r="R514" s="13">
        <v>273.49277245119703</v>
      </c>
      <c r="S514" s="13">
        <v>0.69491279050161903</v>
      </c>
      <c r="T514" s="13">
        <v>0.82559578650870402</v>
      </c>
      <c r="U514" s="13">
        <v>38880.672580698498</v>
      </c>
      <c r="V514" s="13">
        <v>221.35777745651001</v>
      </c>
      <c r="W514" s="13">
        <v>190.347437617954</v>
      </c>
      <c r="X514" s="13">
        <v>247.228709992586</v>
      </c>
      <c r="Y514" s="13">
        <v>0.68987005424821801</v>
      </c>
      <c r="Z514" s="13">
        <v>0.83299245009744904</v>
      </c>
      <c r="AA514" s="13">
        <v>41866.330454757001</v>
      </c>
      <c r="AB514" s="13">
        <v>76.049782779475507</v>
      </c>
      <c r="AC514" s="13">
        <v>65.344848460984906</v>
      </c>
      <c r="AD514" s="13">
        <v>88.272296758623</v>
      </c>
      <c r="AE514" s="13">
        <v>0.11224535096767101</v>
      </c>
      <c r="AF514" s="13">
        <v>3.6020293654093899E-2</v>
      </c>
      <c r="AG514" s="13">
        <v>122770.909357714</v>
      </c>
      <c r="AH514" s="13">
        <v>394.14744305853998</v>
      </c>
      <c r="AI514" s="13">
        <v>340.36012099892997</v>
      </c>
      <c r="AJ514" s="14">
        <v>447.05375895080601</v>
      </c>
      <c r="AK514" s="13">
        <v>0.89009230062074496</v>
      </c>
      <c r="AL514" s="13">
        <v>0.86895116016026996</v>
      </c>
      <c r="AM514" s="13">
        <v>88429.286775866407</v>
      </c>
      <c r="AN514" s="13">
        <v>333.63178044771598</v>
      </c>
      <c r="AO514" s="13">
        <v>282.83550999167198</v>
      </c>
      <c r="AP514" s="13">
        <v>384.77820058863301</v>
      </c>
      <c r="AQ514" s="13">
        <v>0.84580388051091104</v>
      </c>
      <c r="AR514" s="13">
        <v>0.86265528985531503</v>
      </c>
      <c r="AS514" s="13">
        <v>5.2020911400842396</v>
      </c>
      <c r="AT514" s="13">
        <v>2.3823023342280498</v>
      </c>
      <c r="AU514" s="13">
        <v>2.4648130197340898</v>
      </c>
      <c r="AV514" s="13">
        <v>2.2683074575693198</v>
      </c>
      <c r="AW514" s="13">
        <v>9.0568013568440603E-2</v>
      </c>
      <c r="AX514" s="13">
        <v>-1.37757597285541</v>
      </c>
      <c r="AY514" s="13">
        <v>54.063352006800599</v>
      </c>
      <c r="AZ514" s="13">
        <v>12.628864118835001</v>
      </c>
      <c r="BA514" s="13">
        <v>12.750137406707999</v>
      </c>
      <c r="BB514" s="13">
        <v>11.904206753970101</v>
      </c>
      <c r="BC514" s="13">
        <v>2.8099342390108801</v>
      </c>
      <c r="BD514" s="13">
        <v>5.6539015729169702</v>
      </c>
      <c r="BE514" s="21">
        <v>2852</v>
      </c>
      <c r="BF514" s="21">
        <v>45.81</v>
      </c>
      <c r="BG514" s="21">
        <v>56.74</v>
      </c>
      <c r="BH514" s="21">
        <v>10.93</v>
      </c>
      <c r="BI514" s="21" t="s">
        <v>91</v>
      </c>
      <c r="BJ514" s="21" t="s">
        <v>74</v>
      </c>
      <c r="BK514" s="21">
        <v>48.45</v>
      </c>
      <c r="BL514" s="21">
        <v>2.64</v>
      </c>
      <c r="BM514" s="23">
        <v>0.19450000000000001</v>
      </c>
      <c r="BN514" s="13" t="s">
        <v>75</v>
      </c>
    </row>
    <row r="515" spans="1:70" x14ac:dyDescent="0.25">
      <c r="A515" s="13">
        <v>678</v>
      </c>
      <c r="B515" s="13">
        <v>154</v>
      </c>
      <c r="C515" s="13">
        <v>925</v>
      </c>
      <c r="D515" s="13" t="s">
        <v>14</v>
      </c>
      <c r="E515" s="13">
        <v>6</v>
      </c>
      <c r="F515" s="13" t="s">
        <v>12</v>
      </c>
      <c r="G515" s="13">
        <v>4</v>
      </c>
      <c r="H515" s="13" t="s">
        <v>13</v>
      </c>
      <c r="I515" s="14">
        <v>96</v>
      </c>
      <c r="J515" s="14">
        <v>98</v>
      </c>
      <c r="K515" s="13">
        <v>51.46</v>
      </c>
      <c r="L515" s="14">
        <v>53.62</v>
      </c>
      <c r="M515" s="20">
        <v>1.64286111111111</v>
      </c>
      <c r="N515" s="13">
        <v>5</v>
      </c>
      <c r="O515" s="13">
        <v>53349.378495301899</v>
      </c>
      <c r="P515" s="13">
        <v>246.659780165233</v>
      </c>
      <c r="Q515" s="13">
        <v>210.44841406964599</v>
      </c>
      <c r="R515" s="13">
        <v>277.98269504529497</v>
      </c>
      <c r="S515" s="13">
        <v>0.68986255871365398</v>
      </c>
      <c r="T515" s="13">
        <v>0.82186059130308997</v>
      </c>
      <c r="U515" s="13">
        <v>39931.742903215301</v>
      </c>
      <c r="V515" s="13">
        <v>224.314733078964</v>
      </c>
      <c r="W515" s="13">
        <v>191.80714305477699</v>
      </c>
      <c r="X515" s="13">
        <v>251.078388927844</v>
      </c>
      <c r="Y515" s="13">
        <v>0.68793750108293805</v>
      </c>
      <c r="Z515" s="13">
        <v>0.82927872278037396</v>
      </c>
      <c r="AA515" s="13">
        <v>44760.742875951699</v>
      </c>
      <c r="AB515" s="13">
        <v>79.195545476955303</v>
      </c>
      <c r="AC515" s="13">
        <v>67.629199485266597</v>
      </c>
      <c r="AD515" s="13">
        <v>92.257465359131302</v>
      </c>
      <c r="AE515" s="13">
        <v>0.116975789216006</v>
      </c>
      <c r="AF515" s="13">
        <v>3.7314752577568E-2</v>
      </c>
      <c r="AG515" s="13">
        <v>126958.257095358</v>
      </c>
      <c r="AH515" s="13">
        <v>400.208332196546</v>
      </c>
      <c r="AI515" s="13">
        <v>339.131648406907</v>
      </c>
      <c r="AJ515" s="14">
        <v>458.57085514340997</v>
      </c>
      <c r="AK515" s="13">
        <v>0.88985291700837399</v>
      </c>
      <c r="AL515" s="13">
        <v>0.86667219478000601</v>
      </c>
      <c r="AM515" s="13">
        <v>93033.755129163605</v>
      </c>
      <c r="AN515" s="13">
        <v>341.29113447483002</v>
      </c>
      <c r="AO515" s="13">
        <v>286.29274544657102</v>
      </c>
      <c r="AP515" s="13">
        <v>390.451053851371</v>
      </c>
      <c r="AQ515" s="13">
        <v>0.84645990269115501</v>
      </c>
      <c r="AR515" s="13">
        <v>0.85993100135204004</v>
      </c>
      <c r="AS515" s="13">
        <v>5.2113026169410297</v>
      </c>
      <c r="AT515" s="13">
        <v>2.41029522451224</v>
      </c>
      <c r="AU515" s="13">
        <v>2.4978733919029001</v>
      </c>
      <c r="AV515" s="13">
        <v>2.3284478801716899</v>
      </c>
      <c r="AW515" s="13">
        <v>-1.53441674674558E-2</v>
      </c>
      <c r="AX515" s="13">
        <v>-1.43665422899829</v>
      </c>
      <c r="AY515" s="13">
        <v>52.757361100930602</v>
      </c>
      <c r="AZ515" s="13">
        <v>12.6964022134849</v>
      </c>
      <c r="BA515" s="13">
        <v>12.9658950608954</v>
      </c>
      <c r="BB515" s="13">
        <v>12.1972690925408</v>
      </c>
      <c r="BC515" s="13">
        <v>2.8270112662371498</v>
      </c>
      <c r="BD515" s="13">
        <v>5.79737738727865</v>
      </c>
      <c r="BE515" s="21">
        <v>6126</v>
      </c>
      <c r="BF515" s="21">
        <v>46.91</v>
      </c>
      <c r="BG515" s="21">
        <v>59.51</v>
      </c>
      <c r="BH515" s="21">
        <v>12.6</v>
      </c>
      <c r="BI515" s="21" t="s">
        <v>93</v>
      </c>
      <c r="BJ515" s="21" t="s">
        <v>74</v>
      </c>
      <c r="BK515" s="21">
        <v>49.99</v>
      </c>
      <c r="BL515" s="21">
        <v>3.08</v>
      </c>
      <c r="BM515" s="23">
        <v>0.19639999999999999</v>
      </c>
      <c r="BN515" s="13" t="s">
        <v>75</v>
      </c>
    </row>
    <row r="516" spans="1:70" x14ac:dyDescent="0.25">
      <c r="A516" s="13">
        <v>679</v>
      </c>
      <c r="B516" s="13">
        <v>154</v>
      </c>
      <c r="C516" s="13">
        <v>925</v>
      </c>
      <c r="D516" s="13" t="s">
        <v>14</v>
      </c>
      <c r="E516" s="13">
        <v>6</v>
      </c>
      <c r="F516" s="13" t="s">
        <v>12</v>
      </c>
      <c r="G516" s="13">
        <v>4</v>
      </c>
      <c r="H516" s="13" t="s">
        <v>13</v>
      </c>
      <c r="I516" s="14">
        <v>100</v>
      </c>
      <c r="J516" s="14">
        <v>102</v>
      </c>
      <c r="K516" s="13">
        <v>51.5</v>
      </c>
      <c r="L516" s="14">
        <v>53.66</v>
      </c>
      <c r="M516" s="20">
        <v>1.64408333333333</v>
      </c>
      <c r="N516" s="13">
        <v>5</v>
      </c>
      <c r="O516" s="13">
        <v>49087.282684444202</v>
      </c>
      <c r="P516" s="13">
        <v>236.505933454331</v>
      </c>
      <c r="Q516" s="13">
        <v>199.40592378155799</v>
      </c>
      <c r="R516" s="13">
        <v>266.535706799644</v>
      </c>
      <c r="S516" s="13">
        <v>0.68856954640046097</v>
      </c>
      <c r="T516" s="13">
        <v>0.79019801621418995</v>
      </c>
      <c r="U516" s="13">
        <v>36467.209513671602</v>
      </c>
      <c r="V516" s="13">
        <v>214.384504534776</v>
      </c>
      <c r="W516" s="13">
        <v>181.71907257455501</v>
      </c>
      <c r="X516" s="13">
        <v>240.19277632234599</v>
      </c>
      <c r="Y516" s="13">
        <v>0.68349090001096302</v>
      </c>
      <c r="Z516" s="13">
        <v>0.79516215658157496</v>
      </c>
      <c r="AA516" s="13">
        <v>41253.608096598</v>
      </c>
      <c r="AB516" s="13">
        <v>76.526275024225896</v>
      </c>
      <c r="AC516" s="13">
        <v>65.2969810075449</v>
      </c>
      <c r="AD516" s="13">
        <v>88.846993859938195</v>
      </c>
      <c r="AE516" s="13">
        <v>0.1128097186304</v>
      </c>
      <c r="AF516" s="13">
        <v>4.1033003471193798E-2</v>
      </c>
      <c r="AG516" s="13">
        <v>116389.799980136</v>
      </c>
      <c r="AH516" s="13">
        <v>383.71000779265597</v>
      </c>
      <c r="AI516" s="13">
        <v>325.142509058938</v>
      </c>
      <c r="AJ516" s="14">
        <v>430.93948301833399</v>
      </c>
      <c r="AK516" s="13">
        <v>0.88867401588797401</v>
      </c>
      <c r="AL516" s="13">
        <v>0.849086949574692</v>
      </c>
      <c r="AM516" s="13">
        <v>86166.284649594701</v>
      </c>
      <c r="AN516" s="13">
        <v>328.32470763812802</v>
      </c>
      <c r="AO516" s="13">
        <v>270.33171251775298</v>
      </c>
      <c r="AP516" s="13">
        <v>377.34607461496</v>
      </c>
      <c r="AQ516" s="13">
        <v>0.84508761533056598</v>
      </c>
      <c r="AR516" s="13">
        <v>0.83818895176471497</v>
      </c>
      <c r="AS516" s="13">
        <v>4.6208650615431299</v>
      </c>
      <c r="AT516" s="13">
        <v>2.3955543791174301</v>
      </c>
      <c r="AU516" s="13">
        <v>2.4667449854783499</v>
      </c>
      <c r="AV516" s="13">
        <v>2.39287025416855</v>
      </c>
      <c r="AW516" s="13">
        <v>0.15458668950360299</v>
      </c>
      <c r="AX516" s="13">
        <v>-0.65638230002871001</v>
      </c>
      <c r="AY516" s="13">
        <v>35.893000989206399</v>
      </c>
      <c r="AZ516" s="13">
        <v>11.877639783443801</v>
      </c>
      <c r="BA516" s="13">
        <v>12.274149372765899</v>
      </c>
      <c r="BB516" s="13">
        <v>12.152126572750401</v>
      </c>
      <c r="BC516" s="13">
        <v>2.7624776601578702</v>
      </c>
      <c r="BD516" s="13">
        <v>3.5241680080631799</v>
      </c>
      <c r="BE516" s="21">
        <v>5615</v>
      </c>
      <c r="BF516" s="21">
        <v>47.3</v>
      </c>
      <c r="BG516" s="21">
        <v>59.25</v>
      </c>
      <c r="BH516" s="21">
        <v>11.95</v>
      </c>
      <c r="BI516" s="21" t="s">
        <v>92</v>
      </c>
      <c r="BJ516" s="21" t="s">
        <v>74</v>
      </c>
      <c r="BK516" s="21">
        <v>50.17</v>
      </c>
      <c r="BL516" s="21">
        <v>2.87</v>
      </c>
      <c r="BM516" s="23">
        <v>0.19370000000000001</v>
      </c>
      <c r="BN516" s="13" t="s">
        <v>75</v>
      </c>
      <c r="BO516" s="21">
        <v>28</v>
      </c>
      <c r="BP516" s="21">
        <v>384</v>
      </c>
      <c r="BQ516" s="21">
        <v>10</v>
      </c>
      <c r="BR516" s="23">
        <v>0.93203883495145601</v>
      </c>
    </row>
    <row r="517" spans="1:70" x14ac:dyDescent="0.25">
      <c r="A517" s="13">
        <v>680</v>
      </c>
      <c r="B517" s="13">
        <v>154</v>
      </c>
      <c r="C517" s="13">
        <v>925</v>
      </c>
      <c r="D517" s="13" t="s">
        <v>14</v>
      </c>
      <c r="E517" s="13">
        <v>6</v>
      </c>
      <c r="F517" s="13" t="s">
        <v>12</v>
      </c>
      <c r="G517" s="13">
        <v>4</v>
      </c>
      <c r="H517" s="13" t="s">
        <v>13</v>
      </c>
      <c r="I517" s="14">
        <v>103</v>
      </c>
      <c r="J517" s="14">
        <v>105</v>
      </c>
      <c r="K517" s="13">
        <v>51.53</v>
      </c>
      <c r="L517" s="14">
        <v>53.69</v>
      </c>
      <c r="M517" s="20">
        <v>1.645</v>
      </c>
      <c r="N517" s="13">
        <v>5</v>
      </c>
      <c r="O517" s="13">
        <v>53718.325474139499</v>
      </c>
      <c r="P517" s="13">
        <v>246.48566256827101</v>
      </c>
      <c r="Q517" s="13">
        <v>210.17616136000299</v>
      </c>
      <c r="R517" s="13">
        <v>276.90748460513601</v>
      </c>
      <c r="S517" s="13">
        <v>0.69445050401238795</v>
      </c>
      <c r="T517" s="13">
        <v>0.81278973474401806</v>
      </c>
      <c r="U517" s="13">
        <v>39006.781461678402</v>
      </c>
      <c r="V517" s="13">
        <v>222.029062800231</v>
      </c>
      <c r="W517" s="13">
        <v>189.77398394846199</v>
      </c>
      <c r="X517" s="13">
        <v>247.37253011269999</v>
      </c>
      <c r="Y517" s="13">
        <v>0.69370408237288494</v>
      </c>
      <c r="Z517" s="13">
        <v>0.820569152585229</v>
      </c>
      <c r="AA517" s="13">
        <v>47952.413065893998</v>
      </c>
      <c r="AB517" s="13">
        <v>82.852951550129006</v>
      </c>
      <c r="AC517" s="13">
        <v>70.623475989700694</v>
      </c>
      <c r="AD517" s="13">
        <v>95.994165171370099</v>
      </c>
      <c r="AE517" s="13">
        <v>0.110991954246711</v>
      </c>
      <c r="AF517" s="13">
        <v>4.2744298800239999E-2</v>
      </c>
      <c r="AG517" s="13">
        <v>127996.165612379</v>
      </c>
      <c r="AH517" s="13">
        <v>400.38668188078702</v>
      </c>
      <c r="AI517" s="13">
        <v>342.97607210624801</v>
      </c>
      <c r="AJ517" s="14">
        <v>460.50903840144298</v>
      </c>
      <c r="AK517" s="13">
        <v>0.88808582361563904</v>
      </c>
      <c r="AL517" s="13">
        <v>0.866156100564617</v>
      </c>
      <c r="AM517" s="13">
        <v>94033.7393898921</v>
      </c>
      <c r="AN517" s="13">
        <v>342.97435315238602</v>
      </c>
      <c r="AO517" s="13">
        <v>290.77574682557201</v>
      </c>
      <c r="AP517" s="13">
        <v>391.98566847404697</v>
      </c>
      <c r="AQ517" s="13">
        <v>0.84181169183092897</v>
      </c>
      <c r="AR517" s="13">
        <v>0.85794579925316194</v>
      </c>
      <c r="AS517" s="13">
        <v>5.86289826758739</v>
      </c>
      <c r="AT517" s="13">
        <v>2.4676019099228599</v>
      </c>
      <c r="AU517" s="13">
        <v>2.5261830112756001</v>
      </c>
      <c r="AV517" s="13">
        <v>2.42288821602344</v>
      </c>
      <c r="AW517" s="13">
        <v>4.7636635396303702E-2</v>
      </c>
      <c r="AX517" s="13">
        <v>-1.1211152790276999</v>
      </c>
      <c r="AY517" s="13">
        <v>68.724370615307194</v>
      </c>
      <c r="AZ517" s="13">
        <v>13.729516819413201</v>
      </c>
      <c r="BA517" s="13">
        <v>13.719030302428701</v>
      </c>
      <c r="BB517" s="13">
        <v>13.6828779554834</v>
      </c>
      <c r="BC517" s="13">
        <v>2.8632648104123</v>
      </c>
      <c r="BD517" s="13">
        <v>4.4356682492301598</v>
      </c>
      <c r="BE517" s="21">
        <v>4756</v>
      </c>
      <c r="BF517" s="21">
        <v>47.43</v>
      </c>
      <c r="BG517" s="21">
        <v>55.81</v>
      </c>
      <c r="BH517" s="21">
        <v>8.3800000000000008</v>
      </c>
      <c r="BI517" s="21" t="s">
        <v>92</v>
      </c>
      <c r="BJ517" s="21" t="s">
        <v>74</v>
      </c>
      <c r="BK517" s="21">
        <v>49.8</v>
      </c>
      <c r="BL517" s="21">
        <v>2.37</v>
      </c>
      <c r="BM517" s="23">
        <v>0.2205</v>
      </c>
      <c r="BN517" s="13" t="s">
        <v>75</v>
      </c>
    </row>
    <row r="518" spans="1:70" x14ac:dyDescent="0.25">
      <c r="A518" s="13">
        <v>681</v>
      </c>
      <c r="B518" s="13">
        <v>154</v>
      </c>
      <c r="C518" s="13">
        <v>925</v>
      </c>
      <c r="D518" s="13" t="s">
        <v>14</v>
      </c>
      <c r="E518" s="13">
        <v>6</v>
      </c>
      <c r="F518" s="13" t="s">
        <v>12</v>
      </c>
      <c r="G518" s="13">
        <v>4</v>
      </c>
      <c r="H518" s="13" t="s">
        <v>13</v>
      </c>
      <c r="I518" s="14">
        <v>107</v>
      </c>
      <c r="J518" s="14">
        <v>109</v>
      </c>
      <c r="K518" s="13">
        <v>51.57</v>
      </c>
      <c r="L518" s="14">
        <v>53.73</v>
      </c>
      <c r="M518" s="20">
        <v>1.64646835443038</v>
      </c>
      <c r="N518" s="13">
        <v>5</v>
      </c>
      <c r="O518" s="13">
        <v>57203.571152842502</v>
      </c>
      <c r="P518" s="13">
        <v>253.51806607669999</v>
      </c>
      <c r="Q518" s="13">
        <v>216.22772614447399</v>
      </c>
      <c r="R518" s="13">
        <v>285.85673087012901</v>
      </c>
      <c r="S518" s="13">
        <v>0.69107498651200705</v>
      </c>
      <c r="T518" s="13">
        <v>0.81951314622308402</v>
      </c>
      <c r="U518" s="13">
        <v>41736.768980491303</v>
      </c>
      <c r="V518" s="13">
        <v>229.18378885224601</v>
      </c>
      <c r="W518" s="13">
        <v>196.426383699025</v>
      </c>
      <c r="X518" s="13">
        <v>257.657939147158</v>
      </c>
      <c r="Y518" s="13">
        <v>0.68764056939554896</v>
      </c>
      <c r="Z518" s="13">
        <v>0.82764842626887702</v>
      </c>
      <c r="AA518" s="13">
        <v>55989.384701377203</v>
      </c>
      <c r="AB518" s="13">
        <v>87.6601058486401</v>
      </c>
      <c r="AC518" s="13">
        <v>74.870719820987304</v>
      </c>
      <c r="AD518" s="13">
        <v>102.08436453523299</v>
      </c>
      <c r="AE518" s="13">
        <v>0.116537218731638</v>
      </c>
      <c r="AF518" s="13">
        <v>3.8896509153474798E-2</v>
      </c>
      <c r="AG518" s="13">
        <v>136079.70310246199</v>
      </c>
      <c r="AH518" s="13">
        <v>412.98046584232299</v>
      </c>
      <c r="AI518" s="13">
        <v>351.380467835952</v>
      </c>
      <c r="AJ518" s="14">
        <v>473.35193859157101</v>
      </c>
      <c r="AK518" s="13">
        <v>0.89340902086723095</v>
      </c>
      <c r="AL518" s="13">
        <v>0.86494910066069097</v>
      </c>
      <c r="AM518" s="13">
        <v>99678.819510091693</v>
      </c>
      <c r="AN518" s="13">
        <v>353.70882382637899</v>
      </c>
      <c r="AO518" s="13">
        <v>299.25923249593097</v>
      </c>
      <c r="AP518" s="13">
        <v>403.1952509592</v>
      </c>
      <c r="AQ518" s="13">
        <v>0.84872812838146805</v>
      </c>
      <c r="AR518" s="13">
        <v>0.858163866296621</v>
      </c>
      <c r="AS518" s="13">
        <v>8.2460908355574993</v>
      </c>
      <c r="AT518" s="13">
        <v>2.8611776473256998</v>
      </c>
      <c r="AU518" s="13">
        <v>2.96992351426367</v>
      </c>
      <c r="AV518" s="13">
        <v>2.7802019103815798</v>
      </c>
      <c r="AW518" s="13">
        <v>-1.1807013734927201E-2</v>
      </c>
      <c r="AX518" s="13">
        <v>-1.4724923930977001</v>
      </c>
      <c r="AY518" s="13">
        <v>156.524939777452</v>
      </c>
      <c r="AZ518" s="13">
        <v>18.613539376771801</v>
      </c>
      <c r="BA518" s="13">
        <v>21.2636677051539</v>
      </c>
      <c r="BB518" s="13">
        <v>17.504092856994198</v>
      </c>
      <c r="BC518" s="13">
        <v>2.8932685646499499</v>
      </c>
      <c r="BD518" s="13">
        <v>5.6575972364400799</v>
      </c>
      <c r="BE518" s="21">
        <v>6534</v>
      </c>
      <c r="BF518" s="21">
        <v>45.42</v>
      </c>
      <c r="BG518" s="21">
        <v>56.73</v>
      </c>
      <c r="BH518" s="21">
        <v>11.31</v>
      </c>
      <c r="BI518" s="21" t="s">
        <v>93</v>
      </c>
      <c r="BJ518" s="21" t="s">
        <v>74</v>
      </c>
      <c r="BK518" s="21">
        <v>48.63</v>
      </c>
      <c r="BL518" s="21">
        <v>3.21</v>
      </c>
      <c r="BM518" s="23">
        <v>0.22109999999999999</v>
      </c>
      <c r="BN518" s="13" t="s">
        <v>75</v>
      </c>
    </row>
    <row r="519" spans="1:70" x14ac:dyDescent="0.25">
      <c r="A519" s="13">
        <v>682</v>
      </c>
      <c r="B519" s="13">
        <v>154</v>
      </c>
      <c r="C519" s="13">
        <v>925</v>
      </c>
      <c r="D519" s="13" t="s">
        <v>14</v>
      </c>
      <c r="E519" s="13">
        <v>6</v>
      </c>
      <c r="F519" s="13" t="s">
        <v>12</v>
      </c>
      <c r="G519" s="13">
        <v>4</v>
      </c>
      <c r="H519" s="13" t="s">
        <v>13</v>
      </c>
      <c r="I519" s="14">
        <v>111</v>
      </c>
      <c r="J519" s="14">
        <v>113</v>
      </c>
      <c r="K519" s="13">
        <v>51.61</v>
      </c>
      <c r="L519" s="14">
        <v>53.77</v>
      </c>
      <c r="M519" s="20">
        <v>1.6479367088607599</v>
      </c>
      <c r="BF519" s="21">
        <v>45.84</v>
      </c>
      <c r="BG519" s="21">
        <v>55.42</v>
      </c>
      <c r="BH519" s="21">
        <v>9.58</v>
      </c>
      <c r="BI519" s="21">
        <v>43572</v>
      </c>
      <c r="BJ519" s="21" t="s">
        <v>74</v>
      </c>
      <c r="BK519" s="21">
        <v>47.75</v>
      </c>
      <c r="BL519" s="21">
        <v>1.91</v>
      </c>
      <c r="BM519" s="23">
        <v>0.16619999999999999</v>
      </c>
    </row>
    <row r="520" spans="1:70" x14ac:dyDescent="0.25">
      <c r="A520" s="13">
        <v>683</v>
      </c>
      <c r="B520" s="13">
        <v>154</v>
      </c>
      <c r="C520" s="13">
        <v>925</v>
      </c>
      <c r="D520" s="13" t="s">
        <v>14</v>
      </c>
      <c r="E520" s="13">
        <v>6</v>
      </c>
      <c r="F520" s="13" t="s">
        <v>12</v>
      </c>
      <c r="G520" s="13">
        <v>4</v>
      </c>
      <c r="H520" s="13" t="s">
        <v>13</v>
      </c>
      <c r="I520" s="14">
        <v>119</v>
      </c>
      <c r="J520" s="14">
        <v>121</v>
      </c>
      <c r="K520" s="13">
        <v>51.69</v>
      </c>
      <c r="L520" s="14">
        <v>53.85</v>
      </c>
      <c r="M520" s="20">
        <v>1.6508734177215201</v>
      </c>
      <c r="N520" s="13">
        <v>6</v>
      </c>
      <c r="O520" s="13">
        <v>65602.171419775506</v>
      </c>
      <c r="P520" s="13">
        <v>267.20072486420798</v>
      </c>
      <c r="Q520" s="13">
        <v>226.196592560829</v>
      </c>
      <c r="R520" s="13">
        <v>302.226616148142</v>
      </c>
      <c r="S520" s="13">
        <v>0.68202781339684804</v>
      </c>
      <c r="T520" s="13">
        <v>0.81063816257726695</v>
      </c>
      <c r="U520" s="13">
        <v>45218.400307410899</v>
      </c>
      <c r="V520" s="13">
        <v>238.23859825071401</v>
      </c>
      <c r="W520" s="13">
        <v>200.94338110482801</v>
      </c>
      <c r="X520" s="13">
        <v>269.30156586522997</v>
      </c>
      <c r="Y520" s="13">
        <v>0.67988105265388599</v>
      </c>
      <c r="Z520" s="13">
        <v>0.81729108379847704</v>
      </c>
      <c r="AA520" s="13">
        <v>68582.536238835295</v>
      </c>
      <c r="AB520" s="13">
        <v>105.281973080827</v>
      </c>
      <c r="AC520" s="13">
        <v>88.960543582835896</v>
      </c>
      <c r="AD520" s="13">
        <v>121.45736970102099</v>
      </c>
      <c r="AE520" s="13">
        <v>0.11609408668834</v>
      </c>
      <c r="AF520" s="13">
        <v>3.8913842749467499E-2</v>
      </c>
      <c r="AG520" s="13">
        <v>185070.10849704899</v>
      </c>
      <c r="AH520" s="13">
        <v>484.44964107125901</v>
      </c>
      <c r="AI520" s="13">
        <v>409.94036577743202</v>
      </c>
      <c r="AJ520" s="14">
        <v>545.117554938279</v>
      </c>
      <c r="AK520" s="13">
        <v>0.88130957302273905</v>
      </c>
      <c r="AL520" s="13">
        <v>0.86133367315027198</v>
      </c>
      <c r="AM520" s="13">
        <v>120070.620040013</v>
      </c>
      <c r="AN520" s="13">
        <v>388.988619393031</v>
      </c>
      <c r="AO520" s="13">
        <v>330.15781325032799</v>
      </c>
      <c r="AP520" s="13">
        <v>442.54393735053299</v>
      </c>
      <c r="AQ520" s="13">
        <v>0.83930088571832195</v>
      </c>
      <c r="AR520" s="13">
        <v>0.85204126956204196</v>
      </c>
      <c r="AS520" s="13">
        <v>4.6956426646605998</v>
      </c>
      <c r="AT520" s="13">
        <v>2.3959603314362301</v>
      </c>
      <c r="AU520" s="13">
        <v>2.2963313467817699</v>
      </c>
      <c r="AV520" s="13">
        <v>2.4429671104166002</v>
      </c>
      <c r="AW520" s="13">
        <v>9.5031901067320901E-2</v>
      </c>
      <c r="AX520" s="13">
        <v>-1.1448896560964701</v>
      </c>
      <c r="AY520" s="13">
        <v>36.751444762170799</v>
      </c>
      <c r="AZ520" s="13">
        <v>11.2595395740477</v>
      </c>
      <c r="BA520" s="13">
        <v>10.146568190268599</v>
      </c>
      <c r="BB520" s="13">
        <v>12.0402447940049</v>
      </c>
      <c r="BC520" s="13">
        <v>2.7167897548857698</v>
      </c>
      <c r="BD520" s="13">
        <v>4.7622854675038298</v>
      </c>
      <c r="BE520" s="21">
        <v>2347</v>
      </c>
      <c r="BF520" s="21">
        <v>45.83</v>
      </c>
      <c r="BG520" s="21">
        <v>55.96</v>
      </c>
      <c r="BH520" s="21">
        <v>10.130000000000001</v>
      </c>
      <c r="BI520" s="21" t="s">
        <v>91</v>
      </c>
      <c r="BJ520" s="21" t="s">
        <v>74</v>
      </c>
      <c r="BK520" s="21">
        <v>48.34</v>
      </c>
      <c r="BL520" s="21">
        <v>2.5099999999999998</v>
      </c>
      <c r="BM520" s="23">
        <v>0.1986</v>
      </c>
      <c r="BN520" s="13" t="s">
        <v>75</v>
      </c>
    </row>
    <row r="521" spans="1:70" x14ac:dyDescent="0.25">
      <c r="A521" s="13">
        <v>684</v>
      </c>
      <c r="B521" s="13">
        <v>154</v>
      </c>
      <c r="C521" s="13">
        <v>925</v>
      </c>
      <c r="D521" s="13" t="s">
        <v>14</v>
      </c>
      <c r="E521" s="13">
        <v>6</v>
      </c>
      <c r="F521" s="13" t="s">
        <v>12</v>
      </c>
      <c r="G521" s="13">
        <v>4</v>
      </c>
      <c r="H521" s="13" t="s">
        <v>13</v>
      </c>
      <c r="I521" s="14">
        <v>133</v>
      </c>
      <c r="J521" s="14">
        <v>135</v>
      </c>
      <c r="K521" s="13">
        <v>51.83</v>
      </c>
      <c r="L521" s="14">
        <v>53.99</v>
      </c>
      <c r="M521" s="20">
        <v>1.65601265822785</v>
      </c>
      <c r="N521" s="13">
        <v>5</v>
      </c>
      <c r="O521" s="13">
        <v>66111.518990580706</v>
      </c>
      <c r="P521" s="13">
        <v>268.0574247079</v>
      </c>
      <c r="Q521" s="13">
        <v>225.02394541737999</v>
      </c>
      <c r="R521" s="13">
        <v>302.73582926229801</v>
      </c>
      <c r="S521" s="13">
        <v>0.67829143657356195</v>
      </c>
      <c r="T521" s="13">
        <v>0.79521167400698001</v>
      </c>
      <c r="U521" s="13">
        <v>43746.735953677198</v>
      </c>
      <c r="V521" s="13">
        <v>234.47588798119801</v>
      </c>
      <c r="W521" s="13">
        <v>197.27007624176301</v>
      </c>
      <c r="X521" s="13">
        <v>263.877006511584</v>
      </c>
      <c r="Y521" s="13">
        <v>0.67258207260143799</v>
      </c>
      <c r="Z521" s="13">
        <v>0.80052854536680296</v>
      </c>
      <c r="AA521" s="13">
        <v>68115.815897144406</v>
      </c>
      <c r="AB521" s="13">
        <v>106.32904750927599</v>
      </c>
      <c r="AC521" s="13">
        <v>88.819631285345906</v>
      </c>
      <c r="AD521" s="13">
        <v>122.056401490282</v>
      </c>
      <c r="AE521" s="13">
        <v>0.109307685665381</v>
      </c>
      <c r="AF521" s="13">
        <v>4.2603162162668497E-2</v>
      </c>
      <c r="AG521" s="13">
        <v>187135.14277695399</v>
      </c>
      <c r="AH521" s="13">
        <v>485.08364038733902</v>
      </c>
      <c r="AI521" s="13">
        <v>408.72470612355198</v>
      </c>
      <c r="AJ521" s="14">
        <v>550.88016470857599</v>
      </c>
      <c r="AK521" s="13">
        <v>0.88266628437232098</v>
      </c>
      <c r="AL521" s="13">
        <v>0.85440400818109696</v>
      </c>
      <c r="AM521" s="13">
        <v>128322.309270086</v>
      </c>
      <c r="AN521" s="13">
        <v>402.00740853279098</v>
      </c>
      <c r="AO521" s="13">
        <v>334.32912343087497</v>
      </c>
      <c r="AP521" s="13">
        <v>453.14846462553902</v>
      </c>
      <c r="AQ521" s="13">
        <v>0.82950477354778196</v>
      </c>
      <c r="AR521" s="13">
        <v>0.84523234481345599</v>
      </c>
      <c r="AS521" s="13">
        <v>4.0096542080621598</v>
      </c>
      <c r="AT521" s="13">
        <v>2.2966975437817099</v>
      </c>
      <c r="AU521" s="13">
        <v>2.2540058097494602</v>
      </c>
      <c r="AV521" s="13">
        <v>2.2525162706719999</v>
      </c>
      <c r="AW521" s="13">
        <v>0.34086402960959</v>
      </c>
      <c r="AX521" s="13">
        <v>-0.73497671754079497</v>
      </c>
      <c r="AY521" s="13">
        <v>25.146697666699001</v>
      </c>
      <c r="AZ521" s="13">
        <v>9.8391816870547899</v>
      </c>
      <c r="BA521" s="13">
        <v>9.4826230367182092</v>
      </c>
      <c r="BB521" s="13">
        <v>9.6543002762655998</v>
      </c>
      <c r="BC521" s="13">
        <v>2.88507131347763</v>
      </c>
      <c r="BD521" s="13">
        <v>3.5346644294285401</v>
      </c>
      <c r="BE521" s="21">
        <v>3440</v>
      </c>
      <c r="BF521" s="21">
        <v>47.01</v>
      </c>
      <c r="BG521" s="21">
        <v>57.93</v>
      </c>
      <c r="BH521" s="21">
        <v>10.92</v>
      </c>
      <c r="BI521" s="21" t="s">
        <v>93</v>
      </c>
      <c r="BJ521" s="21" t="s">
        <v>74</v>
      </c>
      <c r="BK521" s="21">
        <v>49.4</v>
      </c>
      <c r="BL521" s="21">
        <v>2.39</v>
      </c>
      <c r="BM521" s="23">
        <v>0.17960000000000001</v>
      </c>
      <c r="BN521" s="13" t="s">
        <v>75</v>
      </c>
      <c r="BO521" s="21">
        <v>23</v>
      </c>
      <c r="BP521" s="21">
        <v>300</v>
      </c>
      <c r="BQ521" s="21">
        <v>10</v>
      </c>
      <c r="BR521" s="23">
        <v>0.92879256965944301</v>
      </c>
    </row>
    <row r="522" spans="1:70" x14ac:dyDescent="0.25">
      <c r="A522" s="13">
        <v>685</v>
      </c>
      <c r="B522" s="13">
        <v>154</v>
      </c>
      <c r="C522" s="13">
        <v>925</v>
      </c>
      <c r="D522" s="13" t="s">
        <v>14</v>
      </c>
      <c r="E522" s="13">
        <v>6</v>
      </c>
      <c r="F522" s="13" t="s">
        <v>12</v>
      </c>
      <c r="G522" s="13">
        <v>4</v>
      </c>
      <c r="H522" s="13" t="s">
        <v>13</v>
      </c>
      <c r="I522" s="14">
        <v>139</v>
      </c>
      <c r="J522" s="14">
        <v>141</v>
      </c>
      <c r="K522" s="13">
        <v>51.89</v>
      </c>
      <c r="L522" s="14">
        <v>54.05</v>
      </c>
      <c r="M522" s="20">
        <v>1.6582151898734201</v>
      </c>
      <c r="N522" s="13">
        <v>5</v>
      </c>
      <c r="O522" s="13">
        <v>71250.924138607399</v>
      </c>
      <c r="P522" s="13">
        <v>278.232168839628</v>
      </c>
      <c r="Q522" s="13">
        <v>235.807760770496</v>
      </c>
      <c r="R522" s="13">
        <v>314.07559687109801</v>
      </c>
      <c r="S522" s="13">
        <v>0.68076997395404304</v>
      </c>
      <c r="T522" s="13">
        <v>0.81730357657591302</v>
      </c>
      <c r="U522" s="13">
        <v>47230.326606983297</v>
      </c>
      <c r="V522" s="13">
        <v>243.61717912704</v>
      </c>
      <c r="W522" s="13">
        <v>206.90133320242501</v>
      </c>
      <c r="X522" s="13">
        <v>274.51421657842201</v>
      </c>
      <c r="Y522" s="13">
        <v>0.67768204582745295</v>
      </c>
      <c r="Z522" s="13">
        <v>0.82353825433721795</v>
      </c>
      <c r="AA522" s="13">
        <v>70008.068855776495</v>
      </c>
      <c r="AB522" s="13">
        <v>110.520901365745</v>
      </c>
      <c r="AC522" s="13">
        <v>93.008472671103803</v>
      </c>
      <c r="AD522" s="13">
        <v>127.15807246125701</v>
      </c>
      <c r="AE522" s="13">
        <v>0.112827377645132</v>
      </c>
      <c r="AF522" s="13">
        <v>3.7499128341784101E-2</v>
      </c>
      <c r="AG522" s="13">
        <v>207539.47263844399</v>
      </c>
      <c r="AH522" s="13">
        <v>511.385429920359</v>
      </c>
      <c r="AI522" s="13">
        <v>437.70977117170798</v>
      </c>
      <c r="AJ522" s="14">
        <v>577.347168420863</v>
      </c>
      <c r="AK522" s="13">
        <v>0.88088028957535702</v>
      </c>
      <c r="AL522" s="13">
        <v>0.86539471945078095</v>
      </c>
      <c r="AM522" s="13">
        <v>147233.05198232501</v>
      </c>
      <c r="AN522" s="13">
        <v>430.37718896305398</v>
      </c>
      <c r="AO522" s="13">
        <v>364.44736234805202</v>
      </c>
      <c r="AP522" s="13">
        <v>486.66211405577798</v>
      </c>
      <c r="AQ522" s="13">
        <v>0.83780733791606399</v>
      </c>
      <c r="AR522" s="13">
        <v>0.857357106866102</v>
      </c>
      <c r="AS522" s="13">
        <v>3.3885611613746298</v>
      </c>
      <c r="AT522" s="13">
        <v>1.9732299709330501</v>
      </c>
      <c r="AU522" s="13">
        <v>1.9673783909414899</v>
      </c>
      <c r="AV522" s="13">
        <v>1.9614679238674799</v>
      </c>
      <c r="AW522" s="13">
        <v>0.13716354214516599</v>
      </c>
      <c r="AX522" s="13">
        <v>-1.2364025429751699</v>
      </c>
      <c r="AY522" s="13">
        <v>18.657644076262802</v>
      </c>
      <c r="AZ522" s="13">
        <v>7.7496752220681699</v>
      </c>
      <c r="BA522" s="13">
        <v>7.63272175767323</v>
      </c>
      <c r="BB522" s="13">
        <v>7.7773633325912197</v>
      </c>
      <c r="BC522" s="13">
        <v>2.78298881723188</v>
      </c>
      <c r="BD522" s="13">
        <v>5.1899278967425104</v>
      </c>
      <c r="BE522" s="21">
        <v>3597</v>
      </c>
      <c r="BF522" s="21">
        <v>47.13</v>
      </c>
      <c r="BG522" s="21">
        <v>57.25</v>
      </c>
      <c r="BH522" s="21">
        <v>10.119999999999999</v>
      </c>
      <c r="BI522" s="21" t="s">
        <v>84</v>
      </c>
      <c r="BJ522" s="21" t="s">
        <v>74</v>
      </c>
      <c r="BK522" s="21">
        <v>49.25</v>
      </c>
      <c r="BL522" s="21">
        <v>2.12</v>
      </c>
      <c r="BM522" s="23">
        <v>0.17319999999999999</v>
      </c>
      <c r="BN522" s="13" t="s">
        <v>75</v>
      </c>
    </row>
    <row r="523" spans="1:70" x14ac:dyDescent="0.25">
      <c r="A523" s="13">
        <v>686</v>
      </c>
      <c r="B523" s="13">
        <v>154</v>
      </c>
      <c r="C523" s="13">
        <v>925</v>
      </c>
      <c r="D523" s="13" t="s">
        <v>14</v>
      </c>
      <c r="E523" s="13">
        <v>6</v>
      </c>
      <c r="F523" s="13" t="s">
        <v>12</v>
      </c>
      <c r="G523" s="13">
        <v>4</v>
      </c>
      <c r="H523" s="13" t="s">
        <v>13</v>
      </c>
      <c r="I523" s="14">
        <v>147</v>
      </c>
      <c r="J523" s="14">
        <v>149</v>
      </c>
      <c r="K523" s="13">
        <v>51.97</v>
      </c>
      <c r="L523" s="14">
        <v>54.13</v>
      </c>
      <c r="M523" s="20">
        <v>1.66115189873418</v>
      </c>
      <c r="N523" s="13">
        <v>6</v>
      </c>
      <c r="O523" s="13">
        <v>62464.527847151097</v>
      </c>
      <c r="P523" s="13">
        <v>261.09755006717802</v>
      </c>
      <c r="Q523" s="13">
        <v>220.890254475327</v>
      </c>
      <c r="R523" s="13">
        <v>294.31805808051502</v>
      </c>
      <c r="S523" s="13">
        <v>0.68572684066463996</v>
      </c>
      <c r="T523" s="13">
        <v>0.81655378000163104</v>
      </c>
      <c r="U523" s="13">
        <v>42435.949042044798</v>
      </c>
      <c r="V523" s="13">
        <v>231.17395977119</v>
      </c>
      <c r="W523" s="13">
        <v>195.74498830709999</v>
      </c>
      <c r="X523" s="13">
        <v>259.12932227509299</v>
      </c>
      <c r="Y523" s="13">
        <v>0.68056077385648495</v>
      </c>
      <c r="Z523" s="13">
        <v>0.82290926232872497</v>
      </c>
      <c r="AA523" s="13">
        <v>65373.300760719598</v>
      </c>
      <c r="AB523" s="13">
        <v>102.10792610447599</v>
      </c>
      <c r="AC523" s="13">
        <v>85.506182769339304</v>
      </c>
      <c r="AD523" s="13">
        <v>117.425296443707</v>
      </c>
      <c r="AE523" s="13">
        <v>0.11129580871049601</v>
      </c>
      <c r="AF523" s="13">
        <v>3.59671279727296E-2</v>
      </c>
      <c r="AG523" s="13">
        <v>172198.060874041</v>
      </c>
      <c r="AH523" s="13">
        <v>466.25296149037302</v>
      </c>
      <c r="AI523" s="13">
        <v>398.40831968274898</v>
      </c>
      <c r="AJ523" s="14">
        <v>528.21128737104402</v>
      </c>
      <c r="AK523" s="13">
        <v>0.88504384789226997</v>
      </c>
      <c r="AL523" s="13">
        <v>0.86292211823259901</v>
      </c>
      <c r="AM523" s="13">
        <v>119859.439123462</v>
      </c>
      <c r="AN523" s="13">
        <v>387.74984345176</v>
      </c>
      <c r="AO523" s="13">
        <v>320.99159828163499</v>
      </c>
      <c r="AP523" s="13">
        <v>438.57426065247802</v>
      </c>
      <c r="AQ523" s="13">
        <v>0.84002361574085904</v>
      </c>
      <c r="AR523" s="13">
        <v>0.85459037095330803</v>
      </c>
      <c r="AS523" s="13">
        <v>4.8591794358380698</v>
      </c>
      <c r="AT523" s="13">
        <v>2.4858039351569099</v>
      </c>
      <c r="AU523" s="13">
        <v>2.5977276738997199</v>
      </c>
      <c r="AV523" s="13">
        <v>2.38001898777443</v>
      </c>
      <c r="AW523" s="13">
        <v>0.17192988008882701</v>
      </c>
      <c r="AX523" s="13">
        <v>-1.2270491672447199</v>
      </c>
      <c r="AY523" s="13">
        <v>43.135311514564499</v>
      </c>
      <c r="AZ523" s="13">
        <v>11.7497356610564</v>
      </c>
      <c r="BA523" s="13">
        <v>13.979373146240301</v>
      </c>
      <c r="BB523" s="13">
        <v>10.669319179688401</v>
      </c>
      <c r="BC523" s="13">
        <v>2.8126115817452302</v>
      </c>
      <c r="BD523" s="13">
        <v>5.2738174706973897</v>
      </c>
      <c r="BE523" s="21">
        <v>2651</v>
      </c>
      <c r="BF523" s="21">
        <v>47.21</v>
      </c>
      <c r="BG523" s="21">
        <v>59.83</v>
      </c>
      <c r="BH523" s="21">
        <v>12.62</v>
      </c>
      <c r="BI523" s="21" t="s">
        <v>90</v>
      </c>
      <c r="BJ523" s="21" t="s">
        <v>74</v>
      </c>
      <c r="BK523" s="21">
        <v>49.3</v>
      </c>
      <c r="BL523" s="21">
        <v>2.09</v>
      </c>
      <c r="BM523" s="23">
        <v>0.1421</v>
      </c>
      <c r="BN523" s="13" t="s">
        <v>75</v>
      </c>
    </row>
    <row r="524" spans="1:70" x14ac:dyDescent="0.25">
      <c r="A524" s="13">
        <v>687</v>
      </c>
      <c r="B524" s="13">
        <v>154</v>
      </c>
      <c r="C524" s="13">
        <v>925</v>
      </c>
      <c r="D524" s="13" t="s">
        <v>14</v>
      </c>
      <c r="E524" s="13">
        <v>6</v>
      </c>
      <c r="F524" s="13" t="s">
        <v>12</v>
      </c>
      <c r="G524" s="13">
        <v>5</v>
      </c>
      <c r="H524" s="13" t="s">
        <v>13</v>
      </c>
      <c r="I524" s="14">
        <v>3</v>
      </c>
      <c r="J524" s="14">
        <v>5</v>
      </c>
      <c r="K524" s="13">
        <v>52.03</v>
      </c>
      <c r="L524" s="14">
        <v>54.19</v>
      </c>
      <c r="M524" s="20">
        <v>1.6633544303797501</v>
      </c>
      <c r="N524" s="13">
        <v>6</v>
      </c>
      <c r="O524" s="13">
        <v>59686.960755627602</v>
      </c>
      <c r="P524" s="13">
        <v>256.21439723722102</v>
      </c>
      <c r="Q524" s="13">
        <v>217.24588620686899</v>
      </c>
      <c r="R524" s="13">
        <v>288.83126741534397</v>
      </c>
      <c r="S524" s="13">
        <v>0.68290759999977602</v>
      </c>
      <c r="T524" s="13">
        <v>0.81925164321009403</v>
      </c>
      <c r="U524" s="13">
        <v>40946.249079505396</v>
      </c>
      <c r="V524" s="13">
        <v>226.72092189167199</v>
      </c>
      <c r="W524" s="13">
        <v>192.29804095991901</v>
      </c>
      <c r="X524" s="13">
        <v>254.185787797117</v>
      </c>
      <c r="Y524" s="13">
        <v>0.678696536791903</v>
      </c>
      <c r="Z524" s="13">
        <v>0.82682789069915696</v>
      </c>
      <c r="AA524" s="13">
        <v>59712.626069871301</v>
      </c>
      <c r="AB524" s="13">
        <v>97.256685352205693</v>
      </c>
      <c r="AC524" s="13">
        <v>81.161399479288903</v>
      </c>
      <c r="AD524" s="13">
        <v>112.24470245844</v>
      </c>
      <c r="AE524" s="13">
        <v>0.112523813160125</v>
      </c>
      <c r="AF524" s="13">
        <v>3.9136298846382901E-2</v>
      </c>
      <c r="AG524" s="13">
        <v>161545.91139331501</v>
      </c>
      <c r="AH524" s="13">
        <v>451.59867234059197</v>
      </c>
      <c r="AI524" s="13">
        <v>383.57865759857202</v>
      </c>
      <c r="AJ524" s="14">
        <v>511.838356149932</v>
      </c>
      <c r="AK524" s="13">
        <v>0.88174951067749396</v>
      </c>
      <c r="AL524" s="13">
        <v>0.86604312465267397</v>
      </c>
      <c r="AM524" s="13">
        <v>110274.823827247</v>
      </c>
      <c r="AN524" s="13">
        <v>371.65719632461202</v>
      </c>
      <c r="AO524" s="13">
        <v>314.57543640709798</v>
      </c>
      <c r="AP524" s="13">
        <v>428.366057764419</v>
      </c>
      <c r="AQ524" s="13">
        <v>0.83416816354054302</v>
      </c>
      <c r="AR524" s="13">
        <v>0.85980495532033796</v>
      </c>
      <c r="AS524" s="13">
        <v>4.5290240197537903</v>
      </c>
      <c r="AT524" s="13">
        <v>2.3873045643276498</v>
      </c>
      <c r="AU524" s="13">
        <v>2.2626066539504199</v>
      </c>
      <c r="AV524" s="13">
        <v>2.3522196387789198</v>
      </c>
      <c r="AW524" s="13">
        <v>0.121199882748752</v>
      </c>
      <c r="AX524" s="13">
        <v>-1.32548458299494</v>
      </c>
      <c r="AY524" s="13">
        <v>33.683647309438697</v>
      </c>
      <c r="AZ524" s="13">
        <v>11.1071597611061</v>
      </c>
      <c r="BA524" s="13">
        <v>9.7726310365763407</v>
      </c>
      <c r="BB524" s="13">
        <v>11.1840474310369</v>
      </c>
      <c r="BC524" s="13">
        <v>2.7041042192087201</v>
      </c>
      <c r="BD524" s="13">
        <v>5.2026879734874401</v>
      </c>
      <c r="BE524" s="21">
        <v>2012</v>
      </c>
      <c r="BF524" s="21">
        <v>45.83</v>
      </c>
      <c r="BG524" s="21">
        <v>56.68</v>
      </c>
      <c r="BH524" s="21">
        <v>10.85</v>
      </c>
      <c r="BI524" s="21" t="s">
        <v>91</v>
      </c>
      <c r="BJ524" s="21" t="s">
        <v>74</v>
      </c>
      <c r="BK524" s="21">
        <v>47.85</v>
      </c>
      <c r="BL524" s="21">
        <v>2.02</v>
      </c>
      <c r="BM524" s="23">
        <v>0.157</v>
      </c>
      <c r="BN524" s="13" t="s">
        <v>75</v>
      </c>
    </row>
    <row r="525" spans="1:70" x14ac:dyDescent="0.25">
      <c r="A525" s="13">
        <v>688</v>
      </c>
      <c r="B525" s="13">
        <v>154</v>
      </c>
      <c r="C525" s="13">
        <v>925</v>
      </c>
      <c r="D525" s="13" t="s">
        <v>14</v>
      </c>
      <c r="E525" s="13">
        <v>6</v>
      </c>
      <c r="F525" s="13" t="s">
        <v>12</v>
      </c>
      <c r="G525" s="13">
        <v>5</v>
      </c>
      <c r="H525" s="13" t="s">
        <v>13</v>
      </c>
      <c r="I525" s="14">
        <v>11</v>
      </c>
      <c r="J525" s="14">
        <v>13</v>
      </c>
      <c r="K525" s="13">
        <v>52.11</v>
      </c>
      <c r="L525" s="14">
        <v>54.27</v>
      </c>
      <c r="M525" s="20">
        <v>1.66629113924051</v>
      </c>
      <c r="N525" s="13">
        <v>5</v>
      </c>
      <c r="O525" s="13">
        <v>62672.176749606799</v>
      </c>
      <c r="P525" s="13">
        <v>261.25830923614097</v>
      </c>
      <c r="Q525" s="13">
        <v>221.80596983241</v>
      </c>
      <c r="R525" s="13">
        <v>293.89638144565401</v>
      </c>
      <c r="S525" s="13">
        <v>0.69003544738639799</v>
      </c>
      <c r="T525" s="13">
        <v>0.81720149956950905</v>
      </c>
      <c r="U525" s="13">
        <v>42546.527293317798</v>
      </c>
      <c r="V525" s="13">
        <v>231.4803077352</v>
      </c>
      <c r="W525" s="13">
        <v>197.603917564358</v>
      </c>
      <c r="X525" s="13">
        <v>259.26923617874502</v>
      </c>
      <c r="Y525" s="13">
        <v>0.68423412797814598</v>
      </c>
      <c r="Z525" s="13">
        <v>0.82357352647262105</v>
      </c>
      <c r="AA525" s="13">
        <v>65210.165342806802</v>
      </c>
      <c r="AB525" s="13">
        <v>103.146959387303</v>
      </c>
      <c r="AC525" s="13">
        <v>85.662688067748405</v>
      </c>
      <c r="AD525" s="13">
        <v>119.65354735017701</v>
      </c>
      <c r="AE525" s="13">
        <v>0.113034550924855</v>
      </c>
      <c r="AF525" s="13">
        <v>3.9060597406306997E-2</v>
      </c>
      <c r="AG525" s="13">
        <v>173497.11958630601</v>
      </c>
      <c r="AH525" s="13">
        <v>467.75700382450498</v>
      </c>
      <c r="AI525" s="13">
        <v>403.799803473439</v>
      </c>
      <c r="AJ525" s="14">
        <v>536.30367263342703</v>
      </c>
      <c r="AK525" s="13">
        <v>0.89323737559268701</v>
      </c>
      <c r="AL525" s="13">
        <v>0.86825975516016596</v>
      </c>
      <c r="AM525" s="13">
        <v>115260.038349842</v>
      </c>
      <c r="AN525" s="13">
        <v>380.84101768329799</v>
      </c>
      <c r="AO525" s="13">
        <v>322.24375953625503</v>
      </c>
      <c r="AP525" s="13">
        <v>436.313803897404</v>
      </c>
      <c r="AQ525" s="13">
        <v>0.84998551328101002</v>
      </c>
      <c r="AR525" s="13">
        <v>0.85977302772470399</v>
      </c>
      <c r="AS525" s="13">
        <v>4.1349197763674601</v>
      </c>
      <c r="AT525" s="13">
        <v>2.4002281632625402</v>
      </c>
      <c r="AU525" s="13">
        <v>2.36138577463805</v>
      </c>
      <c r="AV525" s="13">
        <v>2.37963373336944</v>
      </c>
      <c r="AW525" s="13">
        <v>0.195874321028329</v>
      </c>
      <c r="AX525" s="13">
        <v>-1.0815268979561701</v>
      </c>
      <c r="AY525" s="13">
        <v>26.297693087134299</v>
      </c>
      <c r="AZ525" s="13">
        <v>10.4978414047038</v>
      </c>
      <c r="BA525" s="13">
        <v>10.106620048812699</v>
      </c>
      <c r="BB525" s="13">
        <v>10.5116573650826</v>
      </c>
      <c r="BC525" s="13">
        <v>2.7248384096914</v>
      </c>
      <c r="BD525" s="13">
        <v>4.6444694033961502</v>
      </c>
      <c r="BE525" s="21">
        <v>3107</v>
      </c>
      <c r="BF525" s="21">
        <v>47.59</v>
      </c>
      <c r="BG525" s="21">
        <v>56.89</v>
      </c>
      <c r="BH525" s="21">
        <v>9.3000000000000007</v>
      </c>
      <c r="BI525" s="21" t="s">
        <v>91</v>
      </c>
      <c r="BJ525" s="21" t="s">
        <v>74</v>
      </c>
      <c r="BK525" s="21">
        <v>49.4</v>
      </c>
      <c r="BL525" s="21">
        <v>1.81</v>
      </c>
      <c r="BM525" s="23">
        <v>0.16289999999999999</v>
      </c>
      <c r="BN525" s="13" t="s">
        <v>75</v>
      </c>
      <c r="BO525" s="21">
        <v>5</v>
      </c>
      <c r="BP525" s="21">
        <v>207</v>
      </c>
      <c r="BQ525" s="21">
        <v>10</v>
      </c>
      <c r="BR525" s="23">
        <v>0.97641509433962304</v>
      </c>
    </row>
    <row r="526" spans="1:70" x14ac:dyDescent="0.25">
      <c r="A526" s="13">
        <v>689</v>
      </c>
      <c r="B526" s="13">
        <v>154</v>
      </c>
      <c r="C526" s="13">
        <v>925</v>
      </c>
      <c r="D526" s="13" t="s">
        <v>14</v>
      </c>
      <c r="E526" s="13">
        <v>6</v>
      </c>
      <c r="F526" s="13" t="s">
        <v>12</v>
      </c>
      <c r="G526" s="13">
        <v>5</v>
      </c>
      <c r="H526" s="13" t="s">
        <v>13</v>
      </c>
      <c r="I526" s="14">
        <v>17</v>
      </c>
      <c r="J526" s="14">
        <v>19</v>
      </c>
      <c r="K526" s="13">
        <v>52.17</v>
      </c>
      <c r="L526" s="14">
        <v>54.33</v>
      </c>
      <c r="M526" s="20">
        <v>1.66849367088608</v>
      </c>
    </row>
    <row r="527" spans="1:70" x14ac:dyDescent="0.25">
      <c r="A527" s="13">
        <v>690</v>
      </c>
      <c r="B527" s="13">
        <v>154</v>
      </c>
      <c r="C527" s="13">
        <v>925</v>
      </c>
      <c r="D527" s="13" t="s">
        <v>14</v>
      </c>
      <c r="E527" s="13">
        <v>6</v>
      </c>
      <c r="F527" s="13" t="s">
        <v>12</v>
      </c>
      <c r="G527" s="13">
        <v>5</v>
      </c>
      <c r="H527" s="13" t="s">
        <v>13</v>
      </c>
      <c r="I527" s="14">
        <v>24</v>
      </c>
      <c r="J527" s="14">
        <v>26</v>
      </c>
      <c r="K527" s="13">
        <v>52.24</v>
      </c>
      <c r="L527" s="14">
        <v>54.4</v>
      </c>
      <c r="M527" s="20">
        <v>1.67106329113924</v>
      </c>
      <c r="N527" s="13">
        <v>5</v>
      </c>
      <c r="O527" s="13">
        <v>56894.018496282799</v>
      </c>
      <c r="P527" s="13">
        <v>249.56788566045699</v>
      </c>
      <c r="Q527" s="13">
        <v>211.177194120195</v>
      </c>
      <c r="R527" s="13">
        <v>282.38975031081401</v>
      </c>
      <c r="S527" s="13">
        <v>0.682115908308913</v>
      </c>
      <c r="T527" s="13">
        <v>0.81043888783487095</v>
      </c>
      <c r="U527" s="13">
        <v>38740.283002404802</v>
      </c>
      <c r="V527" s="13">
        <v>220.77442513683499</v>
      </c>
      <c r="W527" s="13">
        <v>187.64723490254499</v>
      </c>
      <c r="X527" s="13">
        <v>250.053550289648</v>
      </c>
      <c r="Y527" s="13">
        <v>0.67962661066952601</v>
      </c>
      <c r="Z527" s="13">
        <v>0.81704898897855804</v>
      </c>
      <c r="AA527" s="13">
        <v>60052.857779498998</v>
      </c>
      <c r="AB527" s="13">
        <v>96.184083659601498</v>
      </c>
      <c r="AC527" s="13">
        <v>80.092425883636395</v>
      </c>
      <c r="AD527" s="13">
        <v>111.974581322689</v>
      </c>
      <c r="AE527" s="13">
        <v>0.11724762446016899</v>
      </c>
      <c r="AF527" s="13">
        <v>3.8817806168869699E-2</v>
      </c>
      <c r="AG527" s="13">
        <v>156085.527700443</v>
      </c>
      <c r="AH527" s="13">
        <v>442.33746684003</v>
      </c>
      <c r="AI527" s="13">
        <v>376.65879572642598</v>
      </c>
      <c r="AJ527" s="14">
        <v>503.248961624571</v>
      </c>
      <c r="AK527" s="13">
        <v>0.88597908155010996</v>
      </c>
      <c r="AL527" s="13">
        <v>0.86117311202795299</v>
      </c>
      <c r="AM527" s="13">
        <v>102123.095929359</v>
      </c>
      <c r="AN527" s="13">
        <v>358.06711909275998</v>
      </c>
      <c r="AO527" s="13">
        <v>304.28564156235097</v>
      </c>
      <c r="AP527" s="13">
        <v>410.41796824952701</v>
      </c>
      <c r="AQ527" s="13">
        <v>0.83989473463889397</v>
      </c>
      <c r="AR527" s="13">
        <v>0.85321283180024599</v>
      </c>
      <c r="AS527" s="13">
        <v>5.1750192177423804</v>
      </c>
      <c r="AT527" s="13">
        <v>2.6322216230440199</v>
      </c>
      <c r="AU527" s="13">
        <v>2.4543590286508401</v>
      </c>
      <c r="AV527" s="13">
        <v>2.6381307357332999</v>
      </c>
      <c r="AW527" s="13">
        <v>4.3385758624488201E-2</v>
      </c>
      <c r="AX527" s="13">
        <v>-1.02197940964628</v>
      </c>
      <c r="AY527" s="13">
        <v>43.563380870135703</v>
      </c>
      <c r="AZ527" s="13">
        <v>13.154497867185</v>
      </c>
      <c r="BA527" s="13">
        <v>11.386240469117901</v>
      </c>
      <c r="BB527" s="13">
        <v>13.374996436925301</v>
      </c>
      <c r="BC527" s="13">
        <v>2.8473653610520602</v>
      </c>
      <c r="BD527" s="13">
        <v>4.2876907217908604</v>
      </c>
      <c r="BE527" s="21">
        <v>5943</v>
      </c>
      <c r="BF527" s="21">
        <v>47.29</v>
      </c>
      <c r="BG527" s="21">
        <v>56.01</v>
      </c>
      <c r="BH527" s="21">
        <v>8.7200000000000006</v>
      </c>
      <c r="BI527" s="21" t="s">
        <v>92</v>
      </c>
      <c r="BJ527" s="21" t="s">
        <v>74</v>
      </c>
      <c r="BK527" s="21">
        <v>48.86</v>
      </c>
      <c r="BL527" s="21">
        <v>1.57</v>
      </c>
      <c r="BM527" s="23">
        <v>0.15260000000000001</v>
      </c>
      <c r="BN527" s="13" t="s">
        <v>75</v>
      </c>
    </row>
    <row r="528" spans="1:70" x14ac:dyDescent="0.25">
      <c r="A528" s="13">
        <v>691</v>
      </c>
      <c r="B528" s="13">
        <v>154</v>
      </c>
      <c r="C528" s="13">
        <v>925</v>
      </c>
      <c r="D528" s="13" t="s">
        <v>14</v>
      </c>
      <c r="E528" s="13">
        <v>6</v>
      </c>
      <c r="F528" s="13" t="s">
        <v>12</v>
      </c>
      <c r="G528" s="13">
        <v>5</v>
      </c>
      <c r="H528" s="13" t="s">
        <v>13</v>
      </c>
      <c r="I528" s="14">
        <v>32</v>
      </c>
      <c r="J528" s="14">
        <v>34</v>
      </c>
      <c r="K528" s="13">
        <v>52.32</v>
      </c>
      <c r="L528" s="14">
        <v>54.48</v>
      </c>
      <c r="M528" s="20">
        <v>1.6739999999999999</v>
      </c>
      <c r="N528" s="13">
        <v>6</v>
      </c>
      <c r="O528" s="13">
        <v>59662.640101909601</v>
      </c>
      <c r="P528" s="13">
        <v>255.22481659655699</v>
      </c>
      <c r="Q528" s="13">
        <v>215.679891773891</v>
      </c>
      <c r="R528" s="13">
        <v>288.568316670907</v>
      </c>
      <c r="S528" s="13">
        <v>0.68243530957093701</v>
      </c>
      <c r="T528" s="13">
        <v>0.806164260267767</v>
      </c>
      <c r="U528" s="13">
        <v>39058.964446911399</v>
      </c>
      <c r="V528" s="13">
        <v>221.83228780132299</v>
      </c>
      <c r="W528" s="13">
        <v>189.266766337528</v>
      </c>
      <c r="X528" s="13">
        <v>250.60285972473801</v>
      </c>
      <c r="Y528" s="13">
        <v>0.67823735221884496</v>
      </c>
      <c r="Z528" s="13">
        <v>0.81319609782790003</v>
      </c>
      <c r="AA528" s="13">
        <v>62644.0282919128</v>
      </c>
      <c r="AB528" s="13">
        <v>99.531975372712395</v>
      </c>
      <c r="AC528" s="13">
        <v>82.410370304840498</v>
      </c>
      <c r="AD528" s="13">
        <v>116.251479893254</v>
      </c>
      <c r="AE528" s="13">
        <v>0.110835082152273</v>
      </c>
      <c r="AF528" s="13">
        <v>4.1205287873652498E-2</v>
      </c>
      <c r="AG528" s="13">
        <v>154978.24784352901</v>
      </c>
      <c r="AH528" s="13">
        <v>442.25710743299697</v>
      </c>
      <c r="AI528" s="13">
        <v>376.16839467456299</v>
      </c>
      <c r="AJ528" s="14">
        <v>500.55930750830697</v>
      </c>
      <c r="AK528" s="13">
        <v>0.87702516206377901</v>
      </c>
      <c r="AL528" s="13">
        <v>0.86020132586318998</v>
      </c>
      <c r="AM528" s="13">
        <v>110822.745172194</v>
      </c>
      <c r="AN528" s="13">
        <v>373.45918464913598</v>
      </c>
      <c r="AO528" s="13">
        <v>313.45470336024101</v>
      </c>
      <c r="AP528" s="13">
        <v>420.636421949669</v>
      </c>
      <c r="AQ528" s="13">
        <v>0.83783936741940901</v>
      </c>
      <c r="AR528" s="13">
        <v>0.84925046142348604</v>
      </c>
      <c r="AS528" s="13">
        <v>4.90410297757027</v>
      </c>
      <c r="AT528" s="13">
        <v>2.4972837549265301</v>
      </c>
      <c r="AU528" s="13">
        <v>2.43278187476818</v>
      </c>
      <c r="AV528" s="13">
        <v>2.5046169096855602</v>
      </c>
      <c r="AW528" s="13">
        <v>0.21002893870975001</v>
      </c>
      <c r="AX528" s="13">
        <v>-1.1059816282426</v>
      </c>
      <c r="AY528" s="13">
        <v>38.187226981889197</v>
      </c>
      <c r="AZ528" s="13">
        <v>12.1948190985942</v>
      </c>
      <c r="BA528" s="13">
        <v>11.5618723619016</v>
      </c>
      <c r="BB528" s="13">
        <v>12.352923946531099</v>
      </c>
      <c r="BC528" s="13">
        <v>2.74577723948026</v>
      </c>
      <c r="BD528" s="13">
        <v>4.5507368174255198</v>
      </c>
      <c r="BE528" s="21">
        <v>1393</v>
      </c>
      <c r="BF528" s="21">
        <v>47.17</v>
      </c>
      <c r="BG528" s="21">
        <v>55.47</v>
      </c>
      <c r="BH528" s="21">
        <v>8.3000000000000007</v>
      </c>
      <c r="BI528" s="21" t="s">
        <v>91</v>
      </c>
      <c r="BJ528" s="21" t="s">
        <v>74</v>
      </c>
      <c r="BK528" s="21">
        <v>48.82</v>
      </c>
      <c r="BL528" s="21">
        <v>1.65</v>
      </c>
      <c r="BM528" s="23">
        <v>0.1658</v>
      </c>
      <c r="BN528" s="13" t="s">
        <v>75</v>
      </c>
    </row>
    <row r="529" spans="1:104" x14ac:dyDescent="0.25">
      <c r="A529" s="13">
        <v>692</v>
      </c>
      <c r="B529" s="13">
        <v>154</v>
      </c>
      <c r="C529" s="13">
        <v>925</v>
      </c>
      <c r="D529" s="13" t="s">
        <v>14</v>
      </c>
      <c r="E529" s="13">
        <v>6</v>
      </c>
      <c r="F529" s="13" t="s">
        <v>12</v>
      </c>
      <c r="G529" s="13">
        <v>5</v>
      </c>
      <c r="H529" s="13" t="s">
        <v>13</v>
      </c>
      <c r="I529" s="14">
        <v>43</v>
      </c>
      <c r="J529" s="14">
        <v>45</v>
      </c>
      <c r="K529" s="13">
        <v>52.43</v>
      </c>
      <c r="L529" s="14">
        <v>54.59</v>
      </c>
      <c r="M529" s="20">
        <v>1.6774311926605501</v>
      </c>
      <c r="N529" s="13">
        <v>5</v>
      </c>
      <c r="O529" s="13">
        <v>55010.249138141502</v>
      </c>
      <c r="P529" s="13">
        <v>244.426306158991</v>
      </c>
      <c r="Q529" s="13">
        <v>206.94898435938799</v>
      </c>
      <c r="R529" s="13">
        <v>276.37122073874298</v>
      </c>
      <c r="S529" s="13">
        <v>0.67781096207450597</v>
      </c>
      <c r="T529" s="13">
        <v>0.81683294698414799</v>
      </c>
      <c r="U529" s="13">
        <v>36649.849961987202</v>
      </c>
      <c r="V529" s="13">
        <v>214.932863181789</v>
      </c>
      <c r="W529" s="13">
        <v>183.46344076118601</v>
      </c>
      <c r="X529" s="13">
        <v>242.89612411800101</v>
      </c>
      <c r="Y529" s="13">
        <v>0.67420644060400703</v>
      </c>
      <c r="Z529" s="13">
        <v>0.824082343623325</v>
      </c>
      <c r="AA529" s="13">
        <v>63486.018177355501</v>
      </c>
      <c r="AB529" s="13">
        <v>97.375591625191902</v>
      </c>
      <c r="AC529" s="13">
        <v>80.956226469264394</v>
      </c>
      <c r="AD529" s="13">
        <v>113.27872437766599</v>
      </c>
      <c r="AE529" s="13">
        <v>0.11365204555747099</v>
      </c>
      <c r="AF529" s="13">
        <v>4.06596145149817E-2</v>
      </c>
      <c r="AG529" s="13">
        <v>145229.59648558201</v>
      </c>
      <c r="AH529" s="13">
        <v>428.39975401113003</v>
      </c>
      <c r="AI529" s="13">
        <v>362.259669057471</v>
      </c>
      <c r="AJ529" s="14">
        <v>484.32126501094001</v>
      </c>
      <c r="AK529" s="13">
        <v>0.87794983551319095</v>
      </c>
      <c r="AL529" s="13">
        <v>0.86638185123792499</v>
      </c>
      <c r="AM529" s="13">
        <v>96477.642531638296</v>
      </c>
      <c r="AN529" s="13">
        <v>348.27370665854602</v>
      </c>
      <c r="AO529" s="13">
        <v>292.85940279148502</v>
      </c>
      <c r="AP529" s="13">
        <v>397.39771487703598</v>
      </c>
      <c r="AQ529" s="13">
        <v>0.83536346262393002</v>
      </c>
      <c r="AR529" s="13">
        <v>0.858554055079225</v>
      </c>
      <c r="AS529" s="13">
        <v>5.7994284624495904</v>
      </c>
      <c r="AT529" s="13">
        <v>3.04427935164833</v>
      </c>
      <c r="AU529" s="13">
        <v>3.0454515531452002</v>
      </c>
      <c r="AV529" s="13">
        <v>3.0019712627540698</v>
      </c>
      <c r="AW529" s="13">
        <v>0.19675120137506599</v>
      </c>
      <c r="AX529" s="13">
        <v>-1.3519092348692701</v>
      </c>
      <c r="AY529" s="13">
        <v>51.057563573983302</v>
      </c>
      <c r="AZ529" s="13">
        <v>16.312259291278099</v>
      </c>
      <c r="BA529" s="13">
        <v>16.687311234732402</v>
      </c>
      <c r="BB529" s="13">
        <v>16.2049762210955</v>
      </c>
      <c r="BC529" s="13">
        <v>2.7436492323418702</v>
      </c>
      <c r="BD529" s="13">
        <v>5.4611999217086398</v>
      </c>
      <c r="BE529" s="21">
        <v>3603</v>
      </c>
      <c r="BF529" s="21">
        <v>47.13</v>
      </c>
      <c r="BG529" s="21">
        <v>56.3</v>
      </c>
      <c r="BH529" s="21">
        <v>9.17</v>
      </c>
      <c r="BI529" s="21" t="s">
        <v>92</v>
      </c>
      <c r="BJ529" s="21" t="s">
        <v>74</v>
      </c>
      <c r="BK529" s="21">
        <v>48.96</v>
      </c>
      <c r="BL529" s="21">
        <v>1.83</v>
      </c>
      <c r="BM529" s="23">
        <v>0.16639999999999999</v>
      </c>
      <c r="BN529" s="13" t="s">
        <v>75</v>
      </c>
      <c r="BO529" s="21">
        <v>16</v>
      </c>
      <c r="BP529" s="21">
        <v>287</v>
      </c>
      <c r="BQ529" s="21">
        <v>10</v>
      </c>
      <c r="BR529" s="23">
        <v>0.947194719471947</v>
      </c>
    </row>
    <row r="530" spans="1:104" x14ac:dyDescent="0.25">
      <c r="A530" s="13">
        <v>693</v>
      </c>
      <c r="B530" s="13">
        <v>154</v>
      </c>
      <c r="C530" s="13">
        <v>925</v>
      </c>
      <c r="D530" s="13" t="s">
        <v>14</v>
      </c>
      <c r="E530" s="13">
        <v>6</v>
      </c>
      <c r="F530" s="13" t="s">
        <v>12</v>
      </c>
      <c r="G530" s="13">
        <v>5</v>
      </c>
      <c r="H530" s="13" t="s">
        <v>13</v>
      </c>
      <c r="I530" s="14">
        <v>67</v>
      </c>
      <c r="J530" s="14">
        <v>69</v>
      </c>
      <c r="K530" s="13">
        <v>52.67</v>
      </c>
      <c r="L530" s="14">
        <v>54.83</v>
      </c>
      <c r="M530" s="20">
        <v>1.68491743119266</v>
      </c>
      <c r="BO530" s="21">
        <v>29</v>
      </c>
      <c r="BP530" s="21">
        <v>325</v>
      </c>
      <c r="BQ530" s="21">
        <v>10</v>
      </c>
    </row>
    <row r="531" spans="1:104" x14ac:dyDescent="0.25">
      <c r="A531" s="13">
        <v>694</v>
      </c>
      <c r="B531" s="13">
        <v>154</v>
      </c>
      <c r="C531" s="13">
        <v>925</v>
      </c>
      <c r="D531" s="13" t="s">
        <v>14</v>
      </c>
      <c r="E531" s="13">
        <v>6</v>
      </c>
      <c r="F531" s="13" t="s">
        <v>12</v>
      </c>
      <c r="G531" s="13">
        <v>5</v>
      </c>
      <c r="H531" s="13" t="s">
        <v>13</v>
      </c>
      <c r="I531" s="14">
        <v>99</v>
      </c>
      <c r="J531" s="14">
        <v>101</v>
      </c>
      <c r="K531" s="13">
        <v>52.99</v>
      </c>
      <c r="L531" s="14">
        <v>55.15</v>
      </c>
      <c r="M531" s="20">
        <v>1.6948990825688099</v>
      </c>
      <c r="N531" s="13">
        <v>6</v>
      </c>
      <c r="O531" s="13">
        <v>57546.400038866203</v>
      </c>
      <c r="P531" s="13">
        <v>253.94951648047299</v>
      </c>
      <c r="Q531" s="13">
        <v>216.25219720276399</v>
      </c>
      <c r="R531" s="13">
        <v>286.55064749604702</v>
      </c>
      <c r="S531" s="13">
        <v>0.68585703856914104</v>
      </c>
      <c r="T531" s="13">
        <v>0.81205544831672005</v>
      </c>
      <c r="U531" s="13">
        <v>41859.451321083099</v>
      </c>
      <c r="V531" s="13">
        <v>229.55256863209601</v>
      </c>
      <c r="W531" s="13">
        <v>196.16119926359801</v>
      </c>
      <c r="X531" s="13">
        <v>257.86172529634001</v>
      </c>
      <c r="Y531" s="13">
        <v>0.68294721742553599</v>
      </c>
      <c r="Z531" s="13">
        <v>0.82060551456522102</v>
      </c>
      <c r="AA531" s="13">
        <v>53644.339181121402</v>
      </c>
      <c r="AB531" s="13">
        <v>88.9902289462472</v>
      </c>
      <c r="AC531" s="13">
        <v>75.315041563340301</v>
      </c>
      <c r="AD531" s="13">
        <v>104.156868543025</v>
      </c>
      <c r="AE531" s="13">
        <v>0.113149970868634</v>
      </c>
      <c r="AF531" s="13">
        <v>4.3022249858319199E-2</v>
      </c>
      <c r="AG531" s="13">
        <v>144659.93223012201</v>
      </c>
      <c r="AH531" s="13">
        <v>426.08134340784</v>
      </c>
      <c r="AI531" s="13">
        <v>367.435331192604</v>
      </c>
      <c r="AJ531" s="14">
        <v>485.25645192746902</v>
      </c>
      <c r="AK531" s="13">
        <v>0.88869258108790805</v>
      </c>
      <c r="AL531" s="13">
        <v>0.86573837900314299</v>
      </c>
      <c r="AM531" s="13">
        <v>100382.669259909</v>
      </c>
      <c r="AN531" s="13">
        <v>355.12253372072399</v>
      </c>
      <c r="AO531" s="13">
        <v>301.54185697058</v>
      </c>
      <c r="AP531" s="13">
        <v>405.30186449179502</v>
      </c>
      <c r="AQ531" s="13">
        <v>0.83878814943214797</v>
      </c>
      <c r="AR531" s="13">
        <v>0.857696337838186</v>
      </c>
      <c r="AS531" s="13">
        <v>4.8139692069492801</v>
      </c>
      <c r="AT531" s="13">
        <v>2.5043576119125999</v>
      </c>
      <c r="AU531" s="13">
        <v>2.4862996141292601</v>
      </c>
      <c r="AV531" s="13">
        <v>2.4580997672189602</v>
      </c>
      <c r="AW531" s="13">
        <v>0.15082751723579699</v>
      </c>
      <c r="AX531" s="13">
        <v>-1.13677722922479</v>
      </c>
      <c r="AY531" s="13">
        <v>38.254205352304901</v>
      </c>
      <c r="AZ531" s="13">
        <v>12.396931989557</v>
      </c>
      <c r="BA531" s="13">
        <v>11.975409379996799</v>
      </c>
      <c r="BB531" s="13">
        <v>12.1058442827874</v>
      </c>
      <c r="BC531" s="13">
        <v>2.7448659034001999</v>
      </c>
      <c r="BD531" s="13">
        <v>4.4044449693835102</v>
      </c>
      <c r="BE531" s="21">
        <v>3173</v>
      </c>
      <c r="BF531" s="21">
        <v>47.03</v>
      </c>
      <c r="BG531" s="21">
        <v>63.73</v>
      </c>
      <c r="BH531" s="21">
        <v>16.7</v>
      </c>
      <c r="BI531" s="21" t="s">
        <v>91</v>
      </c>
      <c r="BJ531" s="21" t="s">
        <v>74</v>
      </c>
      <c r="BK531" s="21">
        <v>50.29</v>
      </c>
      <c r="BL531" s="21">
        <v>3.26</v>
      </c>
      <c r="BM531" s="23">
        <v>0.1633</v>
      </c>
      <c r="BN531" s="13" t="s">
        <v>75</v>
      </c>
      <c r="BO531" s="21">
        <v>31</v>
      </c>
      <c r="BP531" s="21">
        <v>274</v>
      </c>
      <c r="BQ531" s="21">
        <v>10</v>
      </c>
      <c r="BR531" s="23">
        <v>0.89836065573770496</v>
      </c>
    </row>
    <row r="532" spans="1:104" x14ac:dyDescent="0.25">
      <c r="A532" s="13">
        <v>695</v>
      </c>
      <c r="B532" s="13">
        <v>154</v>
      </c>
      <c r="C532" s="13">
        <v>925</v>
      </c>
      <c r="D532" s="13" t="s">
        <v>14</v>
      </c>
      <c r="E532" s="13">
        <v>6</v>
      </c>
      <c r="F532" s="13" t="s">
        <v>12</v>
      </c>
      <c r="G532" s="13">
        <v>5</v>
      </c>
      <c r="H532" s="13" t="s">
        <v>13</v>
      </c>
      <c r="I532" s="14">
        <v>139</v>
      </c>
      <c r="J532" s="14">
        <v>141</v>
      </c>
      <c r="K532" s="13">
        <v>53.39</v>
      </c>
      <c r="L532" s="14">
        <v>55.55</v>
      </c>
      <c r="M532" s="20">
        <v>1.7073761467889901</v>
      </c>
      <c r="N532" s="13">
        <v>5</v>
      </c>
      <c r="O532" s="13">
        <v>62261.454298233897</v>
      </c>
      <c r="P532" s="13">
        <v>258.63032563815801</v>
      </c>
      <c r="Q532" s="13">
        <v>218.207802631302</v>
      </c>
      <c r="R532" s="13">
        <v>292.97288655177601</v>
      </c>
      <c r="S532" s="13">
        <v>0.67934070869763996</v>
      </c>
      <c r="T532" s="13">
        <v>0.797854765990342</v>
      </c>
      <c r="U532" s="13">
        <v>40885.368930066899</v>
      </c>
      <c r="V532" s="13">
        <v>227.02391873651101</v>
      </c>
      <c r="W532" s="13">
        <v>191.68225983801801</v>
      </c>
      <c r="X532" s="13">
        <v>256.48061690900198</v>
      </c>
      <c r="Y532" s="13">
        <v>0.67362166218174802</v>
      </c>
      <c r="Z532" s="13">
        <v>0.80455145312070697</v>
      </c>
      <c r="AA532" s="13">
        <v>69470.177381873</v>
      </c>
      <c r="AB532" s="13">
        <v>107.250964531866</v>
      </c>
      <c r="AC532" s="13">
        <v>91.050375570410694</v>
      </c>
      <c r="AD532" s="13">
        <v>123.902371939593</v>
      </c>
      <c r="AE532" s="13">
        <v>0.114281124654911</v>
      </c>
      <c r="AF532" s="13">
        <v>4.5786903721695901E-2</v>
      </c>
      <c r="AG532" s="13">
        <v>174949.98086683499</v>
      </c>
      <c r="AH532" s="13">
        <v>469.39129430314898</v>
      </c>
      <c r="AI532" s="13">
        <v>398.67074633924398</v>
      </c>
      <c r="AJ532" s="14">
        <v>529.74914687914998</v>
      </c>
      <c r="AK532" s="13">
        <v>0.88394146243505201</v>
      </c>
      <c r="AL532" s="13">
        <v>0.8603391604899</v>
      </c>
      <c r="AM532" s="13">
        <v>119244.209272382</v>
      </c>
      <c r="AN532" s="13">
        <v>386.21936734338902</v>
      </c>
      <c r="AO532" s="13">
        <v>324.68985814975503</v>
      </c>
      <c r="AP532" s="13">
        <v>437.517065072229</v>
      </c>
      <c r="AQ532" s="13">
        <v>0.84392752267621296</v>
      </c>
      <c r="AR532" s="13">
        <v>0.85026909678696805</v>
      </c>
      <c r="AS532" s="13">
        <v>4.7676239616288001</v>
      </c>
      <c r="AT532" s="13">
        <v>2.4831926170332901</v>
      </c>
      <c r="AU532" s="13">
        <v>2.5292066182312301</v>
      </c>
      <c r="AV532" s="13">
        <v>2.4481334361587801</v>
      </c>
      <c r="AW532" s="13">
        <v>0.19174638992349699</v>
      </c>
      <c r="AX532" s="13">
        <v>-0.80804637652851596</v>
      </c>
      <c r="AY532" s="13">
        <v>35.402595071523798</v>
      </c>
      <c r="AZ532" s="13">
        <v>11.797762497915301</v>
      </c>
      <c r="BA532" s="13">
        <v>11.979736759090599</v>
      </c>
      <c r="BB532" s="13">
        <v>11.6931209793078</v>
      </c>
      <c r="BC532" s="13">
        <v>2.7161815486629401</v>
      </c>
      <c r="BD532" s="13">
        <v>3.5796875602380802</v>
      </c>
      <c r="BE532" s="21">
        <v>3030</v>
      </c>
      <c r="BF532" s="21">
        <v>45.61</v>
      </c>
      <c r="BG532" s="21">
        <v>59.25</v>
      </c>
      <c r="BH532" s="21">
        <v>13.64</v>
      </c>
      <c r="BI532" s="21" t="s">
        <v>92</v>
      </c>
      <c r="BJ532" s="21" t="s">
        <v>74</v>
      </c>
      <c r="BK532" s="21">
        <v>47.57</v>
      </c>
      <c r="BL532" s="21">
        <v>1.96</v>
      </c>
      <c r="BM532" s="23">
        <v>0.12559999999999999</v>
      </c>
      <c r="BN532" s="13" t="s">
        <v>75</v>
      </c>
      <c r="BO532" s="21">
        <v>24</v>
      </c>
      <c r="BP532" s="21">
        <v>229</v>
      </c>
      <c r="BQ532" s="21">
        <v>10</v>
      </c>
      <c r="BR532" s="23">
        <v>0.90513833992094905</v>
      </c>
    </row>
    <row r="533" spans="1:104" x14ac:dyDescent="0.25">
      <c r="A533" s="13">
        <v>696</v>
      </c>
      <c r="B533" s="13">
        <v>154</v>
      </c>
      <c r="C533" s="13">
        <v>925</v>
      </c>
      <c r="D533" s="13" t="s">
        <v>14</v>
      </c>
      <c r="E533" s="13">
        <v>6</v>
      </c>
      <c r="F533" s="13" t="s">
        <v>12</v>
      </c>
      <c r="G533" s="13">
        <v>6</v>
      </c>
      <c r="H533" s="13" t="s">
        <v>13</v>
      </c>
      <c r="I533" s="14">
        <v>5</v>
      </c>
      <c r="J533" s="14">
        <v>7</v>
      </c>
      <c r="K533" s="13">
        <v>53.55</v>
      </c>
      <c r="L533" s="14">
        <v>55.71</v>
      </c>
      <c r="M533" s="20">
        <v>1.7118888888888899</v>
      </c>
      <c r="N533" s="13">
        <v>4</v>
      </c>
      <c r="O533" s="13">
        <v>63295.156892492501</v>
      </c>
      <c r="P533" s="13">
        <v>259.91493790564198</v>
      </c>
      <c r="Q533" s="13">
        <v>218.76831667165001</v>
      </c>
      <c r="R533" s="13">
        <v>294.71609771435601</v>
      </c>
      <c r="S533" s="13">
        <v>0.67748353764265601</v>
      </c>
      <c r="T533" s="13">
        <v>0.79803093088319099</v>
      </c>
      <c r="U533" s="13">
        <v>40250.475943065197</v>
      </c>
      <c r="V533" s="13">
        <v>224.962352226885</v>
      </c>
      <c r="W533" s="13">
        <v>190.47078750772801</v>
      </c>
      <c r="X533" s="13">
        <v>254.643142911837</v>
      </c>
      <c r="Y533" s="13">
        <v>0.673620772493145</v>
      </c>
      <c r="Z533" s="13">
        <v>0.80702379255204004</v>
      </c>
      <c r="AA533" s="13">
        <v>70424.754990137706</v>
      </c>
      <c r="AB533" s="13">
        <v>109.82076846221401</v>
      </c>
      <c r="AC533" s="13">
        <v>92.017629343796798</v>
      </c>
      <c r="AD533" s="13">
        <v>127.88435465425501</v>
      </c>
      <c r="AE533" s="13">
        <v>0.1155492188101</v>
      </c>
      <c r="AF533" s="13">
        <v>4.6605126105414098E-2</v>
      </c>
      <c r="AG533" s="13">
        <v>190335.699204579</v>
      </c>
      <c r="AH533" s="13">
        <v>490.99793743532399</v>
      </c>
      <c r="AI533" s="13">
        <v>409.95773763055098</v>
      </c>
      <c r="AJ533" s="14">
        <v>555.97392616203001</v>
      </c>
      <c r="AK533" s="13">
        <v>0.88623810304538497</v>
      </c>
      <c r="AL533" s="13">
        <v>0.85910264427774696</v>
      </c>
      <c r="AM533" s="13">
        <v>121779.432638286</v>
      </c>
      <c r="AN533" s="13">
        <v>390.48262217748697</v>
      </c>
      <c r="AO533" s="13">
        <v>329.09651906043803</v>
      </c>
      <c r="AP533" s="13">
        <v>445.34583021362999</v>
      </c>
      <c r="AQ533" s="13">
        <v>0.83531971933103399</v>
      </c>
      <c r="AR533" s="13">
        <v>0.84828550623316401</v>
      </c>
      <c r="AS533" s="13">
        <v>4.3267554888936903</v>
      </c>
      <c r="AT533" s="13">
        <v>2.3417091405534101</v>
      </c>
      <c r="AU533" s="13">
        <v>2.36535296612321</v>
      </c>
      <c r="AV533" s="13">
        <v>2.3924126740404299</v>
      </c>
      <c r="AW533" s="13">
        <v>0.20542659160356799</v>
      </c>
      <c r="AX533" s="13">
        <v>-0.87124259776706003</v>
      </c>
      <c r="AY533" s="13">
        <v>30.277697782782798</v>
      </c>
      <c r="AZ533" s="13">
        <v>10.3288022146612</v>
      </c>
      <c r="BA533" s="13">
        <v>10.305383246523199</v>
      </c>
      <c r="BB533" s="13">
        <v>11.167571662206701</v>
      </c>
      <c r="BC533" s="13">
        <v>2.7555723833841399</v>
      </c>
      <c r="BD533" s="13">
        <v>3.5041492556519498</v>
      </c>
      <c r="BE533" s="21">
        <v>3973</v>
      </c>
      <c r="BF533" s="21">
        <v>46.44</v>
      </c>
      <c r="BG533" s="21">
        <v>53.87</v>
      </c>
      <c r="BH533" s="21">
        <v>7.43</v>
      </c>
      <c r="BI533" s="21" t="s">
        <v>92</v>
      </c>
      <c r="BJ533" s="21" t="s">
        <v>74</v>
      </c>
      <c r="BK533" s="21">
        <v>47.97</v>
      </c>
      <c r="BL533" s="21">
        <v>1.53</v>
      </c>
      <c r="BM533" s="23">
        <v>0.17080000000000001</v>
      </c>
      <c r="BN533" s="13" t="s">
        <v>75</v>
      </c>
      <c r="CL533" s="1"/>
      <c r="CZ533" s="1"/>
    </row>
    <row r="534" spans="1:104" x14ac:dyDescent="0.25">
      <c r="A534" s="13">
        <v>697</v>
      </c>
      <c r="B534" s="13">
        <v>154</v>
      </c>
      <c r="C534" s="13">
        <v>925</v>
      </c>
      <c r="D534" s="13" t="s">
        <v>14</v>
      </c>
      <c r="E534" s="13">
        <v>6</v>
      </c>
      <c r="F534" s="13" t="s">
        <v>12</v>
      </c>
      <c r="G534" s="13">
        <v>6</v>
      </c>
      <c r="H534" s="13" t="s">
        <v>13</v>
      </c>
      <c r="I534" s="14">
        <v>15</v>
      </c>
      <c r="J534" s="14">
        <v>17</v>
      </c>
      <c r="K534" s="13">
        <v>53.65</v>
      </c>
      <c r="L534" s="14">
        <v>55.81</v>
      </c>
      <c r="M534" s="20">
        <v>1.7146666666666699</v>
      </c>
      <c r="N534" s="13">
        <v>5</v>
      </c>
      <c r="O534" s="13">
        <v>57909.643087174401</v>
      </c>
      <c r="P534" s="13">
        <v>251.14528802096299</v>
      </c>
      <c r="Q534" s="13">
        <v>210.954919376307</v>
      </c>
      <c r="R534" s="13">
        <v>284.20940106286503</v>
      </c>
      <c r="S534" s="13">
        <v>0.68145949173548204</v>
      </c>
      <c r="T534" s="13">
        <v>0.79488859427011305</v>
      </c>
      <c r="U534" s="13">
        <v>38489.300191451002</v>
      </c>
      <c r="V534" s="13">
        <v>219.98633983711201</v>
      </c>
      <c r="W534" s="13">
        <v>185.88215580936901</v>
      </c>
      <c r="X534" s="13">
        <v>248.10601674161299</v>
      </c>
      <c r="Y534" s="13">
        <v>0.68034850088534704</v>
      </c>
      <c r="Z534" s="13">
        <v>0.80271548099332601</v>
      </c>
      <c r="AA534" s="13">
        <v>61108.691809002899</v>
      </c>
      <c r="AB534" s="13">
        <v>98.770549852437796</v>
      </c>
      <c r="AC534" s="13">
        <v>81.522841216096893</v>
      </c>
      <c r="AD534" s="13">
        <v>116.012216624331</v>
      </c>
      <c r="AE534" s="13">
        <v>0.10978537484711499</v>
      </c>
      <c r="AF534" s="13">
        <v>4.4167194768358099E-2</v>
      </c>
      <c r="AG534" s="13">
        <v>160125.22962034601</v>
      </c>
      <c r="AH534" s="13">
        <v>450.12278621407199</v>
      </c>
      <c r="AI534" s="13">
        <v>377.36717256933599</v>
      </c>
      <c r="AJ534" s="14">
        <v>521.00757014909402</v>
      </c>
      <c r="AK534" s="13">
        <v>0.87706355141683201</v>
      </c>
      <c r="AL534" s="13">
        <v>0.85350462706411501</v>
      </c>
      <c r="AM534" s="13">
        <v>105748.819574704</v>
      </c>
      <c r="AN534" s="13">
        <v>364.675372224184</v>
      </c>
      <c r="AO534" s="13">
        <v>303.24393775235899</v>
      </c>
      <c r="AP534" s="13">
        <v>420.66715916465603</v>
      </c>
      <c r="AQ534" s="13">
        <v>0.83205042864138601</v>
      </c>
      <c r="AR534" s="13">
        <v>0.84421656217285601</v>
      </c>
      <c r="AS534" s="13">
        <v>4.5228414159634402</v>
      </c>
      <c r="AT534" s="13">
        <v>2.5010518624539602</v>
      </c>
      <c r="AU534" s="13">
        <v>2.4740487944516598</v>
      </c>
      <c r="AV534" s="13">
        <v>2.4411058858022998</v>
      </c>
      <c r="AW534" s="13">
        <v>0.19091987857408199</v>
      </c>
      <c r="AX534" s="13">
        <v>-0.82198743691193898</v>
      </c>
      <c r="AY534" s="13">
        <v>31.217522917382698</v>
      </c>
      <c r="AZ534" s="13">
        <v>11.581443119365201</v>
      </c>
      <c r="BA534" s="13">
        <v>11.185411415436199</v>
      </c>
      <c r="BB534" s="13">
        <v>11.208210038187399</v>
      </c>
      <c r="BC534" s="13">
        <v>2.8623257480321902</v>
      </c>
      <c r="BD534" s="13">
        <v>3.5790770825948699</v>
      </c>
      <c r="BE534" s="21">
        <v>4054</v>
      </c>
      <c r="BF534" s="21">
        <v>47.13</v>
      </c>
      <c r="BG534" s="21">
        <v>60.43</v>
      </c>
      <c r="BH534" s="21">
        <v>13.3</v>
      </c>
      <c r="BI534" s="21" t="s">
        <v>95</v>
      </c>
      <c r="BJ534" s="21" t="s">
        <v>74</v>
      </c>
      <c r="BK534" s="21">
        <v>49.38</v>
      </c>
      <c r="BL534" s="21">
        <v>2.25</v>
      </c>
      <c r="BM534" s="23">
        <v>0.1447</v>
      </c>
      <c r="BN534" s="13" t="s">
        <v>75</v>
      </c>
    </row>
    <row r="535" spans="1:104" x14ac:dyDescent="0.25">
      <c r="A535" s="13">
        <v>698</v>
      </c>
      <c r="B535" s="13">
        <v>154</v>
      </c>
      <c r="C535" s="13">
        <v>925</v>
      </c>
      <c r="D535" s="13" t="s">
        <v>14</v>
      </c>
      <c r="E535" s="13">
        <v>6</v>
      </c>
      <c r="F535" s="13" t="s">
        <v>12</v>
      </c>
      <c r="G535" s="13">
        <v>6</v>
      </c>
      <c r="H535" s="13" t="s">
        <v>13</v>
      </c>
      <c r="I535" s="14">
        <v>27</v>
      </c>
      <c r="J535" s="14">
        <v>29</v>
      </c>
      <c r="K535" s="13">
        <v>53.77</v>
      </c>
      <c r="L535" s="14">
        <v>55.93</v>
      </c>
      <c r="M535" s="20">
        <v>1.718</v>
      </c>
      <c r="N535" s="13">
        <v>5</v>
      </c>
      <c r="O535" s="13">
        <v>63033.693927831002</v>
      </c>
      <c r="P535" s="13">
        <v>260.93512351471799</v>
      </c>
      <c r="Q535" s="13">
        <v>220.77075753375499</v>
      </c>
      <c r="R535" s="13">
        <v>294.83422173734999</v>
      </c>
      <c r="S535" s="13">
        <v>0.68783386833005999</v>
      </c>
      <c r="T535" s="13">
        <v>0.81403436381270899</v>
      </c>
      <c r="U535" s="13">
        <v>42721.3286590055</v>
      </c>
      <c r="V535" s="13">
        <v>231.96393349451401</v>
      </c>
      <c r="W535" s="13">
        <v>196.46413985193399</v>
      </c>
      <c r="X535" s="13">
        <v>259.54190655371201</v>
      </c>
      <c r="Y535" s="13">
        <v>0.68516368452490495</v>
      </c>
      <c r="Z535" s="13">
        <v>0.82133438514597301</v>
      </c>
      <c r="AA535" s="13">
        <v>72549.138387197003</v>
      </c>
      <c r="AB535" s="13">
        <v>105.71186422766699</v>
      </c>
      <c r="AC535" s="13">
        <v>87.385249675217295</v>
      </c>
      <c r="AD535" s="13">
        <v>123.86686660282101</v>
      </c>
      <c r="AE535" s="13">
        <v>0.113359239353613</v>
      </c>
      <c r="AF535" s="13">
        <v>3.8076023674136698E-2</v>
      </c>
      <c r="AG535" s="13">
        <v>165665.721441812</v>
      </c>
      <c r="AH535" s="13">
        <v>456.20959208879799</v>
      </c>
      <c r="AI535" s="13">
        <v>389.822346952359</v>
      </c>
      <c r="AJ535" s="14">
        <v>525.52204516403003</v>
      </c>
      <c r="AK535" s="13">
        <v>0.89065400617923896</v>
      </c>
      <c r="AL535" s="13">
        <v>0.86220100769895602</v>
      </c>
      <c r="AM535" s="13">
        <v>109919.667064724</v>
      </c>
      <c r="AN535" s="13">
        <v>370.87704789989499</v>
      </c>
      <c r="AO535" s="13">
        <v>309.825012933675</v>
      </c>
      <c r="AP535" s="13">
        <v>428.33808023577097</v>
      </c>
      <c r="AQ535" s="13">
        <v>0.84274362914369605</v>
      </c>
      <c r="AR535" s="13">
        <v>0.85388647008473295</v>
      </c>
      <c r="AS535" s="13">
        <v>5.4406950512755197</v>
      </c>
      <c r="AT535" s="13">
        <v>2.8616840610559802</v>
      </c>
      <c r="AU535" s="13">
        <v>2.80374650226927</v>
      </c>
      <c r="AV535" s="13">
        <v>2.8135828683716899</v>
      </c>
      <c r="AW535" s="13">
        <v>9.4862528830677098E-2</v>
      </c>
      <c r="AX535" s="13">
        <v>-1.1726837673814301</v>
      </c>
      <c r="AY535" s="13">
        <v>44.013096844369201</v>
      </c>
      <c r="AZ535" s="13">
        <v>14.819642637079999</v>
      </c>
      <c r="BA535" s="13">
        <v>14.1330713838283</v>
      </c>
      <c r="BB535" s="13">
        <v>14.601014034141301</v>
      </c>
      <c r="BC535" s="13">
        <v>3.0119691064839502</v>
      </c>
      <c r="BD535" s="13">
        <v>4.7624115913561402</v>
      </c>
      <c r="BE535" s="21">
        <v>4135</v>
      </c>
      <c r="BF535" s="21">
        <v>46.17</v>
      </c>
      <c r="BG535" s="21">
        <v>58.6</v>
      </c>
      <c r="BH535" s="21">
        <v>12.43</v>
      </c>
      <c r="BI535" s="21" t="s">
        <v>92</v>
      </c>
      <c r="BJ535" s="21" t="s">
        <v>74</v>
      </c>
      <c r="BK535" s="21">
        <v>48.9</v>
      </c>
      <c r="BL535" s="21">
        <v>2.73</v>
      </c>
      <c r="BM535" s="23">
        <v>0.18010000000000001</v>
      </c>
      <c r="BN535" s="13" t="s">
        <v>75</v>
      </c>
      <c r="BO535" s="21">
        <v>20</v>
      </c>
      <c r="BP535" s="21">
        <v>351</v>
      </c>
      <c r="BQ535" s="21">
        <v>10</v>
      </c>
      <c r="BR535" s="23">
        <v>0.94609164420485203</v>
      </c>
    </row>
    <row r="536" spans="1:104" x14ac:dyDescent="0.25">
      <c r="A536" s="13">
        <v>699</v>
      </c>
      <c r="B536" s="13">
        <v>154</v>
      </c>
      <c r="C536" s="13">
        <v>925</v>
      </c>
      <c r="D536" s="13" t="s">
        <v>14</v>
      </c>
      <c r="E536" s="13">
        <v>6</v>
      </c>
      <c r="F536" s="13" t="s">
        <v>12</v>
      </c>
      <c r="G536" s="13">
        <v>6</v>
      </c>
      <c r="H536" s="13" t="s">
        <v>13</v>
      </c>
      <c r="I536" s="14">
        <v>35</v>
      </c>
      <c r="J536" s="14">
        <v>37</v>
      </c>
      <c r="K536" s="13">
        <v>53.85</v>
      </c>
      <c r="L536" s="14">
        <v>56.01</v>
      </c>
      <c r="M536" s="20">
        <v>1.7207586206896599</v>
      </c>
      <c r="N536" s="13">
        <v>5</v>
      </c>
      <c r="O536" s="13">
        <v>63096.909600174899</v>
      </c>
      <c r="P536" s="13">
        <v>262.40990581054302</v>
      </c>
      <c r="Q536" s="13">
        <v>225.996876341384</v>
      </c>
      <c r="R536" s="13">
        <v>294.59790135118402</v>
      </c>
      <c r="S536" s="13">
        <v>0.69472804203015504</v>
      </c>
      <c r="T536" s="13">
        <v>0.832344080834439</v>
      </c>
      <c r="U536" s="13">
        <v>42859.6252047159</v>
      </c>
      <c r="V536" s="13">
        <v>232.54691282469</v>
      </c>
      <c r="W536" s="13">
        <v>201.96428488579701</v>
      </c>
      <c r="X536" s="13">
        <v>257.96983877052401</v>
      </c>
      <c r="Y536" s="13">
        <v>0.69635396390755799</v>
      </c>
      <c r="Z536" s="13">
        <v>0.84075603592829995</v>
      </c>
      <c r="AA536" s="13">
        <v>70689.414718869797</v>
      </c>
      <c r="AB536" s="13">
        <v>102.75327329553799</v>
      </c>
      <c r="AC536" s="13">
        <v>83.988148359482594</v>
      </c>
      <c r="AD536" s="13">
        <v>122.206888297403</v>
      </c>
      <c r="AE536" s="13">
        <v>0.111828790051162</v>
      </c>
      <c r="AF536" s="13">
        <v>3.7272513820086797E-2</v>
      </c>
      <c r="AG536" s="13">
        <v>167243.42366433999</v>
      </c>
      <c r="AH536" s="13">
        <v>455.108014484629</v>
      </c>
      <c r="AI536" s="13">
        <v>385.61745298790999</v>
      </c>
      <c r="AJ536" s="14">
        <v>526.39845275250696</v>
      </c>
      <c r="AK536" s="13">
        <v>0.88913279388330102</v>
      </c>
      <c r="AL536" s="13">
        <v>0.87443491398778395</v>
      </c>
      <c r="AM536" s="13">
        <v>108417.109552952</v>
      </c>
      <c r="AN536" s="13">
        <v>368.04500996014002</v>
      </c>
      <c r="AO536" s="13">
        <v>313.44988701162799</v>
      </c>
      <c r="AP536" s="13">
        <v>425.06701110012801</v>
      </c>
      <c r="AQ536" s="13">
        <v>0.84414206658493995</v>
      </c>
      <c r="AR536" s="13">
        <v>0.86796331583408903</v>
      </c>
      <c r="AS536" s="13">
        <v>5.5870346488670002</v>
      </c>
      <c r="AT536" s="13">
        <v>2.9368657652757801</v>
      </c>
      <c r="AU536" s="13">
        <v>2.8245813064874001</v>
      </c>
      <c r="AV536" s="13">
        <v>2.96115129300631</v>
      </c>
      <c r="AW536" s="13">
        <v>2.6562256902792899E-2</v>
      </c>
      <c r="AX536" s="13">
        <v>-1.71572433496271</v>
      </c>
      <c r="AY536" s="13">
        <v>47.261347466419103</v>
      </c>
      <c r="AZ536" s="13">
        <v>15.4824097411606</v>
      </c>
      <c r="BA536" s="13">
        <v>14.0053492350202</v>
      </c>
      <c r="BB536" s="13">
        <v>16.1762243709152</v>
      </c>
      <c r="BC536" s="13">
        <v>2.85719093989238</v>
      </c>
      <c r="BD536" s="13">
        <v>7.0103206523964703</v>
      </c>
      <c r="BE536" s="21">
        <v>4260</v>
      </c>
      <c r="BF536" s="21">
        <v>46.46</v>
      </c>
      <c r="BG536" s="21">
        <v>59.73</v>
      </c>
      <c r="BH536" s="21">
        <v>13.27</v>
      </c>
      <c r="BI536" s="21" t="s">
        <v>94</v>
      </c>
      <c r="BJ536" s="21" t="s">
        <v>74</v>
      </c>
      <c r="BK536" s="21">
        <v>49.84</v>
      </c>
      <c r="BL536" s="21">
        <v>3.38</v>
      </c>
      <c r="BM536" s="23">
        <v>0.20300000000000001</v>
      </c>
      <c r="BN536" s="13" t="s">
        <v>75</v>
      </c>
    </row>
    <row r="537" spans="1:104" x14ac:dyDescent="0.25">
      <c r="A537" s="13">
        <v>700</v>
      </c>
      <c r="B537" s="13">
        <v>154</v>
      </c>
      <c r="C537" s="13">
        <v>925</v>
      </c>
      <c r="D537" s="13" t="s">
        <v>14</v>
      </c>
      <c r="E537" s="13">
        <v>6</v>
      </c>
      <c r="F537" s="13" t="s">
        <v>12</v>
      </c>
      <c r="G537" s="13">
        <v>6</v>
      </c>
      <c r="H537" s="13" t="s">
        <v>13</v>
      </c>
      <c r="I537" s="14">
        <v>45</v>
      </c>
      <c r="J537" s="14">
        <v>47</v>
      </c>
      <c r="K537" s="13">
        <v>53.95</v>
      </c>
      <c r="L537" s="14">
        <v>56.11</v>
      </c>
      <c r="M537" s="20">
        <v>1.7242068965517201</v>
      </c>
      <c r="N537" s="13">
        <v>5</v>
      </c>
      <c r="O537" s="13">
        <v>74386.483539937806</v>
      </c>
      <c r="P537" s="13">
        <v>278.820759988286</v>
      </c>
      <c r="Q537" s="13">
        <v>235.54276515510099</v>
      </c>
      <c r="R537" s="13">
        <v>317.00013122774902</v>
      </c>
      <c r="S537" s="13">
        <v>0.67465342484742696</v>
      </c>
      <c r="T537" s="13">
        <v>0.81263287664554096</v>
      </c>
      <c r="U537" s="13">
        <v>45860.504445572296</v>
      </c>
      <c r="V537" s="13">
        <v>240.241910810843</v>
      </c>
      <c r="W537" s="13">
        <v>202.66001401532199</v>
      </c>
      <c r="X537" s="13">
        <v>272.78870267557301</v>
      </c>
      <c r="Y537" s="13">
        <v>0.66767289193565504</v>
      </c>
      <c r="Z537" s="13">
        <v>0.82092923331312195</v>
      </c>
      <c r="AA537" s="13">
        <v>91139.688488106302</v>
      </c>
      <c r="AB537" s="13">
        <v>125.405311259687</v>
      </c>
      <c r="AC537" s="13">
        <v>103.630023646591</v>
      </c>
      <c r="AD537" s="13">
        <v>146.427726717556</v>
      </c>
      <c r="AE537" s="13">
        <v>0.120096454821532</v>
      </c>
      <c r="AF537" s="13">
        <v>4.2586628749451301E-2</v>
      </c>
      <c r="AG537" s="13">
        <v>214237.332248511</v>
      </c>
      <c r="AH537" s="13">
        <v>519.01923335935203</v>
      </c>
      <c r="AI537" s="13">
        <v>440.04262504175</v>
      </c>
      <c r="AJ537" s="14">
        <v>596.21039952693695</v>
      </c>
      <c r="AK537" s="13">
        <v>0.89336469306839705</v>
      </c>
      <c r="AL537" s="13">
        <v>0.86766319466429698</v>
      </c>
      <c r="AM537" s="13">
        <v>144950.01504664001</v>
      </c>
      <c r="AN537" s="13">
        <v>424.94517747451499</v>
      </c>
      <c r="AO537" s="13">
        <v>358.522140720582</v>
      </c>
      <c r="AP537" s="13">
        <v>485.10841809531001</v>
      </c>
      <c r="AQ537" s="13">
        <v>0.842039684142182</v>
      </c>
      <c r="AR537" s="13">
        <v>0.859068696508273</v>
      </c>
      <c r="AS537" s="13">
        <v>4.4811534638642101</v>
      </c>
      <c r="AT537" s="13">
        <v>2.5554010915654701</v>
      </c>
      <c r="AU537" s="13">
        <v>2.4668621963790498</v>
      </c>
      <c r="AV537" s="13">
        <v>2.5421393863481501</v>
      </c>
      <c r="AW537" s="13">
        <v>0.23692170910614499</v>
      </c>
      <c r="AX537" s="13">
        <v>-0.98185172145330502</v>
      </c>
      <c r="AY537" s="13">
        <v>29.3183038501844</v>
      </c>
      <c r="AZ537" s="13">
        <v>11.4101330468424</v>
      </c>
      <c r="BA537" s="13">
        <v>10.359470264184401</v>
      </c>
      <c r="BB537" s="13">
        <v>11.6661004822262</v>
      </c>
      <c r="BC537" s="13">
        <v>2.6780051726237799</v>
      </c>
      <c r="BD537" s="13">
        <v>3.95558203322754</v>
      </c>
      <c r="BE537" s="21">
        <v>3757</v>
      </c>
      <c r="BF537" s="21">
        <v>47.53</v>
      </c>
      <c r="BG537" s="21">
        <v>57.46</v>
      </c>
      <c r="BH537" s="21">
        <v>9.93</v>
      </c>
      <c r="BI537" s="21" t="s">
        <v>91</v>
      </c>
      <c r="BJ537" s="21" t="s">
        <v>74</v>
      </c>
      <c r="BK537" s="21">
        <v>49.71</v>
      </c>
      <c r="BL537" s="21">
        <v>2.1800000000000002</v>
      </c>
      <c r="BM537" s="23">
        <v>0.18</v>
      </c>
      <c r="BN537" s="13" t="s">
        <v>75</v>
      </c>
    </row>
    <row r="538" spans="1:104" x14ac:dyDescent="0.25">
      <c r="A538" s="13">
        <v>701</v>
      </c>
      <c r="B538" s="13">
        <v>154</v>
      </c>
      <c r="C538" s="13">
        <v>925</v>
      </c>
      <c r="D538" s="13" t="s">
        <v>14</v>
      </c>
      <c r="E538" s="13">
        <v>6</v>
      </c>
      <c r="F538" s="13" t="s">
        <v>12</v>
      </c>
      <c r="G538" s="13">
        <v>6</v>
      </c>
      <c r="H538" s="13" t="s">
        <v>13</v>
      </c>
      <c r="I538" s="14">
        <v>53</v>
      </c>
      <c r="J538" s="14">
        <v>55</v>
      </c>
      <c r="K538" s="13">
        <v>54.03</v>
      </c>
      <c r="L538" s="14">
        <v>56.19</v>
      </c>
      <c r="M538" s="20">
        <v>1.72696551724138</v>
      </c>
      <c r="N538" s="13">
        <v>0</v>
      </c>
      <c r="O538" s="13">
        <v>56957.569641035501</v>
      </c>
      <c r="P538" s="13">
        <v>250.03346550107599</v>
      </c>
      <c r="Q538" s="13">
        <v>211.887468587353</v>
      </c>
      <c r="R538" s="13">
        <v>281.80243686032298</v>
      </c>
      <c r="S538" s="13">
        <v>0.68962574495213802</v>
      </c>
      <c r="T538" s="13">
        <v>0.799698577978873</v>
      </c>
      <c r="U538" s="13">
        <v>39406.851015131499</v>
      </c>
      <c r="V538" s="13">
        <v>222.34567797788</v>
      </c>
      <c r="W538" s="13">
        <v>187.70991166668</v>
      </c>
      <c r="X538" s="13">
        <v>248.55998403952501</v>
      </c>
      <c r="Y538" s="13">
        <v>0.68390035093442303</v>
      </c>
      <c r="Z538" s="13">
        <v>0.80627793256287905</v>
      </c>
      <c r="AA538" s="13">
        <v>59848.377164808502</v>
      </c>
      <c r="AB538" s="13">
        <v>95.962112960812405</v>
      </c>
      <c r="AC538" s="13">
        <v>82.3485579538591</v>
      </c>
      <c r="AD538" s="13">
        <v>109.96210184819201</v>
      </c>
      <c r="AE538" s="13">
        <v>0.112157640394331</v>
      </c>
      <c r="AF538" s="13">
        <v>4.2055642604431599E-2</v>
      </c>
      <c r="AG538" s="13">
        <v>155625.316860419</v>
      </c>
      <c r="AH538" s="13">
        <v>442.32358855556703</v>
      </c>
      <c r="AI538" s="13">
        <v>370.12832900947097</v>
      </c>
      <c r="AJ538" s="14">
        <v>502.005180935341</v>
      </c>
      <c r="AK538" s="13">
        <v>0.89204278361822498</v>
      </c>
      <c r="AL538" s="13">
        <v>0.85687337251238804</v>
      </c>
      <c r="AM538" s="13">
        <v>105362.66548398</v>
      </c>
      <c r="AN538" s="13">
        <v>364.06719430814599</v>
      </c>
      <c r="AO538" s="13">
        <v>306.58703511954798</v>
      </c>
      <c r="AP538" s="13">
        <v>414.30555533636999</v>
      </c>
      <c r="AQ538" s="13">
        <v>0.84723018652890203</v>
      </c>
      <c r="AR538" s="13">
        <v>0.84622425854372596</v>
      </c>
      <c r="AS538" s="13">
        <v>5.8270751421874998</v>
      </c>
      <c r="AT538" s="13">
        <v>2.6071992806880502</v>
      </c>
      <c r="AU538" s="13">
        <v>2.77695978842267</v>
      </c>
      <c r="AV538" s="13">
        <v>2.5235073585307299</v>
      </c>
      <c r="AW538" s="13">
        <v>0.23630688756954199</v>
      </c>
      <c r="AX538" s="13">
        <v>-0.87401724935637803</v>
      </c>
      <c r="AY538" s="13">
        <v>61.912206959352297</v>
      </c>
      <c r="AZ538" s="13">
        <v>13.929450373826599</v>
      </c>
      <c r="BA538" s="13">
        <v>16.084001974548201</v>
      </c>
      <c r="BB538" s="13">
        <v>13.1552153483536</v>
      </c>
      <c r="BC538" s="13">
        <v>2.7220976727416799</v>
      </c>
      <c r="BD538" s="13">
        <v>3.88267716641329</v>
      </c>
      <c r="BE538" s="21">
        <v>2849</v>
      </c>
      <c r="BF538" s="21">
        <v>47.56</v>
      </c>
      <c r="BG538" s="21">
        <v>56.84</v>
      </c>
      <c r="BH538" s="21">
        <v>9.2799999999999994</v>
      </c>
      <c r="BI538" s="21" t="s">
        <v>95</v>
      </c>
      <c r="BJ538" s="21" t="s">
        <v>74</v>
      </c>
      <c r="BK538" s="21">
        <v>49.06</v>
      </c>
      <c r="BL538" s="21">
        <v>1.5</v>
      </c>
      <c r="BM538" s="23">
        <v>0.1391</v>
      </c>
      <c r="BN538" s="13" t="s">
        <v>75</v>
      </c>
      <c r="BO538" s="21">
        <v>32</v>
      </c>
      <c r="BP538" s="21">
        <v>285</v>
      </c>
      <c r="BQ538" s="21">
        <v>9</v>
      </c>
      <c r="BR538" s="23">
        <v>0.89905362776025199</v>
      </c>
    </row>
    <row r="539" spans="1:104" x14ac:dyDescent="0.25">
      <c r="A539" s="13">
        <v>702</v>
      </c>
      <c r="B539" s="13">
        <v>154</v>
      </c>
      <c r="C539" s="13">
        <v>925</v>
      </c>
      <c r="D539" s="13" t="s">
        <v>14</v>
      </c>
      <c r="E539" s="13">
        <v>6</v>
      </c>
      <c r="F539" s="13" t="s">
        <v>12</v>
      </c>
      <c r="G539" s="13">
        <v>6</v>
      </c>
      <c r="H539" s="13" t="s">
        <v>13</v>
      </c>
      <c r="I539" s="14">
        <v>63</v>
      </c>
      <c r="J539" s="14">
        <v>65</v>
      </c>
      <c r="K539" s="13">
        <v>54.13</v>
      </c>
      <c r="L539" s="14">
        <v>56.29</v>
      </c>
      <c r="M539" s="20">
        <v>1.72989189189189</v>
      </c>
      <c r="N539" s="13">
        <v>5</v>
      </c>
      <c r="O539" s="13">
        <v>52030.511262468703</v>
      </c>
      <c r="P539" s="13">
        <v>242.198854563732</v>
      </c>
      <c r="Q539" s="13">
        <v>204.51764356532999</v>
      </c>
      <c r="R539" s="13">
        <v>273.24096293327398</v>
      </c>
      <c r="S539" s="13">
        <v>0.68675992790683704</v>
      </c>
      <c r="T539" s="13">
        <v>0.79670545204292698</v>
      </c>
      <c r="U539" s="13">
        <v>37415.200412071397</v>
      </c>
      <c r="V539" s="13">
        <v>217.036975041376</v>
      </c>
      <c r="W539" s="13">
        <v>182.41528311747899</v>
      </c>
      <c r="X539" s="13">
        <v>243.750283542494</v>
      </c>
      <c r="Y539" s="13">
        <v>0.68182530941117703</v>
      </c>
      <c r="Z539" s="13">
        <v>0.80206248163871297</v>
      </c>
      <c r="AA539" s="13">
        <v>43786.829851341601</v>
      </c>
      <c r="AB539" s="13">
        <v>82.904344675288996</v>
      </c>
      <c r="AC539" s="13">
        <v>71.451488516020703</v>
      </c>
      <c r="AD539" s="13">
        <v>95.682751070393195</v>
      </c>
      <c r="AE539" s="13">
        <v>0.11537585179257399</v>
      </c>
      <c r="AF539" s="13">
        <v>4.16543225079807E-2</v>
      </c>
      <c r="AG539" s="13">
        <v>135894.06042739601</v>
      </c>
      <c r="AH539" s="13">
        <v>413.01852200604901</v>
      </c>
      <c r="AI539" s="13">
        <v>353.89145872602597</v>
      </c>
      <c r="AJ539" s="14">
        <v>472.137429285667</v>
      </c>
      <c r="AK539" s="13">
        <v>0.89681063760262003</v>
      </c>
      <c r="AL539" s="13">
        <v>0.85602099038004797</v>
      </c>
      <c r="AM539" s="13">
        <v>97175.155100919597</v>
      </c>
      <c r="AN539" s="13">
        <v>350.16413059164398</v>
      </c>
      <c r="AO539" s="13">
        <v>292.29407944881098</v>
      </c>
      <c r="AP539" s="13">
        <v>400.624569757426</v>
      </c>
      <c r="AQ539" s="13">
        <v>0.84912249812194096</v>
      </c>
      <c r="AR539" s="13">
        <v>0.84468711995923196</v>
      </c>
      <c r="AS539" s="13">
        <v>3.5565478581508101</v>
      </c>
      <c r="AT539" s="13">
        <v>1.96742528553956</v>
      </c>
      <c r="AU539" s="13">
        <v>2.1401422512219899</v>
      </c>
      <c r="AV539" s="13">
        <v>1.9174607277275699</v>
      </c>
      <c r="AW539" s="13">
        <v>0.18577958985259599</v>
      </c>
      <c r="AX539" s="13">
        <v>-0.68234944743500303</v>
      </c>
      <c r="AY539" s="13">
        <v>22.8809299537299</v>
      </c>
      <c r="AZ539" s="13">
        <v>8.2158778666400707</v>
      </c>
      <c r="BA539" s="13">
        <v>9.0410996043755496</v>
      </c>
      <c r="BB539" s="13">
        <v>8.2307251421286498</v>
      </c>
      <c r="BC539" s="13">
        <v>2.7488765495107899</v>
      </c>
      <c r="BD539" s="13">
        <v>3.4171110024244702</v>
      </c>
      <c r="BE539" s="21">
        <v>2702</v>
      </c>
      <c r="BF539" s="21">
        <v>45.69</v>
      </c>
      <c r="BG539" s="21">
        <v>53.81</v>
      </c>
      <c r="BH539" s="21">
        <v>8.1199999999999992</v>
      </c>
      <c r="BI539" s="21" t="s">
        <v>94</v>
      </c>
      <c r="BJ539" s="21" t="s">
        <v>74</v>
      </c>
      <c r="BK539" s="21">
        <v>47.09</v>
      </c>
      <c r="BL539" s="21">
        <v>1.4</v>
      </c>
      <c r="BM539" s="23">
        <v>0.14710000000000001</v>
      </c>
      <c r="BN539" s="13" t="s">
        <v>75</v>
      </c>
    </row>
    <row r="540" spans="1:104" x14ac:dyDescent="0.25">
      <c r="A540" s="13">
        <v>703</v>
      </c>
      <c r="B540" s="13">
        <v>154</v>
      </c>
      <c r="C540" s="13">
        <v>925</v>
      </c>
      <c r="D540" s="13" t="s">
        <v>14</v>
      </c>
      <c r="E540" s="13">
        <v>6</v>
      </c>
      <c r="F540" s="13" t="s">
        <v>12</v>
      </c>
      <c r="G540" s="13">
        <v>6</v>
      </c>
      <c r="H540" s="13" t="s">
        <v>13</v>
      </c>
      <c r="I540" s="14">
        <v>72</v>
      </c>
      <c r="J540" s="14">
        <v>74</v>
      </c>
      <c r="K540" s="13">
        <v>54.22</v>
      </c>
      <c r="L540" s="14">
        <v>56.38</v>
      </c>
      <c r="M540" s="20">
        <v>1.73232432432432</v>
      </c>
      <c r="N540" s="13">
        <v>6</v>
      </c>
      <c r="O540" s="13">
        <v>56353.023709536399</v>
      </c>
      <c r="P540" s="13">
        <v>251.353005727501</v>
      </c>
      <c r="Q540" s="13">
        <v>214.422267494577</v>
      </c>
      <c r="R540" s="13">
        <v>283.02365201919798</v>
      </c>
      <c r="S540" s="13">
        <v>0.69275836058542295</v>
      </c>
      <c r="T540" s="13">
        <v>0.81355882407555502</v>
      </c>
      <c r="U540" s="13">
        <v>40776.654377498096</v>
      </c>
      <c r="V540" s="13">
        <v>226.52727189638799</v>
      </c>
      <c r="W540" s="13">
        <v>192.77646552156801</v>
      </c>
      <c r="X540" s="13">
        <v>252.48581083417301</v>
      </c>
      <c r="Y540" s="13">
        <v>0.68908400877395404</v>
      </c>
      <c r="Z540" s="13">
        <v>0.82478480330458304</v>
      </c>
      <c r="AA540" s="13">
        <v>49438.812360408403</v>
      </c>
      <c r="AB540" s="13">
        <v>88.532163000541502</v>
      </c>
      <c r="AC540" s="13">
        <v>77.024334195178199</v>
      </c>
      <c r="AD540" s="13">
        <v>102.14065999923901</v>
      </c>
      <c r="AE540" s="13">
        <v>0.111663557174617</v>
      </c>
      <c r="AF540" s="13">
        <v>4.43116499367536E-2</v>
      </c>
      <c r="AG540" s="13">
        <v>152861.79293412101</v>
      </c>
      <c r="AH540" s="13">
        <v>439.48177076892898</v>
      </c>
      <c r="AI540" s="13">
        <v>375.71701398167801</v>
      </c>
      <c r="AJ540" s="14">
        <v>490.66876502347498</v>
      </c>
      <c r="AK540" s="13">
        <v>0.89434898131448903</v>
      </c>
      <c r="AL540" s="13">
        <v>0.86669176252003499</v>
      </c>
      <c r="AM540" s="13">
        <v>108474.510836708</v>
      </c>
      <c r="AN540" s="13">
        <v>368.33411542219699</v>
      </c>
      <c r="AO540" s="13">
        <v>302.498133264751</v>
      </c>
      <c r="AP540" s="13">
        <v>420.698315934275</v>
      </c>
      <c r="AQ540" s="13">
        <v>0.84915404839896902</v>
      </c>
      <c r="AR540" s="13">
        <v>0.85819573561556095</v>
      </c>
      <c r="AS540" s="13">
        <v>3.7398325372310799</v>
      </c>
      <c r="AT540" s="13">
        <v>2.09301982608492</v>
      </c>
      <c r="AU540" s="13">
        <v>2.4930638298111001</v>
      </c>
      <c r="AV540" s="13">
        <v>1.9805003617080299</v>
      </c>
      <c r="AW540" s="13">
        <v>0.135099155629992</v>
      </c>
      <c r="AX540" s="13">
        <v>-1.0691191255216601</v>
      </c>
      <c r="AY540" s="13">
        <v>24.726960653681601</v>
      </c>
      <c r="AZ540" s="13">
        <v>9.0410916468434195</v>
      </c>
      <c r="BA540" s="13">
        <v>12.479446123986101</v>
      </c>
      <c r="BB540" s="13">
        <v>8.4464440130963006</v>
      </c>
      <c r="BC540" s="13">
        <v>2.7716562781474798</v>
      </c>
      <c r="BD540" s="13">
        <v>3.8573672845029598</v>
      </c>
      <c r="BE540" s="21">
        <v>1900</v>
      </c>
      <c r="BF540" s="21">
        <v>47.37</v>
      </c>
      <c r="BG540" s="21">
        <v>60.88</v>
      </c>
      <c r="BH540" s="21">
        <v>13.51</v>
      </c>
      <c r="BI540" s="21" t="s">
        <v>91</v>
      </c>
      <c r="BJ540" s="21" t="s">
        <v>74</v>
      </c>
      <c r="BK540" s="21">
        <v>49.42</v>
      </c>
      <c r="BL540" s="21">
        <v>2.0499999999999998</v>
      </c>
      <c r="BM540" s="23">
        <v>0.13170000000000001</v>
      </c>
      <c r="BN540" s="13" t="s">
        <v>75</v>
      </c>
    </row>
    <row r="541" spans="1:104" x14ac:dyDescent="0.25">
      <c r="A541" s="13">
        <v>704</v>
      </c>
      <c r="B541" s="13">
        <v>154</v>
      </c>
      <c r="C541" s="13">
        <v>925</v>
      </c>
      <c r="D541" s="13" t="s">
        <v>14</v>
      </c>
      <c r="E541" s="13">
        <v>6</v>
      </c>
      <c r="F541" s="13" t="s">
        <v>12</v>
      </c>
      <c r="G541" s="13">
        <v>6</v>
      </c>
      <c r="H541" s="13" t="s">
        <v>13</v>
      </c>
      <c r="I541" s="14">
        <v>83</v>
      </c>
      <c r="J541" s="14">
        <v>85</v>
      </c>
      <c r="K541" s="13">
        <v>54.33</v>
      </c>
      <c r="L541" s="14">
        <v>56.49</v>
      </c>
      <c r="M541" s="20">
        <v>1.7352972972973</v>
      </c>
      <c r="N541" s="13">
        <v>0</v>
      </c>
      <c r="O541" s="13">
        <v>53011.452022889302</v>
      </c>
      <c r="P541" s="13">
        <v>246.487851286563</v>
      </c>
      <c r="Q541" s="13">
        <v>211.16259809309699</v>
      </c>
      <c r="R541" s="13">
        <v>278.06328780217802</v>
      </c>
      <c r="S541" s="13">
        <v>0.695730302443894</v>
      </c>
      <c r="T541" s="13">
        <v>0.81810464547333295</v>
      </c>
      <c r="U541" s="13">
        <v>39639.228795830699</v>
      </c>
      <c r="V541" s="13">
        <v>223.24181232690299</v>
      </c>
      <c r="W541" s="13">
        <v>192.11902458819901</v>
      </c>
      <c r="X541" s="13">
        <v>250.37030795748501</v>
      </c>
      <c r="Y541" s="13">
        <v>0.69832822979471298</v>
      </c>
      <c r="Z541" s="13">
        <v>0.82868263781106899</v>
      </c>
      <c r="AA541" s="13">
        <v>41880.660473546101</v>
      </c>
      <c r="AB541" s="13">
        <v>77.220821306525295</v>
      </c>
      <c r="AC541" s="13">
        <v>66.722106253590098</v>
      </c>
      <c r="AD541" s="13">
        <v>90.153671302345003</v>
      </c>
      <c r="AE541" s="13">
        <v>0.117175773886203</v>
      </c>
      <c r="AF541" s="13">
        <v>4.18564673988846E-2</v>
      </c>
      <c r="AG541" s="13">
        <v>127414.864482495</v>
      </c>
      <c r="AH541" s="13">
        <v>399.140549390025</v>
      </c>
      <c r="AI541" s="13">
        <v>337.46184350917599</v>
      </c>
      <c r="AJ541" s="14">
        <v>455.570604224063</v>
      </c>
      <c r="AK541" s="13">
        <v>0.89220021744073297</v>
      </c>
      <c r="AL541" s="13">
        <v>0.86628374842452105</v>
      </c>
      <c r="AM541" s="13">
        <v>93026.620638739594</v>
      </c>
      <c r="AN541" s="13">
        <v>342.06933723390898</v>
      </c>
      <c r="AO541" s="13">
        <v>288.41094290931699</v>
      </c>
      <c r="AP541" s="13">
        <v>389.07803882605498</v>
      </c>
      <c r="AQ541" s="13">
        <v>0.84976959333147395</v>
      </c>
      <c r="AR541" s="13">
        <v>0.859324204032067</v>
      </c>
      <c r="AS541" s="13">
        <v>4.3898745234046697</v>
      </c>
      <c r="AT541" s="13">
        <v>2.1830960204166301</v>
      </c>
      <c r="AU541" s="13">
        <v>2.3102380695762501</v>
      </c>
      <c r="AV541" s="13">
        <v>2.1271341222273601</v>
      </c>
      <c r="AW541" s="13">
        <v>-0.144105084966106</v>
      </c>
      <c r="AX541" s="13">
        <v>-1.38621753979176</v>
      </c>
      <c r="AY541" s="13">
        <v>37.738586189288398</v>
      </c>
      <c r="AZ541" s="13">
        <v>10.539784531159</v>
      </c>
      <c r="BA541" s="13">
        <v>11.425471136572201</v>
      </c>
      <c r="BB541" s="13">
        <v>10.4855958222821</v>
      </c>
      <c r="BC541" s="13">
        <v>2.87808087346479</v>
      </c>
      <c r="BD541" s="13">
        <v>4.9982504097400602</v>
      </c>
      <c r="BE541" s="21">
        <v>4356</v>
      </c>
      <c r="BF541" s="21">
        <v>47.48</v>
      </c>
      <c r="BG541" s="21">
        <v>65.5</v>
      </c>
      <c r="BH541" s="21">
        <v>18.02</v>
      </c>
      <c r="BI541" s="21" t="s">
        <v>95</v>
      </c>
      <c r="BJ541" s="21" t="s">
        <v>74</v>
      </c>
      <c r="BK541" s="21">
        <v>50.56</v>
      </c>
      <c r="BL541" s="21">
        <v>3.08</v>
      </c>
      <c r="BM541" s="23">
        <v>0.14599999999999999</v>
      </c>
      <c r="BN541" s="13" t="s">
        <v>75</v>
      </c>
      <c r="BO541" s="21">
        <v>36</v>
      </c>
      <c r="BP541" s="21">
        <v>356</v>
      </c>
      <c r="BQ541" s="21">
        <v>10</v>
      </c>
      <c r="BR541" s="23">
        <v>0.90816326530612201</v>
      </c>
    </row>
    <row r="542" spans="1:104" x14ac:dyDescent="0.25">
      <c r="A542" s="13">
        <v>818</v>
      </c>
      <c r="B542" s="13">
        <v>154</v>
      </c>
      <c r="C542" s="13">
        <v>925</v>
      </c>
      <c r="D542" s="13" t="s">
        <v>15</v>
      </c>
      <c r="E542" s="13">
        <v>6</v>
      </c>
      <c r="F542" s="13" t="s">
        <v>12</v>
      </c>
      <c r="G542" s="13">
        <v>2</v>
      </c>
      <c r="H542" s="13" t="s">
        <v>13</v>
      </c>
      <c r="I542" s="14">
        <v>52</v>
      </c>
      <c r="J542" s="14">
        <v>54</v>
      </c>
      <c r="K542" s="13">
        <v>52.02</v>
      </c>
      <c r="L542" s="14">
        <v>56.6</v>
      </c>
      <c r="M542" s="20">
        <v>1.7383437500000001</v>
      </c>
      <c r="BF542" s="21">
        <v>46.46</v>
      </c>
      <c r="BG542" s="21">
        <v>59.9</v>
      </c>
      <c r="BH542" s="21">
        <v>13.44</v>
      </c>
      <c r="BI542" s="21">
        <v>43500</v>
      </c>
      <c r="BJ542" s="21" t="s">
        <v>74</v>
      </c>
      <c r="BK542" s="21">
        <v>50.5</v>
      </c>
      <c r="BL542" s="21">
        <v>4.04</v>
      </c>
      <c r="BM542" s="23">
        <v>0.2311</v>
      </c>
    </row>
    <row r="543" spans="1:104" x14ac:dyDescent="0.25">
      <c r="A543" s="13">
        <v>819</v>
      </c>
      <c r="B543" s="13">
        <v>154</v>
      </c>
      <c r="C543" s="13">
        <v>925</v>
      </c>
      <c r="D543" s="13" t="s">
        <v>15</v>
      </c>
      <c r="E543" s="13">
        <v>6</v>
      </c>
      <c r="F543" s="13" t="s">
        <v>12</v>
      </c>
      <c r="G543" s="13">
        <v>2</v>
      </c>
      <c r="H543" s="13" t="s">
        <v>13</v>
      </c>
      <c r="I543" s="14">
        <v>60</v>
      </c>
      <c r="J543" s="14">
        <v>62</v>
      </c>
      <c r="K543" s="13">
        <v>52.1</v>
      </c>
      <c r="L543" s="14">
        <v>56.68</v>
      </c>
      <c r="M543" s="20">
        <v>1.7410937500000001</v>
      </c>
      <c r="BF543" s="21">
        <v>46.23</v>
      </c>
      <c r="BG543" s="21">
        <v>61.75</v>
      </c>
      <c r="BH543" s="21">
        <v>15.52</v>
      </c>
      <c r="BI543" s="21">
        <v>43500</v>
      </c>
      <c r="BJ543" s="21" t="s">
        <v>74</v>
      </c>
      <c r="BK543" s="21">
        <v>50.33</v>
      </c>
      <c r="BL543" s="21">
        <v>4.0999999999999996</v>
      </c>
      <c r="BM543" s="23">
        <v>0.20899999999999999</v>
      </c>
    </row>
    <row r="544" spans="1:104" x14ac:dyDescent="0.25">
      <c r="A544" s="13">
        <v>820</v>
      </c>
      <c r="B544" s="13">
        <v>154</v>
      </c>
      <c r="C544" s="13">
        <v>925</v>
      </c>
      <c r="D544" s="13" t="s">
        <v>15</v>
      </c>
      <c r="E544" s="13">
        <v>6</v>
      </c>
      <c r="F544" s="13" t="s">
        <v>12</v>
      </c>
      <c r="G544" s="13">
        <v>2</v>
      </c>
      <c r="H544" s="13" t="s">
        <v>13</v>
      </c>
      <c r="I544" s="14">
        <v>65</v>
      </c>
      <c r="J544" s="14">
        <v>67</v>
      </c>
      <c r="K544" s="13">
        <v>52.15</v>
      </c>
      <c r="L544" s="14">
        <v>56.73</v>
      </c>
      <c r="M544" s="20">
        <v>1.7428125000000001</v>
      </c>
      <c r="BF544" s="21">
        <v>46.91</v>
      </c>
      <c r="BG544" s="21">
        <v>64.290000000000006</v>
      </c>
      <c r="BH544" s="21">
        <v>17.38</v>
      </c>
      <c r="BI544" s="21">
        <v>43500</v>
      </c>
      <c r="BJ544" s="21" t="s">
        <v>74</v>
      </c>
      <c r="BK544" s="21">
        <v>50.17</v>
      </c>
      <c r="BL544" s="21">
        <v>3.26</v>
      </c>
      <c r="BM544" s="23">
        <v>0.15790000000000001</v>
      </c>
    </row>
    <row r="545" spans="1:69" x14ac:dyDescent="0.25">
      <c r="A545" s="13">
        <v>821</v>
      </c>
      <c r="B545" s="13">
        <v>154</v>
      </c>
      <c r="C545" s="13">
        <v>925</v>
      </c>
      <c r="D545" s="13" t="s">
        <v>15</v>
      </c>
      <c r="E545" s="13">
        <v>6</v>
      </c>
      <c r="F545" s="13" t="s">
        <v>12</v>
      </c>
      <c r="G545" s="13">
        <v>2</v>
      </c>
      <c r="H545" s="13" t="s">
        <v>13</v>
      </c>
      <c r="I545" s="14">
        <v>70</v>
      </c>
      <c r="J545" s="14">
        <v>72</v>
      </c>
      <c r="K545" s="13">
        <v>52.2</v>
      </c>
      <c r="L545" s="14">
        <v>56.78</v>
      </c>
      <c r="M545" s="20">
        <v>1.7445312500000001</v>
      </c>
      <c r="BF545" s="21">
        <v>46.17</v>
      </c>
      <c r="BG545" s="21">
        <v>64.91</v>
      </c>
      <c r="BH545" s="21">
        <v>18.739999999999998</v>
      </c>
      <c r="BI545" s="21">
        <v>43500</v>
      </c>
      <c r="BJ545" s="21" t="s">
        <v>74</v>
      </c>
      <c r="BK545" s="21">
        <v>49.52</v>
      </c>
      <c r="BL545" s="21">
        <v>3.35</v>
      </c>
      <c r="BM545" s="23">
        <v>0.1517</v>
      </c>
      <c r="BO545" s="21">
        <v>29</v>
      </c>
      <c r="BP545" s="21">
        <v>242</v>
      </c>
      <c r="BQ545" s="21">
        <v>9</v>
      </c>
    </row>
    <row r="546" spans="1:69" x14ac:dyDescent="0.25">
      <c r="A546" s="13">
        <v>822</v>
      </c>
      <c r="B546" s="13">
        <v>154</v>
      </c>
      <c r="C546" s="13">
        <v>925</v>
      </c>
      <c r="D546" s="13" t="s">
        <v>15</v>
      </c>
      <c r="E546" s="13">
        <v>6</v>
      </c>
      <c r="F546" s="13" t="s">
        <v>12</v>
      </c>
      <c r="G546" s="13">
        <v>2</v>
      </c>
      <c r="H546" s="13" t="s">
        <v>13</v>
      </c>
      <c r="I546" s="14">
        <v>74</v>
      </c>
      <c r="J546" s="14">
        <v>76</v>
      </c>
      <c r="K546" s="13">
        <v>52.24</v>
      </c>
      <c r="L546" s="14">
        <v>56.82</v>
      </c>
      <c r="M546" s="20">
        <v>1.74590625</v>
      </c>
      <c r="BF546" s="21">
        <v>46.45</v>
      </c>
      <c r="BG546" s="21">
        <v>61.21</v>
      </c>
      <c r="BH546" s="21">
        <v>14.76</v>
      </c>
      <c r="BI546" s="21">
        <v>43500</v>
      </c>
      <c r="BJ546" s="21" t="s">
        <v>74</v>
      </c>
      <c r="BK546" s="21">
        <v>48.46</v>
      </c>
      <c r="BL546" s="21">
        <v>2.0099999999999998</v>
      </c>
      <c r="BM546" s="23">
        <v>0.11990000000000001</v>
      </c>
    </row>
    <row r="547" spans="1:69" x14ac:dyDescent="0.25">
      <c r="A547" s="13">
        <v>823</v>
      </c>
      <c r="B547" s="13">
        <v>154</v>
      </c>
      <c r="C547" s="13">
        <v>925</v>
      </c>
      <c r="D547" s="13" t="s">
        <v>15</v>
      </c>
      <c r="E547" s="13">
        <v>6</v>
      </c>
      <c r="F547" s="13" t="s">
        <v>12</v>
      </c>
      <c r="G547" s="13">
        <v>2</v>
      </c>
      <c r="H547" s="13" t="s">
        <v>13</v>
      </c>
      <c r="I547" s="14">
        <v>77</v>
      </c>
      <c r="J547" s="14">
        <v>79</v>
      </c>
      <c r="K547" s="13">
        <v>52.27</v>
      </c>
      <c r="L547" s="14">
        <v>56.85</v>
      </c>
      <c r="M547" s="20">
        <v>1.7469375</v>
      </c>
      <c r="N547" s="13">
        <v>5</v>
      </c>
      <c r="AJ547" s="14">
        <v>446.75360000000001</v>
      </c>
      <c r="BE547" s="21">
        <v>2267</v>
      </c>
      <c r="BF547" s="21">
        <v>46.44</v>
      </c>
      <c r="BG547" s="21">
        <v>64.55</v>
      </c>
      <c r="BH547" s="21">
        <v>18.11</v>
      </c>
      <c r="BI547" s="21">
        <v>43500</v>
      </c>
      <c r="BJ547" s="21" t="s">
        <v>74</v>
      </c>
      <c r="BK547" s="21">
        <v>49.2</v>
      </c>
      <c r="BL547" s="21">
        <v>2.76</v>
      </c>
      <c r="BM547" s="23">
        <v>0.13220000000000001</v>
      </c>
    </row>
    <row r="548" spans="1:69" x14ac:dyDescent="0.25">
      <c r="A548" s="13">
        <v>824</v>
      </c>
      <c r="B548" s="13">
        <v>154</v>
      </c>
      <c r="C548" s="13">
        <v>925</v>
      </c>
      <c r="D548" s="13" t="s">
        <v>15</v>
      </c>
      <c r="E548" s="13">
        <v>6</v>
      </c>
      <c r="F548" s="13" t="s">
        <v>12</v>
      </c>
      <c r="G548" s="13">
        <v>2</v>
      </c>
      <c r="H548" s="13" t="s">
        <v>13</v>
      </c>
      <c r="I548" s="14">
        <v>82</v>
      </c>
      <c r="J548" s="14">
        <v>84</v>
      </c>
      <c r="K548" s="13">
        <v>52.32</v>
      </c>
      <c r="L548" s="14">
        <v>56.9</v>
      </c>
      <c r="M548" s="20">
        <v>1.74865625</v>
      </c>
      <c r="BF548" s="21">
        <v>45.52</v>
      </c>
      <c r="BG548" s="21">
        <v>60.39</v>
      </c>
      <c r="BH548" s="21">
        <v>14.87</v>
      </c>
      <c r="BI548" s="21">
        <v>43500</v>
      </c>
      <c r="BJ548" s="21" t="s">
        <v>74</v>
      </c>
      <c r="BK548" s="21">
        <v>47.71</v>
      </c>
      <c r="BL548" s="21">
        <v>2.19</v>
      </c>
      <c r="BM548" s="23">
        <v>0.12839999999999999</v>
      </c>
    </row>
    <row r="549" spans="1:69" x14ac:dyDescent="0.25">
      <c r="A549" s="13">
        <v>825</v>
      </c>
      <c r="B549" s="13">
        <v>154</v>
      </c>
      <c r="C549" s="13">
        <v>925</v>
      </c>
      <c r="D549" s="13" t="s">
        <v>15</v>
      </c>
      <c r="E549" s="13">
        <v>6</v>
      </c>
      <c r="F549" s="13" t="s">
        <v>12</v>
      </c>
      <c r="G549" s="13">
        <v>2</v>
      </c>
      <c r="H549" s="13" t="s">
        <v>13</v>
      </c>
      <c r="I549" s="14">
        <v>86</v>
      </c>
      <c r="J549" s="14">
        <v>88</v>
      </c>
      <c r="K549" s="13">
        <v>52.36</v>
      </c>
      <c r="L549" s="14">
        <v>56.94</v>
      </c>
      <c r="M549" s="20">
        <v>1.75006451612903</v>
      </c>
      <c r="BF549" s="21">
        <v>45.92</v>
      </c>
      <c r="BG549" s="21">
        <v>63.64</v>
      </c>
      <c r="BH549" s="21">
        <v>17.72</v>
      </c>
      <c r="BI549" s="21">
        <v>43500</v>
      </c>
      <c r="BJ549" s="21" t="s">
        <v>74</v>
      </c>
      <c r="BK549" s="21">
        <v>48.93</v>
      </c>
      <c r="BL549" s="21">
        <v>3.01</v>
      </c>
      <c r="BM549" s="23">
        <v>0.1452</v>
      </c>
    </row>
    <row r="550" spans="1:69" x14ac:dyDescent="0.25">
      <c r="A550" s="13">
        <v>826</v>
      </c>
      <c r="B550" s="13">
        <v>154</v>
      </c>
      <c r="C550" s="13">
        <v>925</v>
      </c>
      <c r="D550" s="13" t="s">
        <v>15</v>
      </c>
      <c r="E550" s="13">
        <v>6</v>
      </c>
      <c r="F550" s="13" t="s">
        <v>12</v>
      </c>
      <c r="G550" s="13">
        <v>2</v>
      </c>
      <c r="H550" s="13" t="s">
        <v>13</v>
      </c>
      <c r="I550" s="14">
        <v>91</v>
      </c>
      <c r="J550" s="14">
        <v>93</v>
      </c>
      <c r="K550" s="13">
        <v>52.41</v>
      </c>
      <c r="L550" s="14">
        <v>56.99</v>
      </c>
      <c r="M550" s="20">
        <v>1.7518387096774199</v>
      </c>
      <c r="BF550" s="21">
        <v>47.14</v>
      </c>
      <c r="BG550" s="21">
        <v>61.35</v>
      </c>
      <c r="BH550" s="21">
        <v>14.21</v>
      </c>
      <c r="BI550" s="21">
        <v>43501</v>
      </c>
      <c r="BJ550" s="21" t="s">
        <v>80</v>
      </c>
      <c r="BK550" s="21">
        <v>49.47</v>
      </c>
      <c r="BL550" s="21">
        <v>2.33</v>
      </c>
      <c r="BM550" s="23">
        <v>0.1409</v>
      </c>
    </row>
    <row r="551" spans="1:69" x14ac:dyDescent="0.25">
      <c r="A551" s="13">
        <v>827</v>
      </c>
      <c r="B551" s="13">
        <v>154</v>
      </c>
      <c r="C551" s="13">
        <v>925</v>
      </c>
      <c r="D551" s="13" t="s">
        <v>15</v>
      </c>
      <c r="E551" s="13">
        <v>6</v>
      </c>
      <c r="F551" s="13" t="s">
        <v>12</v>
      </c>
      <c r="G551" s="13">
        <v>2</v>
      </c>
      <c r="H551" s="13" t="s">
        <v>13</v>
      </c>
      <c r="I551" s="14">
        <v>98</v>
      </c>
      <c r="J551" s="14">
        <v>100</v>
      </c>
      <c r="K551" s="13">
        <v>52.48</v>
      </c>
      <c r="L551" s="14">
        <v>57.06</v>
      </c>
      <c r="M551" s="20">
        <v>1.7543225806451599</v>
      </c>
      <c r="BF551" s="21">
        <v>46.51</v>
      </c>
      <c r="BG551" s="21">
        <v>62.83</v>
      </c>
      <c r="BH551" s="21">
        <v>16.32</v>
      </c>
      <c r="BI551" s="21">
        <v>43501</v>
      </c>
      <c r="BJ551" s="21" t="s">
        <v>80</v>
      </c>
      <c r="BK551" s="21">
        <v>48.77</v>
      </c>
      <c r="BL551" s="21">
        <v>2.2599999999999998</v>
      </c>
      <c r="BM551" s="23">
        <v>0.1216</v>
      </c>
      <c r="BO551" s="21">
        <v>29</v>
      </c>
      <c r="BP551" s="21">
        <v>256</v>
      </c>
      <c r="BQ551" s="21">
        <v>9</v>
      </c>
    </row>
    <row r="552" spans="1:69" x14ac:dyDescent="0.25">
      <c r="A552" s="13">
        <v>828</v>
      </c>
      <c r="B552" s="13">
        <v>154</v>
      </c>
      <c r="C552" s="13">
        <v>925</v>
      </c>
      <c r="D552" s="13" t="s">
        <v>15</v>
      </c>
      <c r="E552" s="13">
        <v>6</v>
      </c>
      <c r="F552" s="13" t="s">
        <v>12</v>
      </c>
      <c r="G552" s="13">
        <v>2</v>
      </c>
      <c r="H552" s="13" t="s">
        <v>13</v>
      </c>
      <c r="I552" s="14">
        <v>106</v>
      </c>
      <c r="J552" s="14">
        <v>108</v>
      </c>
      <c r="K552" s="13">
        <v>52.56</v>
      </c>
      <c r="L552" s="14">
        <v>57.14</v>
      </c>
      <c r="M552" s="20">
        <v>1.7571612903225799</v>
      </c>
      <c r="BF552" s="21">
        <v>47.74</v>
      </c>
      <c r="BG552" s="21">
        <v>61.65</v>
      </c>
      <c r="BH552" s="21">
        <v>13.91</v>
      </c>
      <c r="BI552" s="21">
        <v>43501</v>
      </c>
      <c r="BJ552" s="21" t="s">
        <v>80</v>
      </c>
      <c r="BK552" s="21">
        <v>50.64</v>
      </c>
      <c r="BL552" s="21">
        <v>2.9</v>
      </c>
      <c r="BM552" s="23">
        <v>0.17249999999999999</v>
      </c>
    </row>
    <row r="553" spans="1:69" x14ac:dyDescent="0.25">
      <c r="A553" s="13">
        <v>829</v>
      </c>
      <c r="B553" s="13">
        <v>154</v>
      </c>
      <c r="C553" s="13">
        <v>925</v>
      </c>
      <c r="D553" s="13" t="s">
        <v>15</v>
      </c>
      <c r="E553" s="13">
        <v>6</v>
      </c>
      <c r="F553" s="13" t="s">
        <v>12</v>
      </c>
      <c r="G553" s="13">
        <v>2</v>
      </c>
      <c r="H553" s="13" t="s">
        <v>13</v>
      </c>
      <c r="I553" s="14">
        <v>112</v>
      </c>
      <c r="J553" s="14">
        <v>114</v>
      </c>
      <c r="K553" s="13">
        <v>52.62</v>
      </c>
      <c r="L553" s="14">
        <v>57.2</v>
      </c>
      <c r="M553" s="20">
        <v>1.75929032258065</v>
      </c>
      <c r="N553" s="13">
        <v>5</v>
      </c>
      <c r="AJ553" s="14">
        <v>376.10570000000001</v>
      </c>
      <c r="BE553" s="21">
        <v>2942</v>
      </c>
      <c r="BF553" s="21">
        <v>47.28</v>
      </c>
      <c r="BG553" s="21">
        <v>62.03</v>
      </c>
      <c r="BH553" s="21">
        <v>14.75</v>
      </c>
      <c r="BI553" s="21">
        <v>43501</v>
      </c>
      <c r="BJ553" s="21" t="s">
        <v>80</v>
      </c>
      <c r="BK553" s="21">
        <v>51.3</v>
      </c>
      <c r="BL553" s="21">
        <v>4.0199999999999996</v>
      </c>
      <c r="BM553" s="23">
        <v>0.2142</v>
      </c>
    </row>
    <row r="554" spans="1:69" x14ac:dyDescent="0.25">
      <c r="A554" s="13">
        <v>830</v>
      </c>
      <c r="B554" s="13">
        <v>154</v>
      </c>
      <c r="C554" s="13">
        <v>925</v>
      </c>
      <c r="D554" s="13" t="s">
        <v>15</v>
      </c>
      <c r="E554" s="13">
        <v>6</v>
      </c>
      <c r="F554" s="13" t="s">
        <v>12</v>
      </c>
      <c r="G554" s="13">
        <v>2</v>
      </c>
      <c r="H554" s="13" t="s">
        <v>13</v>
      </c>
      <c r="I554" s="14">
        <v>120</v>
      </c>
      <c r="J554" s="14">
        <v>122</v>
      </c>
      <c r="K554" s="13">
        <v>52.7</v>
      </c>
      <c r="L554" s="14">
        <v>57.28</v>
      </c>
      <c r="M554" s="20">
        <v>1.7621290322580601</v>
      </c>
      <c r="BF554" s="21">
        <v>47.19</v>
      </c>
      <c r="BG554" s="21">
        <v>60.9</v>
      </c>
      <c r="BH554" s="21">
        <v>13.71</v>
      </c>
      <c r="BI554" s="21">
        <v>43501</v>
      </c>
      <c r="BJ554" s="21" t="s">
        <v>80</v>
      </c>
      <c r="BK554" s="21">
        <v>50.32</v>
      </c>
      <c r="BL554" s="21">
        <v>3.13</v>
      </c>
      <c r="BM554" s="23">
        <v>0.18590000000000001</v>
      </c>
    </row>
    <row r="555" spans="1:69" x14ac:dyDescent="0.25">
      <c r="A555" s="13">
        <v>831</v>
      </c>
      <c r="B555" s="13">
        <v>154</v>
      </c>
      <c r="C555" s="13">
        <v>925</v>
      </c>
      <c r="D555" s="13" t="s">
        <v>15</v>
      </c>
      <c r="E555" s="13">
        <v>6</v>
      </c>
      <c r="F555" s="13" t="s">
        <v>12</v>
      </c>
      <c r="G555" s="13">
        <v>2</v>
      </c>
      <c r="H555" s="13" t="s">
        <v>13</v>
      </c>
      <c r="I555" s="14">
        <v>126</v>
      </c>
      <c r="J555" s="14">
        <v>128</v>
      </c>
      <c r="K555" s="13">
        <v>52.76</v>
      </c>
      <c r="L555" s="14">
        <v>57.34</v>
      </c>
      <c r="M555" s="20">
        <v>1.7642580645161301</v>
      </c>
      <c r="BF555" s="21">
        <v>47.24</v>
      </c>
      <c r="BG555" s="21">
        <v>60.62</v>
      </c>
      <c r="BH555" s="21">
        <v>13.38</v>
      </c>
      <c r="BI555" s="21">
        <v>43501</v>
      </c>
      <c r="BJ555" s="21" t="s">
        <v>80</v>
      </c>
      <c r="BK555" s="21">
        <v>50.26</v>
      </c>
      <c r="BL555" s="21">
        <v>3.02</v>
      </c>
      <c r="BM555" s="23">
        <v>0.18410000000000001</v>
      </c>
      <c r="BO555" s="21">
        <v>31</v>
      </c>
      <c r="BP555" s="21">
        <v>278</v>
      </c>
      <c r="BQ555" s="21">
        <v>10</v>
      </c>
    </row>
    <row r="556" spans="1:69" x14ac:dyDescent="0.25">
      <c r="A556" s="13">
        <v>832</v>
      </c>
      <c r="B556" s="13">
        <v>154</v>
      </c>
      <c r="C556" s="13">
        <v>925</v>
      </c>
      <c r="D556" s="13" t="s">
        <v>15</v>
      </c>
      <c r="E556" s="13">
        <v>6</v>
      </c>
      <c r="F556" s="13" t="s">
        <v>12</v>
      </c>
      <c r="G556" s="13">
        <v>2</v>
      </c>
      <c r="H556" s="13" t="s">
        <v>13</v>
      </c>
      <c r="I556" s="14">
        <v>133</v>
      </c>
      <c r="J556" s="14">
        <v>135</v>
      </c>
      <c r="K556" s="13">
        <v>52.83</v>
      </c>
      <c r="L556" s="14">
        <v>57.41</v>
      </c>
      <c r="M556" s="20">
        <v>1.76674193548387</v>
      </c>
      <c r="BF556" s="21">
        <v>47.23</v>
      </c>
      <c r="BG556" s="21">
        <v>59.08</v>
      </c>
      <c r="BH556" s="21">
        <v>11.85</v>
      </c>
      <c r="BI556" s="21">
        <v>43501</v>
      </c>
      <c r="BJ556" s="21" t="s">
        <v>80</v>
      </c>
      <c r="BK556" s="21">
        <v>49.39</v>
      </c>
      <c r="BL556" s="21">
        <v>2.16</v>
      </c>
      <c r="BM556" s="23">
        <v>0.1542</v>
      </c>
    </row>
    <row r="557" spans="1:69" x14ac:dyDescent="0.25">
      <c r="A557" s="13">
        <v>833</v>
      </c>
      <c r="B557" s="13">
        <v>154</v>
      </c>
      <c r="C557" s="13">
        <v>925</v>
      </c>
      <c r="D557" s="13" t="s">
        <v>15</v>
      </c>
      <c r="E557" s="13">
        <v>6</v>
      </c>
      <c r="F557" s="13" t="s">
        <v>12</v>
      </c>
      <c r="G557" s="13">
        <v>2</v>
      </c>
      <c r="H557" s="13" t="s">
        <v>13</v>
      </c>
      <c r="I557" s="14">
        <v>142</v>
      </c>
      <c r="J557" s="14">
        <v>144</v>
      </c>
      <c r="K557" s="13">
        <v>52.92</v>
      </c>
      <c r="L557" s="14">
        <v>57.5</v>
      </c>
      <c r="M557" s="20">
        <v>1.76993548387097</v>
      </c>
      <c r="BF557" s="21">
        <v>47.1</v>
      </c>
      <c r="BG557" s="21">
        <v>62.66</v>
      </c>
      <c r="BH557" s="21">
        <v>15.56</v>
      </c>
      <c r="BI557" s="21">
        <v>43501</v>
      </c>
      <c r="BJ557" s="21" t="s">
        <v>80</v>
      </c>
      <c r="BK557" s="21">
        <v>50.25</v>
      </c>
      <c r="BL557" s="21">
        <v>3.15</v>
      </c>
      <c r="BM557" s="23">
        <v>0.16839999999999999</v>
      </c>
    </row>
    <row r="558" spans="1:69" x14ac:dyDescent="0.25">
      <c r="A558" s="13">
        <v>834</v>
      </c>
      <c r="B558" s="13">
        <v>154</v>
      </c>
      <c r="C558" s="13">
        <v>925</v>
      </c>
      <c r="D558" s="13" t="s">
        <v>15</v>
      </c>
      <c r="E558" s="13">
        <v>6</v>
      </c>
      <c r="F558" s="13" t="s">
        <v>12</v>
      </c>
      <c r="G558" s="13">
        <v>2</v>
      </c>
      <c r="H558" s="13" t="s">
        <v>13</v>
      </c>
      <c r="I558" s="14">
        <v>148</v>
      </c>
      <c r="J558" s="14">
        <v>150</v>
      </c>
      <c r="K558" s="13">
        <v>52.98</v>
      </c>
      <c r="L558" s="14">
        <v>57.56</v>
      </c>
      <c r="M558" s="20">
        <v>1.7719397590361401</v>
      </c>
      <c r="N558" s="13">
        <v>5</v>
      </c>
      <c r="AJ558" s="14">
        <v>456.75720000000001</v>
      </c>
      <c r="BE558" s="21">
        <v>2941</v>
      </c>
      <c r="BF558" s="21">
        <v>47.13</v>
      </c>
      <c r="BG558" s="21">
        <v>66.819999999999993</v>
      </c>
      <c r="BH558" s="21">
        <v>19.690000000000001</v>
      </c>
      <c r="BI558" s="21">
        <v>43501</v>
      </c>
      <c r="BJ558" s="21" t="s">
        <v>80</v>
      </c>
      <c r="BK558" s="21">
        <v>50.59</v>
      </c>
      <c r="BL558" s="21">
        <v>3.46</v>
      </c>
      <c r="BM558" s="23">
        <v>0.14949999999999999</v>
      </c>
    </row>
    <row r="559" spans="1:69" x14ac:dyDescent="0.25">
      <c r="A559" s="13">
        <v>835</v>
      </c>
      <c r="B559" s="13">
        <v>154</v>
      </c>
      <c r="C559" s="13">
        <v>925</v>
      </c>
      <c r="D559" s="13" t="s">
        <v>15</v>
      </c>
      <c r="E559" s="13">
        <v>6</v>
      </c>
      <c r="F559" s="13" t="s">
        <v>12</v>
      </c>
      <c r="G559" s="13">
        <v>3</v>
      </c>
      <c r="H559" s="13" t="s">
        <v>13</v>
      </c>
      <c r="I559" s="14">
        <v>8</v>
      </c>
      <c r="J559" s="14">
        <v>10</v>
      </c>
      <c r="K559" s="13">
        <v>53.08</v>
      </c>
      <c r="L559" s="14">
        <v>57.66</v>
      </c>
      <c r="M559" s="20">
        <v>1.77507228915663</v>
      </c>
      <c r="BF559" s="21">
        <v>46.1</v>
      </c>
      <c r="BG559" s="21">
        <v>69.97</v>
      </c>
      <c r="BH559" s="21">
        <v>23.87</v>
      </c>
      <c r="BI559" s="21">
        <v>43500</v>
      </c>
      <c r="BJ559" s="21" t="s">
        <v>74</v>
      </c>
      <c r="BK559" s="21">
        <v>50.41</v>
      </c>
      <c r="BL559" s="21">
        <v>4.3099999999999996</v>
      </c>
      <c r="BM559" s="23">
        <v>0.15290000000000001</v>
      </c>
      <c r="BO559" s="21">
        <v>66</v>
      </c>
      <c r="BP559" s="21">
        <v>700</v>
      </c>
      <c r="BQ559" s="21">
        <v>10</v>
      </c>
    </row>
    <row r="560" spans="1:69" x14ac:dyDescent="0.25">
      <c r="A560" s="13">
        <v>836</v>
      </c>
      <c r="B560" s="13">
        <v>154</v>
      </c>
      <c r="C560" s="13">
        <v>925</v>
      </c>
      <c r="D560" s="13" t="s">
        <v>15</v>
      </c>
      <c r="E560" s="13">
        <v>6</v>
      </c>
      <c r="F560" s="13" t="s">
        <v>12</v>
      </c>
      <c r="G560" s="13">
        <v>3</v>
      </c>
      <c r="H560" s="13" t="s">
        <v>13</v>
      </c>
      <c r="I560" s="14">
        <v>26</v>
      </c>
      <c r="J560" s="14">
        <v>28</v>
      </c>
      <c r="K560" s="13">
        <v>53.26</v>
      </c>
      <c r="L560" s="14">
        <v>57.84</v>
      </c>
      <c r="M560" s="20">
        <v>1.7807108433734899</v>
      </c>
      <c r="BF560" s="21">
        <v>46.56</v>
      </c>
      <c r="BG560" s="21">
        <v>64.25</v>
      </c>
      <c r="BH560" s="21">
        <v>17.690000000000001</v>
      </c>
      <c r="BI560" s="21">
        <v>43500</v>
      </c>
      <c r="BJ560" s="21" t="s">
        <v>74</v>
      </c>
      <c r="BK560" s="21">
        <v>49.94</v>
      </c>
      <c r="BL560" s="21">
        <v>3.38</v>
      </c>
      <c r="BM560" s="23">
        <v>0.16039999999999999</v>
      </c>
    </row>
    <row r="561" spans="1:70" x14ac:dyDescent="0.25">
      <c r="A561" s="13">
        <v>837</v>
      </c>
      <c r="B561" s="13">
        <v>154</v>
      </c>
      <c r="C561" s="13">
        <v>925</v>
      </c>
      <c r="D561" s="13" t="s">
        <v>15</v>
      </c>
      <c r="E561" s="13">
        <v>6</v>
      </c>
      <c r="F561" s="13" t="s">
        <v>12</v>
      </c>
      <c r="G561" s="13">
        <v>3</v>
      </c>
      <c r="H561" s="13" t="s">
        <v>13</v>
      </c>
      <c r="I561" s="14">
        <v>44</v>
      </c>
      <c r="J561" s="14">
        <v>46</v>
      </c>
      <c r="K561" s="13">
        <v>53.44</v>
      </c>
      <c r="L561" s="14">
        <v>58.02</v>
      </c>
      <c r="M561" s="20">
        <v>1.7863493975903599</v>
      </c>
      <c r="N561" s="13">
        <v>3</v>
      </c>
      <c r="AJ561" s="14">
        <v>482.93900000000002</v>
      </c>
      <c r="BE561" s="21">
        <v>2926</v>
      </c>
      <c r="BF561" s="21">
        <v>46.77</v>
      </c>
      <c r="BG561" s="21">
        <v>58.37</v>
      </c>
      <c r="BH561" s="21">
        <v>11.6</v>
      </c>
      <c r="BI561" s="21">
        <v>43500</v>
      </c>
      <c r="BJ561" s="21" t="s">
        <v>74</v>
      </c>
      <c r="BK561" s="21">
        <v>48.69</v>
      </c>
      <c r="BL561" s="21">
        <v>1.92</v>
      </c>
      <c r="BM561" s="23">
        <v>0.14199999999999999</v>
      </c>
      <c r="BO561" s="21">
        <v>14</v>
      </c>
      <c r="BP561" s="21">
        <v>245</v>
      </c>
      <c r="BQ561" s="21">
        <v>9</v>
      </c>
    </row>
    <row r="562" spans="1:70" x14ac:dyDescent="0.25">
      <c r="A562" s="13">
        <v>838</v>
      </c>
      <c r="B562" s="13">
        <v>154</v>
      </c>
      <c r="C562" s="13">
        <v>925</v>
      </c>
      <c r="D562" s="13" t="s">
        <v>15</v>
      </c>
      <c r="E562" s="13">
        <v>6</v>
      </c>
      <c r="F562" s="13" t="s">
        <v>12</v>
      </c>
      <c r="G562" s="13">
        <v>3</v>
      </c>
      <c r="H562" s="13" t="s">
        <v>13</v>
      </c>
      <c r="I562" s="14">
        <v>60</v>
      </c>
      <c r="J562" s="14">
        <v>62</v>
      </c>
      <c r="K562" s="13">
        <v>53.6</v>
      </c>
      <c r="L562" s="14">
        <v>58.18</v>
      </c>
      <c r="M562" s="20">
        <v>1.7913614457831299</v>
      </c>
      <c r="BF562" s="21">
        <v>46.93</v>
      </c>
      <c r="BG562" s="21">
        <v>63.2</v>
      </c>
      <c r="BH562" s="21">
        <v>16.27</v>
      </c>
      <c r="BI562" s="21">
        <v>43500</v>
      </c>
      <c r="BJ562" s="21" t="s">
        <v>74</v>
      </c>
      <c r="BK562" s="21">
        <v>49.85</v>
      </c>
      <c r="BL562" s="21">
        <v>2.92</v>
      </c>
      <c r="BM562" s="23">
        <v>0.1522</v>
      </c>
      <c r="BN562" s="36" t="s">
        <v>97</v>
      </c>
    </row>
    <row r="563" spans="1:70" x14ac:dyDescent="0.25">
      <c r="A563" s="13">
        <v>839</v>
      </c>
      <c r="B563" s="13">
        <v>154</v>
      </c>
      <c r="C563" s="13">
        <v>925</v>
      </c>
      <c r="D563" s="13" t="s">
        <v>15</v>
      </c>
      <c r="E563" s="13">
        <v>6</v>
      </c>
      <c r="F563" s="13" t="s">
        <v>12</v>
      </c>
      <c r="G563" s="13">
        <v>3</v>
      </c>
      <c r="H563" s="13" t="s">
        <v>13</v>
      </c>
      <c r="I563" s="14">
        <v>78</v>
      </c>
      <c r="J563" s="14">
        <v>80</v>
      </c>
      <c r="K563" s="13">
        <v>53.78</v>
      </c>
      <c r="L563" s="14">
        <v>58.36</v>
      </c>
      <c r="M563" s="20">
        <v>1.7969999999999999</v>
      </c>
      <c r="N563" s="13">
        <v>5</v>
      </c>
      <c r="O563" s="13">
        <v>62184.637218546603</v>
      </c>
      <c r="P563" s="13">
        <v>269.174668119442</v>
      </c>
      <c r="Q563" s="13">
        <v>230.39598713367201</v>
      </c>
      <c r="R563" s="13">
        <v>303.838710497889</v>
      </c>
      <c r="S563" s="13">
        <v>0.68677464302553104</v>
      </c>
      <c r="T563" s="13">
        <v>0.80004555154414703</v>
      </c>
      <c r="U563" s="13">
        <v>46602.49144967</v>
      </c>
      <c r="V563" s="13">
        <v>244.065678848136</v>
      </c>
      <c r="W563" s="13">
        <v>207.48927262739599</v>
      </c>
      <c r="X563" s="13">
        <v>275.148232152942</v>
      </c>
      <c r="Y563" s="13">
        <v>0.68612213188008297</v>
      </c>
      <c r="Z563" s="13">
        <v>0.80999811674175104</v>
      </c>
      <c r="AA563" s="13">
        <v>46493.228852776301</v>
      </c>
      <c r="AB563" s="13">
        <v>88.316961636279004</v>
      </c>
      <c r="AC563" s="13">
        <v>79.390811837621996</v>
      </c>
      <c r="AD563" s="13">
        <v>100.001303195148</v>
      </c>
      <c r="AE563" s="13">
        <v>0.11858478302341401</v>
      </c>
      <c r="AF563" s="13">
        <v>4.8110475315182401E-2</v>
      </c>
      <c r="AG563" s="13">
        <v>152538.25906162299</v>
      </c>
      <c r="AH563" s="13">
        <v>448.64176133772497</v>
      </c>
      <c r="AI563" s="13">
        <v>388.86103355076898</v>
      </c>
      <c r="AJ563" s="14">
        <v>503.32574302243199</v>
      </c>
      <c r="AK563" s="13">
        <v>0.89240649775054204</v>
      </c>
      <c r="AL563" s="13">
        <v>0.86066518050035001</v>
      </c>
      <c r="AM563" s="13">
        <v>116526.205197362</v>
      </c>
      <c r="AN563" s="13">
        <v>388.15374567163798</v>
      </c>
      <c r="AO563" s="13">
        <v>333.62285104667501</v>
      </c>
      <c r="AP563" s="13">
        <v>439.83545547030701</v>
      </c>
      <c r="AQ563" s="13">
        <v>0.84432917623882298</v>
      </c>
      <c r="AR563" s="13">
        <v>0.85185627616384896</v>
      </c>
      <c r="AS563" s="13">
        <v>2.7792255229513998</v>
      </c>
      <c r="AT563" s="13">
        <v>1.5897966529119201</v>
      </c>
      <c r="AU563" s="13">
        <v>1.80467644538767</v>
      </c>
      <c r="AV563" s="13">
        <v>1.4624089223687999</v>
      </c>
      <c r="AW563" s="13">
        <v>1.29613287397783E-4</v>
      </c>
      <c r="AX563" s="13">
        <v>-0.86921147351418704</v>
      </c>
      <c r="AY563" s="13">
        <v>14.385684078665999</v>
      </c>
      <c r="AZ563" s="13">
        <v>6.2528140131262004</v>
      </c>
      <c r="BA563" s="13">
        <v>7.2144768520530702</v>
      </c>
      <c r="BB563" s="13">
        <v>5.6632658481791101</v>
      </c>
      <c r="BC563" s="13">
        <v>2.8609613099772702</v>
      </c>
      <c r="BD563" s="13">
        <v>3.2177182992747602</v>
      </c>
      <c r="BE563" s="21">
        <v>2113</v>
      </c>
      <c r="BF563" s="21">
        <v>46.13</v>
      </c>
      <c r="BG563" s="21">
        <v>72.66</v>
      </c>
      <c r="BH563" s="21">
        <v>26.53</v>
      </c>
      <c r="BI563" s="21" t="s">
        <v>96</v>
      </c>
      <c r="BJ563" s="21" t="s">
        <v>74</v>
      </c>
      <c r="BK563" s="21">
        <v>48.43</v>
      </c>
      <c r="BL563" s="21">
        <v>2.2999999999999998</v>
      </c>
      <c r="BM563" s="23">
        <v>7.9799999999999996E-2</v>
      </c>
      <c r="BN563" s="13" t="s">
        <v>97</v>
      </c>
      <c r="BO563" s="21">
        <v>34</v>
      </c>
      <c r="BP563" s="21">
        <v>409</v>
      </c>
      <c r="BQ563" s="21">
        <v>10</v>
      </c>
      <c r="BR563" s="23">
        <v>0.92</v>
      </c>
    </row>
    <row r="564" spans="1:70" x14ac:dyDescent="0.25">
      <c r="A564" s="13">
        <v>840</v>
      </c>
      <c r="B564" s="13">
        <v>154</v>
      </c>
      <c r="C564" s="13">
        <v>925</v>
      </c>
      <c r="D564" s="13" t="s">
        <v>15</v>
      </c>
      <c r="E564" s="13">
        <v>6</v>
      </c>
      <c r="F564" s="13" t="s">
        <v>12</v>
      </c>
      <c r="G564" s="13">
        <v>3</v>
      </c>
      <c r="H564" s="13" t="s">
        <v>13</v>
      </c>
      <c r="I564" s="14">
        <v>94</v>
      </c>
      <c r="J564" s="14">
        <v>96</v>
      </c>
      <c r="K564" s="13">
        <v>53.94</v>
      </c>
      <c r="L564" s="14">
        <v>58.52</v>
      </c>
      <c r="M564" s="20">
        <v>1.80289473684211</v>
      </c>
      <c r="BF564" s="21">
        <v>46.99</v>
      </c>
      <c r="BG564" s="21">
        <v>58.74</v>
      </c>
      <c r="BH564" s="21">
        <v>11.75</v>
      </c>
      <c r="BI564" s="21">
        <v>43500</v>
      </c>
      <c r="BJ564" s="21" t="s">
        <v>74</v>
      </c>
      <c r="BK564" s="21">
        <v>48.63</v>
      </c>
      <c r="BL564" s="21">
        <v>1.64</v>
      </c>
      <c r="BM564" s="23">
        <v>0.1225</v>
      </c>
    </row>
    <row r="565" spans="1:70" x14ac:dyDescent="0.25">
      <c r="A565" s="13">
        <v>841</v>
      </c>
      <c r="B565" s="13">
        <v>154</v>
      </c>
      <c r="C565" s="13">
        <v>925</v>
      </c>
      <c r="D565" s="13" t="s">
        <v>15</v>
      </c>
      <c r="E565" s="13">
        <v>6</v>
      </c>
      <c r="F565" s="13" t="s">
        <v>12</v>
      </c>
      <c r="G565" s="13">
        <v>3</v>
      </c>
      <c r="H565" s="13" t="s">
        <v>13</v>
      </c>
      <c r="I565" s="14">
        <v>103</v>
      </c>
      <c r="J565" s="14">
        <v>105</v>
      </c>
      <c r="K565" s="13">
        <v>54.03</v>
      </c>
      <c r="L565" s="14">
        <v>58.61</v>
      </c>
      <c r="M565" s="20">
        <v>1.8062105263157899</v>
      </c>
      <c r="BF565" s="21">
        <v>46.01</v>
      </c>
      <c r="BG565" s="21">
        <v>55.42</v>
      </c>
      <c r="BH565" s="21">
        <v>9.41</v>
      </c>
      <c r="BI565" s="21">
        <v>43500</v>
      </c>
      <c r="BJ565" s="21" t="s">
        <v>74</v>
      </c>
      <c r="BK565" s="21">
        <v>47.87</v>
      </c>
      <c r="BL565" s="21">
        <v>1.86</v>
      </c>
      <c r="BM565" s="23">
        <v>0.16500000000000001</v>
      </c>
      <c r="BO565" s="21">
        <v>45</v>
      </c>
      <c r="BP565" s="21">
        <v>238</v>
      </c>
      <c r="BQ565" s="21">
        <v>9</v>
      </c>
    </row>
    <row r="566" spans="1:70" x14ac:dyDescent="0.25">
      <c r="A566" s="13">
        <v>842</v>
      </c>
      <c r="B566" s="13">
        <v>154</v>
      </c>
      <c r="C566" s="13">
        <v>925</v>
      </c>
      <c r="D566" s="13" t="s">
        <v>15</v>
      </c>
      <c r="E566" s="13">
        <v>6</v>
      </c>
      <c r="F566" s="13" t="s">
        <v>12</v>
      </c>
      <c r="G566" s="13">
        <v>3</v>
      </c>
      <c r="H566" s="13" t="s">
        <v>13</v>
      </c>
      <c r="I566" s="14">
        <v>114</v>
      </c>
      <c r="J566" s="14">
        <v>116</v>
      </c>
      <c r="K566" s="13">
        <v>54.14</v>
      </c>
      <c r="L566" s="14">
        <v>58.72</v>
      </c>
      <c r="M566" s="20">
        <v>1.8102631578947399</v>
      </c>
      <c r="N566" s="13">
        <v>4</v>
      </c>
      <c r="AJ566" s="14">
        <v>495.9581</v>
      </c>
      <c r="BE566" s="21">
        <v>2961</v>
      </c>
      <c r="BF566" s="21">
        <v>46.9</v>
      </c>
      <c r="BG566" s="21">
        <v>58.84</v>
      </c>
      <c r="BH566" s="21">
        <v>11.94</v>
      </c>
      <c r="BI566" s="21">
        <v>43500</v>
      </c>
      <c r="BJ566" s="21" t="s">
        <v>74</v>
      </c>
      <c r="BK566" s="21">
        <v>50.14</v>
      </c>
      <c r="BL566" s="21">
        <v>3.24</v>
      </c>
      <c r="BM566" s="23">
        <v>0.21340000000000001</v>
      </c>
    </row>
    <row r="567" spans="1:70" x14ac:dyDescent="0.25">
      <c r="A567" s="13">
        <v>843</v>
      </c>
      <c r="B567" s="13">
        <v>154</v>
      </c>
      <c r="C567" s="13">
        <v>925</v>
      </c>
      <c r="D567" s="13" t="s">
        <v>15</v>
      </c>
      <c r="E567" s="13">
        <v>6</v>
      </c>
      <c r="F567" s="13" t="s">
        <v>12</v>
      </c>
      <c r="G567" s="13">
        <v>3</v>
      </c>
      <c r="H567" s="13" t="s">
        <v>13</v>
      </c>
      <c r="I567" s="14">
        <v>124</v>
      </c>
      <c r="J567" s="14">
        <v>126</v>
      </c>
      <c r="K567" s="13">
        <v>54.24</v>
      </c>
      <c r="L567" s="14">
        <v>58.82</v>
      </c>
      <c r="M567" s="20">
        <v>1.8143846153846199</v>
      </c>
      <c r="BF567" s="21">
        <v>45.56</v>
      </c>
      <c r="BG567" s="21">
        <v>58.74</v>
      </c>
      <c r="BH567" s="21">
        <v>13.18</v>
      </c>
      <c r="BI567" s="21">
        <v>43500</v>
      </c>
      <c r="BJ567" s="21" t="s">
        <v>74</v>
      </c>
      <c r="BK567" s="21">
        <v>49.67</v>
      </c>
      <c r="BL567" s="21">
        <v>4.1100000000000003</v>
      </c>
      <c r="BM567" s="23">
        <v>0.23769999999999999</v>
      </c>
      <c r="BO567" s="21">
        <v>64</v>
      </c>
      <c r="BP567" s="21">
        <v>525</v>
      </c>
      <c r="BQ567" s="21">
        <v>10</v>
      </c>
    </row>
    <row r="568" spans="1:70" x14ac:dyDescent="0.25">
      <c r="A568" s="13">
        <v>844</v>
      </c>
      <c r="B568" s="13">
        <v>154</v>
      </c>
      <c r="C568" s="13">
        <v>925</v>
      </c>
      <c r="D568" s="13" t="s">
        <v>15</v>
      </c>
      <c r="E568" s="13">
        <v>6</v>
      </c>
      <c r="F568" s="13" t="s">
        <v>12</v>
      </c>
      <c r="G568" s="13">
        <v>3</v>
      </c>
      <c r="H568" s="13" t="s">
        <v>13</v>
      </c>
      <c r="I568" s="14">
        <v>133</v>
      </c>
      <c r="J568" s="14">
        <v>135</v>
      </c>
      <c r="K568" s="13">
        <v>54.33</v>
      </c>
      <c r="L568" s="14">
        <v>58.91</v>
      </c>
      <c r="M568" s="20">
        <v>1.8181923076923101</v>
      </c>
      <c r="BF568" s="21">
        <v>46.29</v>
      </c>
      <c r="BG568" s="21">
        <v>60.1</v>
      </c>
      <c r="BH568" s="21">
        <v>13.81</v>
      </c>
      <c r="BI568" s="21">
        <v>43500</v>
      </c>
      <c r="BJ568" s="21" t="s">
        <v>74</v>
      </c>
      <c r="BK568" s="21">
        <v>48.44</v>
      </c>
      <c r="BL568" s="21">
        <v>2.15</v>
      </c>
      <c r="BM568" s="23">
        <v>0.13469999999999999</v>
      </c>
    </row>
    <row r="569" spans="1:70" x14ac:dyDescent="0.25">
      <c r="A569" s="13">
        <v>845</v>
      </c>
      <c r="B569" s="13">
        <v>154</v>
      </c>
      <c r="C569" s="13">
        <v>925</v>
      </c>
      <c r="D569" s="13" t="s">
        <v>15</v>
      </c>
      <c r="E569" s="13">
        <v>6</v>
      </c>
      <c r="F569" s="13" t="s">
        <v>12</v>
      </c>
      <c r="G569" s="13">
        <v>3</v>
      </c>
      <c r="H569" s="13" t="s">
        <v>13</v>
      </c>
      <c r="I569" s="14">
        <v>139</v>
      </c>
      <c r="J569" s="14">
        <v>141</v>
      </c>
      <c r="K569" s="13">
        <v>54.39</v>
      </c>
      <c r="L569" s="14">
        <v>58.97</v>
      </c>
      <c r="M569" s="20">
        <v>1.8207307692307699</v>
      </c>
      <c r="BF569" s="21">
        <v>46.19</v>
      </c>
      <c r="BG569" s="21">
        <v>62.64</v>
      </c>
      <c r="BH569" s="21">
        <v>16.45</v>
      </c>
      <c r="BI569" s="21">
        <v>43500</v>
      </c>
      <c r="BJ569" s="21" t="s">
        <v>74</v>
      </c>
      <c r="BK569" s="21">
        <v>48.61</v>
      </c>
      <c r="BL569" s="21">
        <v>2.42</v>
      </c>
      <c r="BM569" s="23">
        <v>0.12820000000000001</v>
      </c>
    </row>
    <row r="570" spans="1:70" x14ac:dyDescent="0.25">
      <c r="A570" s="13">
        <v>846</v>
      </c>
      <c r="B570" s="13">
        <v>154</v>
      </c>
      <c r="C570" s="13">
        <v>925</v>
      </c>
      <c r="D570" s="13" t="s">
        <v>15</v>
      </c>
      <c r="E570" s="13">
        <v>6</v>
      </c>
      <c r="F570" s="13" t="s">
        <v>12</v>
      </c>
      <c r="G570" s="13">
        <v>3</v>
      </c>
      <c r="H570" s="13" t="s">
        <v>13</v>
      </c>
      <c r="I570" s="14">
        <v>148</v>
      </c>
      <c r="J570" s="14">
        <v>150</v>
      </c>
      <c r="K570" s="13">
        <v>54.48</v>
      </c>
      <c r="L570" s="14">
        <v>59.06</v>
      </c>
      <c r="M570" s="20">
        <v>1.8244</v>
      </c>
      <c r="N570" s="13">
        <v>6</v>
      </c>
      <c r="O570" s="13">
        <v>54676.687394057699</v>
      </c>
      <c r="P570" s="13">
        <v>257.67307246899202</v>
      </c>
      <c r="Q570" s="13">
        <v>220.30580870596501</v>
      </c>
      <c r="R570" s="13">
        <v>289.307269231688</v>
      </c>
      <c r="S570" s="13">
        <v>0.69545404633178898</v>
      </c>
      <c r="T570" s="13">
        <v>0.78821392406958102</v>
      </c>
      <c r="U570" s="13">
        <v>42221.914329324398</v>
      </c>
      <c r="V570" s="13">
        <v>236.30837460429001</v>
      </c>
      <c r="W570" s="13">
        <v>202.93304376484599</v>
      </c>
      <c r="X570" s="13">
        <v>263.36634873476999</v>
      </c>
      <c r="Y570" s="13">
        <v>0.69501298654764498</v>
      </c>
      <c r="Z570" s="13">
        <v>0.79940594206525795</v>
      </c>
      <c r="AA570" s="13">
        <v>38018.734745088201</v>
      </c>
      <c r="AB570" s="13">
        <v>75.810427782078804</v>
      </c>
      <c r="AC570" s="13">
        <v>66.623551430636297</v>
      </c>
      <c r="AD570" s="13">
        <v>87.002650680541294</v>
      </c>
      <c r="AE570" s="13">
        <v>0.11191135793547199</v>
      </c>
      <c r="AF570" s="13">
        <v>5.2284700152863101E-2</v>
      </c>
      <c r="AG570" s="13">
        <v>126865.508719846</v>
      </c>
      <c r="AH570" s="13">
        <v>413.95503175277702</v>
      </c>
      <c r="AI570" s="13">
        <v>355.96378718067302</v>
      </c>
      <c r="AJ570" s="14">
        <v>469.83473495266901</v>
      </c>
      <c r="AK570" s="13">
        <v>0.88425265504037798</v>
      </c>
      <c r="AL570" s="13">
        <v>0.85623976592802298</v>
      </c>
      <c r="AM570" s="13">
        <v>95730.592509441398</v>
      </c>
      <c r="AN570" s="13">
        <v>354.30570254224102</v>
      </c>
      <c r="AO570" s="13">
        <v>300.03758699364897</v>
      </c>
      <c r="AP570" s="13">
        <v>406.06672525608201</v>
      </c>
      <c r="AQ570" s="13">
        <v>0.84876886246588801</v>
      </c>
      <c r="AR570" s="13">
        <v>0.84736200701277498</v>
      </c>
      <c r="AS570" s="13">
        <v>3.1061280664816602</v>
      </c>
      <c r="AT570" s="13">
        <v>1.83215668844915</v>
      </c>
      <c r="AU570" s="13">
        <v>2.0503927325571301</v>
      </c>
      <c r="AV570" s="13">
        <v>1.6875096573677999</v>
      </c>
      <c r="AW570" s="13">
        <v>-5.83278750982179E-2</v>
      </c>
      <c r="AX570" s="13">
        <v>-0.60527281529478805</v>
      </c>
      <c r="AY570" s="13">
        <v>17.079721010514898</v>
      </c>
      <c r="AZ570" s="13">
        <v>7.42629698879903</v>
      </c>
      <c r="BA570" s="13">
        <v>9.1479081119524999</v>
      </c>
      <c r="BB570" s="13">
        <v>6.4891373500537401</v>
      </c>
      <c r="BC570" s="13">
        <v>2.9067619737285701</v>
      </c>
      <c r="BD570" s="13">
        <v>2.4619064428213102</v>
      </c>
      <c r="BE570" s="21">
        <v>2551</v>
      </c>
      <c r="BF570" s="21">
        <v>46.42</v>
      </c>
      <c r="BG570" s="21">
        <v>65.94</v>
      </c>
      <c r="BH570" s="21">
        <v>19.52</v>
      </c>
      <c r="BI570" s="21" t="s">
        <v>96</v>
      </c>
      <c r="BJ570" s="21" t="s">
        <v>74</v>
      </c>
      <c r="BK570" s="21">
        <v>50.22</v>
      </c>
      <c r="BL570" s="21">
        <v>3.8</v>
      </c>
      <c r="BM570" s="23">
        <v>0.16300000000000001</v>
      </c>
      <c r="BN570" s="13" t="s">
        <v>75</v>
      </c>
      <c r="BO570" s="21">
        <v>24</v>
      </c>
      <c r="BP570" s="21">
        <v>359</v>
      </c>
      <c r="BQ570" s="21">
        <v>10</v>
      </c>
      <c r="BR570" s="23">
        <v>0.94</v>
      </c>
    </row>
    <row r="571" spans="1:70" x14ac:dyDescent="0.25">
      <c r="A571" s="13">
        <v>847</v>
      </c>
      <c r="B571" s="13">
        <v>154</v>
      </c>
      <c r="C571" s="13">
        <v>925</v>
      </c>
      <c r="D571" s="13" t="s">
        <v>15</v>
      </c>
      <c r="E571" s="13">
        <v>6</v>
      </c>
      <c r="F571" s="13" t="s">
        <v>12</v>
      </c>
      <c r="G571" s="13">
        <v>4</v>
      </c>
      <c r="H571" s="13" t="s">
        <v>13</v>
      </c>
      <c r="I571" s="14">
        <v>5</v>
      </c>
      <c r="J571" s="14">
        <v>7</v>
      </c>
      <c r="K571" s="13">
        <v>54.55</v>
      </c>
      <c r="L571" s="14">
        <v>59.13</v>
      </c>
      <c r="M571" s="20">
        <v>1.8271999999999999</v>
      </c>
      <c r="N571" s="13">
        <v>6</v>
      </c>
      <c r="O571" s="13">
        <v>60290.829009036301</v>
      </c>
      <c r="P571" s="13">
        <v>264.29104662703702</v>
      </c>
      <c r="Q571" s="13">
        <v>226.301644066102</v>
      </c>
      <c r="R571" s="13">
        <v>297.30420944221999</v>
      </c>
      <c r="S571" s="13">
        <v>0.69330656610590502</v>
      </c>
      <c r="T571" s="13">
        <v>0.82259770132573395</v>
      </c>
      <c r="U571" s="13">
        <v>47972.313611081001</v>
      </c>
      <c r="V571" s="13">
        <v>245.888599567802</v>
      </c>
      <c r="W571" s="13">
        <v>211.002060881235</v>
      </c>
      <c r="X571" s="13">
        <v>274.26173171870499</v>
      </c>
      <c r="Y571" s="13">
        <v>0.69143402117889796</v>
      </c>
      <c r="Z571" s="13">
        <v>0.83108500600522595</v>
      </c>
      <c r="AA571" s="13">
        <v>40502.651672217602</v>
      </c>
      <c r="AB571" s="13">
        <v>77.791801134879904</v>
      </c>
      <c r="AC571" s="13">
        <v>67.939267303550494</v>
      </c>
      <c r="AD571" s="13">
        <v>89.417748602628606</v>
      </c>
      <c r="AE571" s="13">
        <v>0.117073008073926</v>
      </c>
      <c r="AF571" s="13">
        <v>3.9222629876832102E-2</v>
      </c>
      <c r="AG571" s="13">
        <v>144626.10918139</v>
      </c>
      <c r="AH571" s="13">
        <v>426.61299126023698</v>
      </c>
      <c r="AI571" s="13">
        <v>362.42867565825998</v>
      </c>
      <c r="AJ571" s="14">
        <v>484.24231784717398</v>
      </c>
      <c r="AK571" s="13">
        <v>0.89635727672365495</v>
      </c>
      <c r="AL571" s="13">
        <v>0.86901985359569001</v>
      </c>
      <c r="AM571" s="13">
        <v>105165.24264616</v>
      </c>
      <c r="AN571" s="13">
        <v>363.22983539011699</v>
      </c>
      <c r="AO571" s="13">
        <v>313.60687600643001</v>
      </c>
      <c r="AP571" s="13">
        <v>415.00749758046697</v>
      </c>
      <c r="AQ571" s="13">
        <v>0.847929860008797</v>
      </c>
      <c r="AR571" s="13">
        <v>0.86126872969262502</v>
      </c>
      <c r="AS571" s="13">
        <v>2.45435666818575</v>
      </c>
      <c r="AT571" s="13">
        <v>1.4875036165743101</v>
      </c>
      <c r="AU571" s="13">
        <v>1.6326335769076601</v>
      </c>
      <c r="AV571" s="13">
        <v>1.4470869992372599</v>
      </c>
      <c r="AW571" s="13">
        <v>-4.7603730837234397E-2</v>
      </c>
      <c r="AX571" s="13">
        <v>-1.51389007164901</v>
      </c>
      <c r="AY571" s="13">
        <v>10.7829266023833</v>
      </c>
      <c r="AZ571" s="13">
        <v>5.7548788755258604</v>
      </c>
      <c r="BA571" s="13">
        <v>6.82078928218088</v>
      </c>
      <c r="BB571" s="13">
        <v>5.4160163950969702</v>
      </c>
      <c r="BC571" s="13">
        <v>2.8774754411991399</v>
      </c>
      <c r="BD571" s="13">
        <v>5.8817089041448298</v>
      </c>
      <c r="BE571" s="21">
        <v>2779</v>
      </c>
      <c r="BF571" s="21">
        <v>139.59</v>
      </c>
      <c r="BG571" s="21">
        <v>152.13</v>
      </c>
      <c r="BH571" s="21">
        <v>12.54</v>
      </c>
      <c r="BI571" s="21" t="s">
        <v>98</v>
      </c>
      <c r="BJ571" s="21" t="s">
        <v>74</v>
      </c>
      <c r="BK571" s="21">
        <v>50</v>
      </c>
      <c r="BN571" s="13" t="s">
        <v>75</v>
      </c>
    </row>
    <row r="572" spans="1:70" x14ac:dyDescent="0.25">
      <c r="A572" s="13">
        <v>848</v>
      </c>
      <c r="B572" s="13">
        <v>154</v>
      </c>
      <c r="C572" s="13">
        <v>925</v>
      </c>
      <c r="D572" s="13" t="s">
        <v>15</v>
      </c>
      <c r="E572" s="13">
        <v>6</v>
      </c>
      <c r="F572" s="13" t="s">
        <v>12</v>
      </c>
      <c r="G572" s="13">
        <v>4</v>
      </c>
      <c r="H572" s="13" t="s">
        <v>13</v>
      </c>
      <c r="I572" s="14">
        <v>11</v>
      </c>
      <c r="J572" s="14">
        <v>13</v>
      </c>
      <c r="K572" s="13">
        <v>54.61</v>
      </c>
      <c r="L572" s="14">
        <v>59.19</v>
      </c>
      <c r="M572" s="20">
        <v>1.8295999999999999</v>
      </c>
      <c r="N572" s="13">
        <v>7</v>
      </c>
      <c r="O572" s="13">
        <v>52954.171416580197</v>
      </c>
      <c r="P572" s="13">
        <v>244.891252789047</v>
      </c>
      <c r="Q572" s="13">
        <v>207.72635476204999</v>
      </c>
      <c r="R572" s="13">
        <v>277.08306309616501</v>
      </c>
      <c r="S572" s="13">
        <v>0.67653663599945602</v>
      </c>
      <c r="T572" s="13">
        <v>0.81560969016301899</v>
      </c>
      <c r="U572" s="13">
        <v>39225.428351237802</v>
      </c>
      <c r="V572" s="13">
        <v>221.96247473634401</v>
      </c>
      <c r="W572" s="13">
        <v>190.15058545373</v>
      </c>
      <c r="X572" s="13">
        <v>248.51213470709101</v>
      </c>
      <c r="Y572" s="13">
        <v>0.67589373475551096</v>
      </c>
      <c r="Z572" s="13">
        <v>0.82426232391240195</v>
      </c>
      <c r="AA572" s="13">
        <v>41379.831018857498</v>
      </c>
      <c r="AB572" s="13">
        <v>81.346145048161304</v>
      </c>
      <c r="AC572" s="13">
        <v>71.165090458972301</v>
      </c>
      <c r="AD572" s="13">
        <v>93.396355165211801</v>
      </c>
      <c r="AE572" s="13">
        <v>0.120071074304653</v>
      </c>
      <c r="AF572" s="13">
        <v>4.0658847501271099E-2</v>
      </c>
      <c r="AG572" s="13">
        <v>135767.925870932</v>
      </c>
      <c r="AH572" s="13">
        <v>412.89481706248898</v>
      </c>
      <c r="AI572" s="13">
        <v>353.14650702183297</v>
      </c>
      <c r="AJ572" s="14">
        <v>475.01138057232799</v>
      </c>
      <c r="AK572" s="13">
        <v>0.88757178970365003</v>
      </c>
      <c r="AL572" s="13">
        <v>0.86541049979239304</v>
      </c>
      <c r="AM572" s="13">
        <v>98162.026845946006</v>
      </c>
      <c r="AN572" s="13">
        <v>351.30372571673502</v>
      </c>
      <c r="AO572" s="13">
        <v>294.98829458700499</v>
      </c>
      <c r="AP572" s="13">
        <v>405.37011211399903</v>
      </c>
      <c r="AQ572" s="13">
        <v>0.83483858120180199</v>
      </c>
      <c r="AR572" s="13">
        <v>0.85731584115285098</v>
      </c>
      <c r="AS572" s="13">
        <v>2.8748475251892498</v>
      </c>
      <c r="AT572" s="13">
        <v>1.6634051733942199</v>
      </c>
      <c r="AU572" s="13">
        <v>1.82059694141538</v>
      </c>
      <c r="AV572" s="13">
        <v>1.6738031796812201</v>
      </c>
      <c r="AW572" s="13">
        <v>-1.3626428675458701E-2</v>
      </c>
      <c r="AX572" s="13">
        <v>-1.18467927955286</v>
      </c>
      <c r="AY572" s="13">
        <v>14.2808807993407</v>
      </c>
      <c r="AZ572" s="13">
        <v>6.5969663983358799</v>
      </c>
      <c r="BA572" s="13">
        <v>7.8710697391593296</v>
      </c>
      <c r="BB572" s="13">
        <v>6.5251947611666798</v>
      </c>
      <c r="BC572" s="13">
        <v>2.9270506455213798</v>
      </c>
      <c r="BD572" s="13">
        <v>4.51264581420563</v>
      </c>
      <c r="BE572" s="21">
        <v>2115</v>
      </c>
      <c r="BF572" s="21">
        <v>142.09</v>
      </c>
      <c r="BG572" s="21">
        <v>161.05000000000001</v>
      </c>
      <c r="BH572" s="21">
        <v>18.96</v>
      </c>
      <c r="BI572" s="21" t="s">
        <v>98</v>
      </c>
      <c r="BJ572" s="21" t="s">
        <v>74</v>
      </c>
      <c r="BK572" s="21">
        <v>50.46</v>
      </c>
      <c r="BN572" s="13" t="s">
        <v>75</v>
      </c>
    </row>
    <row r="573" spans="1:70" x14ac:dyDescent="0.25">
      <c r="A573" s="13">
        <v>849</v>
      </c>
      <c r="B573" s="13">
        <v>154</v>
      </c>
      <c r="C573" s="13">
        <v>925</v>
      </c>
      <c r="D573" s="13" t="s">
        <v>15</v>
      </c>
      <c r="E573" s="13">
        <v>6</v>
      </c>
      <c r="F573" s="13" t="s">
        <v>12</v>
      </c>
      <c r="G573" s="13">
        <v>4</v>
      </c>
      <c r="H573" s="13" t="s">
        <v>13</v>
      </c>
      <c r="I573" s="14">
        <v>18</v>
      </c>
      <c r="J573" s="14">
        <v>20</v>
      </c>
      <c r="K573" s="13">
        <v>54.68</v>
      </c>
      <c r="L573" s="14">
        <v>59.26</v>
      </c>
      <c r="M573" s="20">
        <v>1.83239285714286</v>
      </c>
      <c r="BF573" s="21">
        <v>47.26</v>
      </c>
      <c r="BG573" s="21">
        <v>156.25</v>
      </c>
      <c r="BH573" s="21">
        <v>17.579999999999998</v>
      </c>
      <c r="BI573" s="21">
        <v>43487</v>
      </c>
      <c r="BJ573" s="21" t="s">
        <v>74</v>
      </c>
      <c r="BK573" s="21">
        <v>50.88</v>
      </c>
      <c r="BL573" s="21">
        <v>3.62</v>
      </c>
      <c r="BM573" s="23">
        <v>0.17080000000000001</v>
      </c>
      <c r="BO573" s="21">
        <v>28</v>
      </c>
      <c r="BP573" s="21">
        <v>341</v>
      </c>
      <c r="BQ573" s="21">
        <v>10</v>
      </c>
    </row>
    <row r="574" spans="1:70" x14ac:dyDescent="0.25">
      <c r="A574" s="13">
        <v>850</v>
      </c>
      <c r="B574" s="13">
        <v>154</v>
      </c>
      <c r="C574" s="13">
        <v>925</v>
      </c>
      <c r="D574" s="13" t="s">
        <v>15</v>
      </c>
      <c r="E574" s="13">
        <v>6</v>
      </c>
      <c r="F574" s="13" t="s">
        <v>12</v>
      </c>
      <c r="G574" s="13">
        <v>4</v>
      </c>
      <c r="H574" s="13" t="s">
        <v>13</v>
      </c>
      <c r="I574" s="14">
        <v>24</v>
      </c>
      <c r="J574" s="14">
        <v>26</v>
      </c>
      <c r="K574" s="13">
        <v>54.74</v>
      </c>
      <c r="L574" s="14">
        <v>59.32</v>
      </c>
      <c r="M574" s="20">
        <v>1.8347500000000001</v>
      </c>
      <c r="N574" s="13">
        <v>6</v>
      </c>
      <c r="O574" s="13">
        <v>64331.232317911097</v>
      </c>
      <c r="P574" s="13">
        <v>271.184004774171</v>
      </c>
      <c r="Q574" s="13">
        <v>230.16622649166399</v>
      </c>
      <c r="R574" s="13">
        <v>306.95908682817401</v>
      </c>
      <c r="S574" s="13">
        <v>0.681481458075897</v>
      </c>
      <c r="T574" s="13">
        <v>0.81611303334261998</v>
      </c>
      <c r="U574" s="13">
        <v>48350.441603553802</v>
      </c>
      <c r="V574" s="13">
        <v>246.29171411748399</v>
      </c>
      <c r="W574" s="13">
        <v>210.624447339591</v>
      </c>
      <c r="X574" s="13">
        <v>278.862540101756</v>
      </c>
      <c r="Y574" s="13">
        <v>0.682223021606297</v>
      </c>
      <c r="Z574" s="13">
        <v>0.82559578544741297</v>
      </c>
      <c r="AA574" s="13">
        <v>47033.6892987459</v>
      </c>
      <c r="AB574" s="13">
        <v>85.657602346070206</v>
      </c>
      <c r="AC574" s="13">
        <v>73.130034012698403</v>
      </c>
      <c r="AD574" s="13">
        <v>101.213806633997</v>
      </c>
      <c r="AE574" s="13">
        <v>0.121301748993659</v>
      </c>
      <c r="AF574" s="13">
        <v>4.24322394157578E-2</v>
      </c>
      <c r="AG574" s="13">
        <v>159364.53949932201</v>
      </c>
      <c r="AH574" s="13">
        <v>448.399196493315</v>
      </c>
      <c r="AI574" s="13">
        <v>381.56813652173503</v>
      </c>
      <c r="AJ574" s="14">
        <v>507.65298953619299</v>
      </c>
      <c r="AK574" s="13">
        <v>0.89205268301225005</v>
      </c>
      <c r="AL574" s="13">
        <v>0.86707969963890696</v>
      </c>
      <c r="AM574" s="13">
        <v>116962.836011312</v>
      </c>
      <c r="AN574" s="13">
        <v>383.32421559476802</v>
      </c>
      <c r="AO574" s="13">
        <v>326.90193139039002</v>
      </c>
      <c r="AP574" s="13">
        <v>438.511995341138</v>
      </c>
      <c r="AQ574" s="13">
        <v>0.84136174988589696</v>
      </c>
      <c r="AR574" s="13">
        <v>0.85974639952989396</v>
      </c>
      <c r="AS574" s="13">
        <v>2.6544265417838702</v>
      </c>
      <c r="AT574" s="13">
        <v>1.54593762916495</v>
      </c>
      <c r="AU574" s="13">
        <v>1.6491358650185199</v>
      </c>
      <c r="AV574" s="13">
        <v>1.5917076139556501</v>
      </c>
      <c r="AW574" s="13">
        <v>-2.4989255199850399E-2</v>
      </c>
      <c r="AX574" s="13">
        <v>-1.2582576963513401</v>
      </c>
      <c r="AY574" s="13">
        <v>12.936109594127499</v>
      </c>
      <c r="AZ574" s="13">
        <v>5.9691355485069302</v>
      </c>
      <c r="BA574" s="13">
        <v>6.9268451929954002</v>
      </c>
      <c r="BB574" s="13">
        <v>6.2698408651002504</v>
      </c>
      <c r="BC574" s="13">
        <v>2.7526190448829202</v>
      </c>
      <c r="BD574" s="13">
        <v>4.6845323745952197</v>
      </c>
      <c r="BE574" s="21">
        <v>2440</v>
      </c>
      <c r="BF574" s="21">
        <v>143.02000000000001</v>
      </c>
      <c r="BG574" s="21">
        <v>157</v>
      </c>
      <c r="BH574" s="21">
        <v>13.98</v>
      </c>
      <c r="BI574" s="21" t="s">
        <v>98</v>
      </c>
      <c r="BJ574" s="21" t="s">
        <v>74</v>
      </c>
      <c r="BK574" s="21">
        <v>50.8</v>
      </c>
      <c r="BN574" s="13" t="s">
        <v>75</v>
      </c>
    </row>
    <row r="575" spans="1:70" x14ac:dyDescent="0.25">
      <c r="A575" s="13">
        <v>851</v>
      </c>
      <c r="B575" s="13">
        <v>154</v>
      </c>
      <c r="C575" s="13">
        <v>925</v>
      </c>
      <c r="D575" s="13" t="s">
        <v>15</v>
      </c>
      <c r="E575" s="13">
        <v>6</v>
      </c>
      <c r="F575" s="13" t="s">
        <v>12</v>
      </c>
      <c r="G575" s="13">
        <v>4</v>
      </c>
      <c r="H575" s="13" t="s">
        <v>13</v>
      </c>
      <c r="I575" s="14">
        <v>34</v>
      </c>
      <c r="J575" s="14">
        <v>36</v>
      </c>
      <c r="K575" s="13">
        <v>54.84</v>
      </c>
      <c r="L575" s="14">
        <v>59.42</v>
      </c>
      <c r="M575" s="20">
        <v>1.8386785714285701</v>
      </c>
    </row>
    <row r="576" spans="1:70" x14ac:dyDescent="0.25">
      <c r="A576" s="13">
        <v>852</v>
      </c>
      <c r="B576" s="13">
        <v>154</v>
      </c>
      <c r="C576" s="13">
        <v>925</v>
      </c>
      <c r="D576" s="13" t="s">
        <v>15</v>
      </c>
      <c r="E576" s="13">
        <v>6</v>
      </c>
      <c r="F576" s="13" t="s">
        <v>12</v>
      </c>
      <c r="G576" s="13">
        <v>4</v>
      </c>
      <c r="H576" s="13" t="s">
        <v>13</v>
      </c>
      <c r="I576" s="14">
        <v>40</v>
      </c>
      <c r="J576" s="14">
        <v>42</v>
      </c>
      <c r="K576" s="13">
        <v>54.9</v>
      </c>
      <c r="L576" s="14">
        <v>59.48</v>
      </c>
      <c r="M576" s="20">
        <v>1.8410357142857099</v>
      </c>
      <c r="BO576" s="21">
        <v>25</v>
      </c>
      <c r="BP576" s="21">
        <v>176</v>
      </c>
      <c r="BQ576" s="21">
        <v>10</v>
      </c>
    </row>
    <row r="577" spans="1:70" x14ac:dyDescent="0.25">
      <c r="A577" s="13">
        <v>853</v>
      </c>
      <c r="B577" s="13">
        <v>154</v>
      </c>
      <c r="C577" s="13">
        <v>925</v>
      </c>
      <c r="D577" s="13" t="s">
        <v>15</v>
      </c>
      <c r="E577" s="13">
        <v>6</v>
      </c>
      <c r="F577" s="13" t="s">
        <v>12</v>
      </c>
      <c r="G577" s="13">
        <v>4</v>
      </c>
      <c r="H577" s="13" t="s">
        <v>13</v>
      </c>
      <c r="I577" s="14">
        <v>48</v>
      </c>
      <c r="J577" s="14">
        <v>50</v>
      </c>
      <c r="K577" s="13">
        <v>54.98</v>
      </c>
      <c r="L577" s="14">
        <v>59.56</v>
      </c>
      <c r="M577" s="20">
        <v>1.84391666666667</v>
      </c>
    </row>
    <row r="578" spans="1:70" x14ac:dyDescent="0.25">
      <c r="A578" s="13">
        <v>854</v>
      </c>
      <c r="B578" s="13">
        <v>154</v>
      </c>
      <c r="C578" s="13">
        <v>925</v>
      </c>
      <c r="D578" s="13" t="s">
        <v>15</v>
      </c>
      <c r="E578" s="13">
        <v>6</v>
      </c>
      <c r="F578" s="13" t="s">
        <v>12</v>
      </c>
      <c r="G578" s="13">
        <v>4</v>
      </c>
      <c r="H578" s="13" t="s">
        <v>13</v>
      </c>
      <c r="I578" s="14">
        <v>56</v>
      </c>
      <c r="J578" s="14">
        <v>58</v>
      </c>
      <c r="K578" s="13">
        <v>55.06</v>
      </c>
      <c r="L578" s="14">
        <v>59.64</v>
      </c>
      <c r="M578" s="20">
        <v>1.84636111111111</v>
      </c>
    </row>
    <row r="579" spans="1:70" x14ac:dyDescent="0.25">
      <c r="A579" s="13">
        <v>855</v>
      </c>
      <c r="B579" s="13">
        <v>154</v>
      </c>
      <c r="C579" s="13">
        <v>925</v>
      </c>
      <c r="D579" s="13" t="s">
        <v>15</v>
      </c>
      <c r="E579" s="13">
        <v>6</v>
      </c>
      <c r="F579" s="13" t="s">
        <v>12</v>
      </c>
      <c r="G579" s="13">
        <v>4</v>
      </c>
      <c r="H579" s="13" t="s">
        <v>13</v>
      </c>
      <c r="I579" s="14">
        <v>66</v>
      </c>
      <c r="J579" s="14">
        <v>68</v>
      </c>
      <c r="K579" s="13">
        <v>55.16</v>
      </c>
      <c r="L579" s="14">
        <v>59.74</v>
      </c>
      <c r="M579" s="20">
        <v>1.84941666666667</v>
      </c>
      <c r="N579" s="13">
        <v>4</v>
      </c>
      <c r="AJ579" s="14">
        <v>419.38529999999997</v>
      </c>
      <c r="BE579" s="21">
        <v>2964</v>
      </c>
      <c r="BO579" s="21">
        <v>39</v>
      </c>
      <c r="BP579" s="21">
        <v>450</v>
      </c>
      <c r="BQ579" s="21">
        <v>10</v>
      </c>
    </row>
    <row r="580" spans="1:70" x14ac:dyDescent="0.25">
      <c r="A580" s="13">
        <v>856</v>
      </c>
      <c r="B580" s="13">
        <v>154</v>
      </c>
      <c r="C580" s="13">
        <v>925</v>
      </c>
      <c r="D580" s="13" t="s">
        <v>15</v>
      </c>
      <c r="E580" s="13">
        <v>6</v>
      </c>
      <c r="F580" s="13" t="s">
        <v>12</v>
      </c>
      <c r="G580" s="13">
        <v>4</v>
      </c>
      <c r="H580" s="13" t="s">
        <v>13</v>
      </c>
      <c r="I580" s="14">
        <v>78</v>
      </c>
      <c r="J580" s="14">
        <v>80</v>
      </c>
      <c r="K580" s="13">
        <v>55.28</v>
      </c>
      <c r="L580" s="14">
        <v>59.86</v>
      </c>
      <c r="M580" s="20">
        <v>1.8530833333333301</v>
      </c>
      <c r="BF580" s="21">
        <v>47.44</v>
      </c>
      <c r="BG580" s="21">
        <v>157.44</v>
      </c>
      <c r="BH580" s="21">
        <v>19.32</v>
      </c>
      <c r="BI580" s="21">
        <v>43489</v>
      </c>
      <c r="BJ580" s="21" t="s">
        <v>74</v>
      </c>
      <c r="BK580" s="21">
        <v>52.13</v>
      </c>
      <c r="BL580" s="21">
        <v>4.6900000000000004</v>
      </c>
      <c r="BM580" s="23">
        <v>0.1953</v>
      </c>
    </row>
    <row r="581" spans="1:70" x14ac:dyDescent="0.25">
      <c r="A581" s="13">
        <v>857</v>
      </c>
      <c r="B581" s="13">
        <v>154</v>
      </c>
      <c r="C581" s="13">
        <v>925</v>
      </c>
      <c r="D581" s="13" t="s">
        <v>15</v>
      </c>
      <c r="E581" s="13">
        <v>6</v>
      </c>
      <c r="F581" s="13" t="s">
        <v>12</v>
      </c>
      <c r="G581" s="13">
        <v>4</v>
      </c>
      <c r="H581" s="13" t="s">
        <v>13</v>
      </c>
      <c r="I581" s="14">
        <v>88</v>
      </c>
      <c r="J581" s="14">
        <v>90</v>
      </c>
      <c r="K581" s="13">
        <v>55.38</v>
      </c>
      <c r="L581" s="14">
        <v>59.96</v>
      </c>
      <c r="M581" s="20">
        <v>1.8564137931034499</v>
      </c>
      <c r="BF581" s="21">
        <v>47.52</v>
      </c>
      <c r="BG581" s="21">
        <v>159.13</v>
      </c>
      <c r="BH581" s="21">
        <v>16.420000000000002</v>
      </c>
      <c r="BI581" s="21">
        <v>43489</v>
      </c>
      <c r="BJ581" s="21" t="s">
        <v>74</v>
      </c>
      <c r="BK581" s="21">
        <v>52.11</v>
      </c>
      <c r="BL581" s="21">
        <v>4.59</v>
      </c>
      <c r="BM581" s="23">
        <v>0.2185</v>
      </c>
    </row>
    <row r="582" spans="1:70" x14ac:dyDescent="0.25">
      <c r="A582" s="13">
        <v>858</v>
      </c>
      <c r="B582" s="13">
        <v>154</v>
      </c>
      <c r="C582" s="13">
        <v>925</v>
      </c>
      <c r="D582" s="13" t="s">
        <v>15</v>
      </c>
      <c r="E582" s="13">
        <v>6</v>
      </c>
      <c r="F582" s="13" t="s">
        <v>12</v>
      </c>
      <c r="G582" s="13">
        <v>4</v>
      </c>
      <c r="H582" s="13" t="s">
        <v>13</v>
      </c>
      <c r="I582" s="14">
        <v>97</v>
      </c>
      <c r="J582" s="14">
        <v>99</v>
      </c>
      <c r="K582" s="13">
        <v>55.47</v>
      </c>
      <c r="L582" s="14">
        <v>60.05</v>
      </c>
      <c r="M582" s="20">
        <v>1.85951724137931</v>
      </c>
      <c r="BF582" s="21">
        <v>47.4</v>
      </c>
      <c r="BG582" s="21">
        <v>161.36000000000001</v>
      </c>
      <c r="BH582" s="21">
        <v>21.59</v>
      </c>
      <c r="BI582" s="21">
        <v>43489</v>
      </c>
      <c r="BJ582" s="21" t="s">
        <v>74</v>
      </c>
      <c r="BK582" s="21">
        <v>52.04</v>
      </c>
      <c r="BL582" s="21">
        <v>4.6399999999999997</v>
      </c>
      <c r="BM582" s="23">
        <v>0.1769</v>
      </c>
      <c r="BO582" s="21">
        <v>22</v>
      </c>
      <c r="BP582" s="21">
        <v>359</v>
      </c>
      <c r="BQ582" s="21">
        <v>10</v>
      </c>
    </row>
    <row r="583" spans="1:70" x14ac:dyDescent="0.25">
      <c r="A583" s="13">
        <v>859</v>
      </c>
      <c r="B583" s="13">
        <v>154</v>
      </c>
      <c r="C583" s="13">
        <v>925</v>
      </c>
      <c r="D583" s="13" t="s">
        <v>15</v>
      </c>
      <c r="E583" s="13">
        <v>6</v>
      </c>
      <c r="F583" s="13" t="s">
        <v>12</v>
      </c>
      <c r="G583" s="13">
        <v>4</v>
      </c>
      <c r="H583" s="13" t="s">
        <v>13</v>
      </c>
      <c r="I583" s="14">
        <v>106</v>
      </c>
      <c r="J583" s="14">
        <v>108</v>
      </c>
      <c r="K583" s="13">
        <v>55.56</v>
      </c>
      <c r="L583" s="14">
        <v>60.14</v>
      </c>
      <c r="M583" s="20">
        <v>1.86262068965517</v>
      </c>
      <c r="BF583" s="21">
        <v>47.61</v>
      </c>
      <c r="BG583" s="21">
        <v>161.61000000000001</v>
      </c>
      <c r="BH583" s="21">
        <v>20.239999999999998</v>
      </c>
      <c r="BI583" s="21">
        <v>43489</v>
      </c>
      <c r="BJ583" s="21" t="s">
        <v>74</v>
      </c>
      <c r="BK583" s="21">
        <v>51.88</v>
      </c>
      <c r="BL583" s="21">
        <v>4.2699999999999996</v>
      </c>
      <c r="BM583" s="23">
        <v>0.17419999999999999</v>
      </c>
    </row>
    <row r="584" spans="1:70" x14ac:dyDescent="0.25">
      <c r="A584" s="13">
        <v>860</v>
      </c>
      <c r="B584" s="13">
        <v>154</v>
      </c>
      <c r="C584" s="13">
        <v>925</v>
      </c>
      <c r="D584" s="13" t="s">
        <v>15</v>
      </c>
      <c r="E584" s="13">
        <v>6</v>
      </c>
      <c r="F584" s="13" t="s">
        <v>12</v>
      </c>
      <c r="G584" s="13">
        <v>4</v>
      </c>
      <c r="H584" s="13" t="s">
        <v>13</v>
      </c>
      <c r="I584" s="14">
        <v>115</v>
      </c>
      <c r="J584" s="14">
        <v>117</v>
      </c>
      <c r="K584" s="13">
        <v>55.65</v>
      </c>
      <c r="L584" s="14">
        <v>60.23</v>
      </c>
      <c r="M584" s="20">
        <v>1.8660000000000001</v>
      </c>
      <c r="BF584" s="21">
        <v>47.76</v>
      </c>
      <c r="BG584" s="21">
        <v>155.04</v>
      </c>
      <c r="BH584" s="21">
        <v>16.03</v>
      </c>
      <c r="BI584" s="21">
        <v>43489</v>
      </c>
      <c r="BJ584" s="21" t="s">
        <v>74</v>
      </c>
      <c r="BK584" s="21">
        <v>50.88</v>
      </c>
      <c r="BL584" s="21">
        <v>3.12</v>
      </c>
      <c r="BM584" s="23">
        <v>0.16289999999999999</v>
      </c>
    </row>
    <row r="585" spans="1:70" x14ac:dyDescent="0.25">
      <c r="A585" s="13">
        <v>861</v>
      </c>
      <c r="B585" s="13">
        <v>154</v>
      </c>
      <c r="C585" s="13">
        <v>925</v>
      </c>
      <c r="D585" s="13" t="s">
        <v>15</v>
      </c>
      <c r="E585" s="13">
        <v>6</v>
      </c>
      <c r="F585" s="13" t="s">
        <v>12</v>
      </c>
      <c r="G585" s="13">
        <v>4</v>
      </c>
      <c r="H585" s="13" t="s">
        <v>13</v>
      </c>
      <c r="I585" s="14">
        <v>122</v>
      </c>
      <c r="J585" s="14">
        <v>124</v>
      </c>
      <c r="K585" s="13">
        <v>55.72</v>
      </c>
      <c r="L585" s="14">
        <v>60.3</v>
      </c>
      <c r="M585" s="20">
        <v>1.8688</v>
      </c>
      <c r="N585" s="13">
        <v>8</v>
      </c>
      <c r="O585" s="13">
        <v>63915.802482175197</v>
      </c>
      <c r="P585" s="13">
        <v>267.45570245610998</v>
      </c>
      <c r="Q585" s="13">
        <v>225.31352621363399</v>
      </c>
      <c r="R585" s="13">
        <v>303.05283741184297</v>
      </c>
      <c r="S585" s="13">
        <v>0.67914209237357304</v>
      </c>
      <c r="T585" s="13">
        <v>0.814398385648616</v>
      </c>
      <c r="U585" s="13">
        <v>45089.979479778602</v>
      </c>
      <c r="V585" s="13">
        <v>238.489737940651</v>
      </c>
      <c r="W585" s="13">
        <v>203.05667328797</v>
      </c>
      <c r="X585" s="13">
        <v>268.89481076154101</v>
      </c>
      <c r="Y585" s="13">
        <v>0.67988695280539002</v>
      </c>
      <c r="Z585" s="13">
        <v>0.82231843069488297</v>
      </c>
      <c r="AA585" s="13">
        <v>52295.845647306298</v>
      </c>
      <c r="AB585" s="13">
        <v>93.690335288212495</v>
      </c>
      <c r="AC585" s="13">
        <v>77.727464046245998</v>
      </c>
      <c r="AD585" s="13">
        <v>110.87259873749301</v>
      </c>
      <c r="AE585" s="13">
        <v>0.121378606888025</v>
      </c>
      <c r="AF585" s="13">
        <v>3.9845072429245003E-2</v>
      </c>
      <c r="AG585" s="13">
        <v>174368.372861026</v>
      </c>
      <c r="AH585" s="13">
        <v>467.00744151793702</v>
      </c>
      <c r="AI585" s="13">
        <v>393.24619458253602</v>
      </c>
      <c r="AJ585" s="14">
        <v>525.42888468082901</v>
      </c>
      <c r="AK585" s="13">
        <v>0.88650499986299802</v>
      </c>
      <c r="AL585" s="13">
        <v>0.86637641446304303</v>
      </c>
      <c r="AM585" s="13">
        <v>131360.237686976</v>
      </c>
      <c r="AN585" s="13">
        <v>405.45795777382102</v>
      </c>
      <c r="AO585" s="13">
        <v>331.18310714562199</v>
      </c>
      <c r="AP585" s="13">
        <v>461.27771441857698</v>
      </c>
      <c r="AQ585" s="13">
        <v>0.83856674636543604</v>
      </c>
      <c r="AR585" s="13">
        <v>0.85736911202206401</v>
      </c>
      <c r="AS585" s="13">
        <v>2.5563476978992399</v>
      </c>
      <c r="AT585" s="13">
        <v>1.61833544523983</v>
      </c>
      <c r="AU585" s="13">
        <v>1.7937063544563701</v>
      </c>
      <c r="AV585" s="13">
        <v>1.6681690189846501</v>
      </c>
      <c r="AW585" s="13">
        <v>-1.4001768109085299E-2</v>
      </c>
      <c r="AX585" s="13">
        <v>-1.06015071402659</v>
      </c>
      <c r="AY585" s="13">
        <v>11.004728221059199</v>
      </c>
      <c r="AZ585" s="13">
        <v>5.7442147642035701</v>
      </c>
      <c r="BA585" s="13">
        <v>7.0399235731433096</v>
      </c>
      <c r="BB585" s="13">
        <v>6.1820547608699998</v>
      </c>
      <c r="BC585" s="13">
        <v>2.8267841548904502</v>
      </c>
      <c r="BD585" s="13">
        <v>4.3796038581936596</v>
      </c>
      <c r="BE585" s="21">
        <v>728</v>
      </c>
      <c r="BF585" s="21">
        <v>47.61</v>
      </c>
      <c r="BG585" s="21">
        <v>155.54</v>
      </c>
      <c r="BH585" s="21">
        <v>15.95</v>
      </c>
      <c r="BI585" s="21" t="s">
        <v>99</v>
      </c>
      <c r="BJ585" s="21" t="s">
        <v>74</v>
      </c>
      <c r="BK585" s="21">
        <v>51.12</v>
      </c>
      <c r="BL585" s="21">
        <v>3.51</v>
      </c>
      <c r="BM585" s="23">
        <v>0.1804</v>
      </c>
      <c r="BN585" s="13" t="s">
        <v>75</v>
      </c>
      <c r="BO585" s="21">
        <v>28</v>
      </c>
      <c r="BP585" s="21">
        <v>288</v>
      </c>
      <c r="BQ585" s="21">
        <v>10</v>
      </c>
      <c r="BR585" s="23">
        <v>0.91</v>
      </c>
    </row>
    <row r="586" spans="1:70" x14ac:dyDescent="0.25">
      <c r="A586" s="13">
        <v>862</v>
      </c>
      <c r="B586" s="13">
        <v>154</v>
      </c>
      <c r="C586" s="13">
        <v>925</v>
      </c>
      <c r="D586" s="13" t="s">
        <v>15</v>
      </c>
      <c r="E586" s="13">
        <v>6</v>
      </c>
      <c r="F586" s="13" t="s">
        <v>12</v>
      </c>
      <c r="G586" s="13">
        <v>4</v>
      </c>
      <c r="H586" s="13" t="s">
        <v>13</v>
      </c>
      <c r="I586" s="14">
        <v>130</v>
      </c>
      <c r="J586" s="14">
        <v>132</v>
      </c>
      <c r="K586" s="13">
        <v>55.8</v>
      </c>
      <c r="L586" s="14">
        <v>60.38</v>
      </c>
      <c r="M586" s="20">
        <v>1.8720000000000001</v>
      </c>
      <c r="N586" s="13">
        <v>6</v>
      </c>
      <c r="O586" s="13">
        <v>53945.746161909301</v>
      </c>
      <c r="P586" s="13">
        <v>256.142955967955</v>
      </c>
      <c r="Q586" s="13">
        <v>220.631243748413</v>
      </c>
      <c r="R586" s="13">
        <v>287.25230762225999</v>
      </c>
      <c r="S586" s="13">
        <v>0.70601301335691902</v>
      </c>
      <c r="T586" s="13">
        <v>0.78727329681384794</v>
      </c>
      <c r="U586" s="13">
        <v>40545.309079680701</v>
      </c>
      <c r="V586" s="13">
        <v>233.44867455766001</v>
      </c>
      <c r="W586" s="13">
        <v>202.70736561524299</v>
      </c>
      <c r="X586" s="13">
        <v>260.85117187048598</v>
      </c>
      <c r="Y586" s="13">
        <v>0.70487869157879901</v>
      </c>
      <c r="Z586" s="13">
        <v>0.79878087346571203</v>
      </c>
      <c r="AA586" s="13">
        <v>40729.860512576102</v>
      </c>
      <c r="AB586" s="13">
        <v>78.146329580180904</v>
      </c>
      <c r="AC586" s="13">
        <v>67.926847133704896</v>
      </c>
      <c r="AD586" s="13">
        <v>90.065159069322505</v>
      </c>
      <c r="AE586" s="13">
        <v>0.116442820289059</v>
      </c>
      <c r="AF586" s="13">
        <v>5.5584792064093003E-2</v>
      </c>
      <c r="AG586" s="13">
        <v>127329.96404644899</v>
      </c>
      <c r="AH586" s="13">
        <v>413.90843795434398</v>
      </c>
      <c r="AI586" s="13">
        <v>347.21756957445302</v>
      </c>
      <c r="AJ586" s="14">
        <v>469.64769197661599</v>
      </c>
      <c r="AK586" s="13">
        <v>0.90054850736186998</v>
      </c>
      <c r="AL586" s="13">
        <v>0.86141715876568004</v>
      </c>
      <c r="AM586" s="13">
        <v>95526.546083314606</v>
      </c>
      <c r="AN586" s="13">
        <v>357.21825360189399</v>
      </c>
      <c r="AO586" s="13">
        <v>303.15814722843402</v>
      </c>
      <c r="AP586" s="13">
        <v>403.53319764706703</v>
      </c>
      <c r="AQ586" s="13">
        <v>0.85848336504265599</v>
      </c>
      <c r="AR586" s="13">
        <v>0.85273482016039803</v>
      </c>
      <c r="AS586" s="13">
        <v>3.74186318819222</v>
      </c>
      <c r="AT586" s="13">
        <v>2.0336589660711399</v>
      </c>
      <c r="AU586" s="13">
        <v>2.4237184945424701</v>
      </c>
      <c r="AV586" s="13">
        <v>1.8826746763928801</v>
      </c>
      <c r="AW586" s="13">
        <v>-9.1735030166940096E-2</v>
      </c>
      <c r="AX586" s="13">
        <v>-0.48215233588346801</v>
      </c>
      <c r="AY586" s="13">
        <v>24.7420079840083</v>
      </c>
      <c r="AZ586" s="13">
        <v>8.9619249853074798</v>
      </c>
      <c r="BA586" s="13">
        <v>12.9245993965261</v>
      </c>
      <c r="BB586" s="13">
        <v>7.6586202383257698</v>
      </c>
      <c r="BC586" s="13">
        <v>2.72401008903896</v>
      </c>
      <c r="BD586" s="13">
        <v>2.2688252432646401</v>
      </c>
      <c r="BE586" s="21">
        <v>2572</v>
      </c>
      <c r="BF586" s="21">
        <v>47.54</v>
      </c>
      <c r="BG586" s="21">
        <v>157.74</v>
      </c>
      <c r="BH586" s="21">
        <v>14.73</v>
      </c>
      <c r="BI586" s="21" t="s">
        <v>99</v>
      </c>
      <c r="BJ586" s="21" t="s">
        <v>74</v>
      </c>
      <c r="BK586" s="21">
        <v>50.58</v>
      </c>
      <c r="BL586" s="21">
        <v>3.04</v>
      </c>
      <c r="BM586" s="23">
        <v>0.1711</v>
      </c>
      <c r="BN586" s="13" t="s">
        <v>75</v>
      </c>
    </row>
    <row r="587" spans="1:70" x14ac:dyDescent="0.25">
      <c r="A587" s="13">
        <v>863</v>
      </c>
      <c r="B587" s="13">
        <v>154</v>
      </c>
      <c r="C587" s="13">
        <v>925</v>
      </c>
      <c r="D587" s="13" t="s">
        <v>15</v>
      </c>
      <c r="E587" s="13">
        <v>6</v>
      </c>
      <c r="F587" s="13" t="s">
        <v>12</v>
      </c>
      <c r="G587" s="13">
        <v>4</v>
      </c>
      <c r="H587" s="13" t="s">
        <v>13</v>
      </c>
      <c r="I587" s="14">
        <v>136</v>
      </c>
      <c r="J587" s="14">
        <v>138</v>
      </c>
      <c r="K587" s="13">
        <v>55.86</v>
      </c>
      <c r="L587" s="14">
        <v>60.44</v>
      </c>
      <c r="M587" s="20">
        <v>1.8743235294117599</v>
      </c>
      <c r="BF587" s="21">
        <v>47.7</v>
      </c>
      <c r="BG587" s="21">
        <v>161.03</v>
      </c>
      <c r="BH587" s="21">
        <v>17.45</v>
      </c>
      <c r="BI587" s="21">
        <v>43489</v>
      </c>
      <c r="BJ587" s="21" t="s">
        <v>74</v>
      </c>
      <c r="BK587" s="21">
        <v>51.14</v>
      </c>
      <c r="BL587" s="21">
        <v>3.44</v>
      </c>
      <c r="BM587" s="23">
        <v>0.16470000000000001</v>
      </c>
    </row>
    <row r="588" spans="1:70" x14ac:dyDescent="0.25">
      <c r="A588" s="13">
        <v>864</v>
      </c>
      <c r="B588" s="13">
        <v>154</v>
      </c>
      <c r="C588" s="13">
        <v>925</v>
      </c>
      <c r="D588" s="13" t="s">
        <v>15</v>
      </c>
      <c r="E588" s="13">
        <v>6</v>
      </c>
      <c r="F588" s="13" t="s">
        <v>12</v>
      </c>
      <c r="G588" s="13">
        <v>4</v>
      </c>
      <c r="H588" s="13" t="s">
        <v>13</v>
      </c>
      <c r="I588" s="14">
        <v>142</v>
      </c>
      <c r="J588" s="14">
        <v>144</v>
      </c>
      <c r="K588" s="13">
        <v>55.92</v>
      </c>
      <c r="L588" s="14">
        <v>60.5</v>
      </c>
      <c r="M588" s="20">
        <v>1.8762647058823501</v>
      </c>
      <c r="BF588" s="21">
        <v>47.63</v>
      </c>
      <c r="BG588" s="21">
        <v>154.31</v>
      </c>
      <c r="BH588" s="21">
        <v>12.09</v>
      </c>
      <c r="BI588" s="21">
        <v>43489</v>
      </c>
      <c r="BJ588" s="21" t="s">
        <v>74</v>
      </c>
      <c r="BK588" s="21">
        <v>50.56</v>
      </c>
      <c r="BL588" s="21">
        <v>2.93</v>
      </c>
      <c r="BM588" s="23">
        <v>0.1951</v>
      </c>
    </row>
    <row r="589" spans="1:70" x14ac:dyDescent="0.25">
      <c r="A589" s="13">
        <v>865</v>
      </c>
      <c r="B589" s="13">
        <v>154</v>
      </c>
      <c r="C589" s="13">
        <v>925</v>
      </c>
      <c r="D589" s="13" t="s">
        <v>15</v>
      </c>
      <c r="E589" s="13">
        <v>6</v>
      </c>
      <c r="F589" s="13" t="s">
        <v>12</v>
      </c>
      <c r="G589" s="13">
        <v>4</v>
      </c>
      <c r="H589" s="13" t="s">
        <v>13</v>
      </c>
      <c r="I589" s="14">
        <v>146</v>
      </c>
      <c r="J589" s="14">
        <v>148</v>
      </c>
      <c r="K589" s="13">
        <v>55.96</v>
      </c>
      <c r="L589" s="14">
        <v>60.54</v>
      </c>
      <c r="M589" s="20">
        <v>1.8775588235294101</v>
      </c>
      <c r="BO589" s="21">
        <v>21</v>
      </c>
      <c r="BP589" s="21">
        <v>349</v>
      </c>
      <c r="BQ589" s="21">
        <v>10</v>
      </c>
    </row>
    <row r="590" spans="1:70" x14ac:dyDescent="0.25">
      <c r="A590" s="13">
        <v>866</v>
      </c>
      <c r="B590" s="13">
        <v>154</v>
      </c>
      <c r="C590" s="13">
        <v>925</v>
      </c>
      <c r="D590" s="13" t="s">
        <v>15</v>
      </c>
      <c r="E590" s="13">
        <v>6</v>
      </c>
      <c r="F590" s="13" t="s">
        <v>12</v>
      </c>
      <c r="G590" s="13">
        <v>5</v>
      </c>
      <c r="H590" s="13" t="s">
        <v>13</v>
      </c>
      <c r="I590" s="14">
        <v>2</v>
      </c>
      <c r="J590" s="14">
        <v>4</v>
      </c>
      <c r="K590" s="13">
        <v>56.02</v>
      </c>
      <c r="L590" s="14">
        <v>60.6</v>
      </c>
      <c r="M590" s="20">
        <v>1.8794999999999999</v>
      </c>
      <c r="N590" s="13">
        <v>7</v>
      </c>
      <c r="O590" s="13">
        <v>60195.0189737857</v>
      </c>
      <c r="P590" s="13">
        <v>260.36190116124402</v>
      </c>
      <c r="Q590" s="13">
        <v>222.00886765496099</v>
      </c>
      <c r="R590" s="13">
        <v>293.00568202057002</v>
      </c>
      <c r="S590" s="13">
        <v>0.69019182367628296</v>
      </c>
      <c r="T590" s="13">
        <v>0.81265677670257896</v>
      </c>
      <c r="U590" s="13">
        <v>42729.167741633399</v>
      </c>
      <c r="V590" s="13">
        <v>232.13404160453601</v>
      </c>
      <c r="W590" s="13">
        <v>199.04265668240501</v>
      </c>
      <c r="X590" s="13">
        <v>259.45290653245303</v>
      </c>
      <c r="Y590" s="13">
        <v>0.68395992037928999</v>
      </c>
      <c r="Z590" s="13">
        <v>0.82036435491887305</v>
      </c>
      <c r="AA590" s="13">
        <v>48592.897683786403</v>
      </c>
      <c r="AB590" s="13">
        <v>89.414536331195805</v>
      </c>
      <c r="AC590" s="13">
        <v>78.202194296748601</v>
      </c>
      <c r="AD590" s="13">
        <v>103.168574458991</v>
      </c>
      <c r="AE590" s="13">
        <v>0.11240022481861001</v>
      </c>
      <c r="AF590" s="13">
        <v>4.09651954062141E-2</v>
      </c>
      <c r="AG590" s="13">
        <v>165331.35211375999</v>
      </c>
      <c r="AH590" s="13">
        <v>456.102343584952</v>
      </c>
      <c r="AI590" s="13">
        <v>388.254239589397</v>
      </c>
      <c r="AJ590" s="14">
        <v>519.605936195401</v>
      </c>
      <c r="AK590" s="13">
        <v>0.88943905742267804</v>
      </c>
      <c r="AL590" s="13">
        <v>0.86427660575996101</v>
      </c>
      <c r="AM590" s="13">
        <v>117329.963430751</v>
      </c>
      <c r="AN590" s="13">
        <v>382.770420641871</v>
      </c>
      <c r="AO590" s="13">
        <v>327.57172825510798</v>
      </c>
      <c r="AP590" s="13">
        <v>436.87609389340298</v>
      </c>
      <c r="AQ590" s="13">
        <v>0.84744300669078598</v>
      </c>
      <c r="AR590" s="13">
        <v>0.85572110689131198</v>
      </c>
      <c r="AS590" s="13">
        <v>2.6817911907807601</v>
      </c>
      <c r="AT590" s="13">
        <v>1.6758893942270601</v>
      </c>
      <c r="AU590" s="13">
        <v>1.8615842184618201</v>
      </c>
      <c r="AV590" s="13">
        <v>1.70646187643016</v>
      </c>
      <c r="AW590" s="13">
        <v>0.123254943047681</v>
      </c>
      <c r="AX590" s="13">
        <v>-1.1392998288876801</v>
      </c>
      <c r="AY590" s="13">
        <v>12.1301634373292</v>
      </c>
      <c r="AZ590" s="13">
        <v>6.1104642446056303</v>
      </c>
      <c r="BA590" s="13">
        <v>7.4711468684492699</v>
      </c>
      <c r="BB590" s="13">
        <v>6.2569861648405602</v>
      </c>
      <c r="BC590" s="13">
        <v>2.7279602274622099</v>
      </c>
      <c r="BD590" s="13">
        <v>4.43120115418502</v>
      </c>
      <c r="BE590" s="21">
        <v>1283</v>
      </c>
      <c r="BF590" s="21">
        <v>48.39</v>
      </c>
      <c r="BG590" s="21">
        <v>152.44</v>
      </c>
      <c r="BH590" s="21">
        <v>11.83</v>
      </c>
      <c r="BI590" s="21" t="s">
        <v>100</v>
      </c>
      <c r="BJ590" s="21" t="s">
        <v>74</v>
      </c>
      <c r="BK590" s="21">
        <v>51.16</v>
      </c>
      <c r="BL590" s="21">
        <v>2.77</v>
      </c>
      <c r="BM590" s="23">
        <v>0.18970000000000001</v>
      </c>
      <c r="BN590" s="13" t="s">
        <v>75</v>
      </c>
    </row>
    <row r="591" spans="1:70" x14ac:dyDescent="0.25">
      <c r="A591" s="13">
        <v>867</v>
      </c>
      <c r="B591" s="13">
        <v>154</v>
      </c>
      <c r="C591" s="13">
        <v>925</v>
      </c>
      <c r="D591" s="13" t="s">
        <v>15</v>
      </c>
      <c r="E591" s="13">
        <v>6</v>
      </c>
      <c r="F591" s="13" t="s">
        <v>12</v>
      </c>
      <c r="G591" s="13">
        <v>5</v>
      </c>
      <c r="H591" s="13" t="s">
        <v>13</v>
      </c>
      <c r="I591" s="14">
        <v>4</v>
      </c>
      <c r="J591" s="14">
        <v>6</v>
      </c>
      <c r="K591" s="13">
        <v>56.04</v>
      </c>
      <c r="L591" s="14">
        <v>60.62</v>
      </c>
      <c r="M591" s="20">
        <v>1.8801470588235301</v>
      </c>
      <c r="BF591" s="21">
        <v>48.71</v>
      </c>
      <c r="BG591" s="21">
        <v>138.94</v>
      </c>
      <c r="BH591" s="21">
        <v>10.32</v>
      </c>
      <c r="BI591" s="21">
        <v>43482</v>
      </c>
      <c r="BJ591" s="21" t="s">
        <v>74</v>
      </c>
      <c r="BK591" s="21">
        <v>50.76</v>
      </c>
      <c r="BL591" s="21">
        <v>2.0499999999999998</v>
      </c>
      <c r="BM591" s="23">
        <v>0.16569999999999999</v>
      </c>
      <c r="BN591" s="36" t="s">
        <v>121</v>
      </c>
    </row>
    <row r="592" spans="1:70" x14ac:dyDescent="0.25">
      <c r="A592" s="13">
        <v>868</v>
      </c>
      <c r="B592" s="13">
        <v>154</v>
      </c>
      <c r="C592" s="13">
        <v>925</v>
      </c>
      <c r="D592" s="13" t="s">
        <v>15</v>
      </c>
      <c r="E592" s="13">
        <v>6</v>
      </c>
      <c r="F592" s="13" t="s">
        <v>12</v>
      </c>
      <c r="G592" s="13">
        <v>5</v>
      </c>
      <c r="H592" s="13" t="s">
        <v>13</v>
      </c>
      <c r="I592" s="14">
        <v>6</v>
      </c>
      <c r="J592" s="14">
        <v>8</v>
      </c>
      <c r="K592" s="13">
        <v>56.06</v>
      </c>
      <c r="L592" s="14">
        <v>60.64</v>
      </c>
      <c r="M592" s="20">
        <v>1.8807941176470599</v>
      </c>
      <c r="BF592" s="21">
        <v>49.15</v>
      </c>
      <c r="BG592" s="21">
        <v>149.13999999999999</v>
      </c>
      <c r="BH592" s="21">
        <v>10.51</v>
      </c>
      <c r="BI592" s="21">
        <v>43482</v>
      </c>
      <c r="BJ592" s="21" t="s">
        <v>74</v>
      </c>
      <c r="BK592" s="21">
        <v>51.08</v>
      </c>
      <c r="BL592" s="21">
        <v>1.93</v>
      </c>
      <c r="BM592" s="23">
        <v>0.15509999999999999</v>
      </c>
    </row>
    <row r="593" spans="1:70" x14ac:dyDescent="0.25">
      <c r="A593" s="13">
        <v>869</v>
      </c>
      <c r="B593" s="13">
        <v>154</v>
      </c>
      <c r="C593" s="13">
        <v>925</v>
      </c>
      <c r="D593" s="13" t="s">
        <v>15</v>
      </c>
      <c r="E593" s="13">
        <v>6</v>
      </c>
      <c r="F593" s="13" t="s">
        <v>12</v>
      </c>
      <c r="G593" s="13">
        <v>5</v>
      </c>
      <c r="H593" s="13" t="s">
        <v>13</v>
      </c>
      <c r="I593" s="14">
        <v>10</v>
      </c>
      <c r="J593" s="14">
        <v>12</v>
      </c>
      <c r="K593" s="13">
        <v>56.1</v>
      </c>
      <c r="L593" s="14">
        <v>60.68</v>
      </c>
      <c r="M593" s="20">
        <v>1.8820882352941199</v>
      </c>
    </row>
    <row r="594" spans="1:70" x14ac:dyDescent="0.25">
      <c r="A594" s="13">
        <v>870</v>
      </c>
      <c r="B594" s="13">
        <v>154</v>
      </c>
      <c r="C594" s="13">
        <v>925</v>
      </c>
      <c r="D594" s="13" t="s">
        <v>15</v>
      </c>
      <c r="E594" s="13">
        <v>6</v>
      </c>
      <c r="F594" s="13" t="s">
        <v>12</v>
      </c>
      <c r="G594" s="13">
        <v>5</v>
      </c>
      <c r="H594" s="13" t="s">
        <v>13</v>
      </c>
      <c r="I594" s="14">
        <v>13</v>
      </c>
      <c r="J594" s="14">
        <v>15</v>
      </c>
      <c r="K594" s="13">
        <v>56.13</v>
      </c>
      <c r="L594" s="14">
        <v>60.71</v>
      </c>
      <c r="M594" s="20">
        <v>1.8830588235294099</v>
      </c>
      <c r="BF594" s="21">
        <v>47.51</v>
      </c>
      <c r="BG594" s="21">
        <v>161.36000000000001</v>
      </c>
      <c r="BH594" s="21">
        <v>19.21</v>
      </c>
      <c r="BI594" s="21">
        <v>43487</v>
      </c>
      <c r="BJ594" s="21" t="s">
        <v>74</v>
      </c>
      <c r="BK594" s="21">
        <v>51.29</v>
      </c>
      <c r="BL594" s="21">
        <v>3.78</v>
      </c>
      <c r="BM594" s="23">
        <v>0.16439999999999999</v>
      </c>
    </row>
    <row r="595" spans="1:70" x14ac:dyDescent="0.25">
      <c r="A595" s="13">
        <v>871</v>
      </c>
      <c r="B595" s="13">
        <v>154</v>
      </c>
      <c r="C595" s="13">
        <v>925</v>
      </c>
      <c r="D595" s="13" t="s">
        <v>15</v>
      </c>
      <c r="E595" s="13">
        <v>6</v>
      </c>
      <c r="F595" s="13" t="s">
        <v>12</v>
      </c>
      <c r="G595" s="13">
        <v>5</v>
      </c>
      <c r="H595" s="13" t="s">
        <v>13</v>
      </c>
      <c r="I595" s="14">
        <v>16</v>
      </c>
      <c r="J595" s="14">
        <v>18</v>
      </c>
      <c r="K595" s="13">
        <v>56.16</v>
      </c>
      <c r="L595" s="14">
        <v>60.74</v>
      </c>
      <c r="M595" s="20">
        <v>1.8840294117647101</v>
      </c>
      <c r="BF595" s="21">
        <v>47.34</v>
      </c>
      <c r="BG595" s="21">
        <v>152.59</v>
      </c>
      <c r="BH595" s="21">
        <v>11.23</v>
      </c>
      <c r="BI595" s="21">
        <v>43487</v>
      </c>
      <c r="BJ595" s="21" t="s">
        <v>74</v>
      </c>
      <c r="BK595" s="21">
        <v>49.3</v>
      </c>
      <c r="BL595" s="21">
        <v>1.96</v>
      </c>
      <c r="BM595" s="23">
        <v>0.14860000000000001</v>
      </c>
    </row>
    <row r="596" spans="1:70" x14ac:dyDescent="0.25">
      <c r="A596" s="13">
        <v>872</v>
      </c>
      <c r="B596" s="13">
        <v>154</v>
      </c>
      <c r="C596" s="13">
        <v>925</v>
      </c>
      <c r="D596" s="13" t="s">
        <v>15</v>
      </c>
      <c r="E596" s="13">
        <v>6</v>
      </c>
      <c r="F596" s="13" t="s">
        <v>12</v>
      </c>
      <c r="G596" s="13">
        <v>5</v>
      </c>
      <c r="H596" s="13" t="s">
        <v>13</v>
      </c>
      <c r="I596" s="14">
        <v>20</v>
      </c>
      <c r="J596" s="14">
        <v>22</v>
      </c>
      <c r="K596" s="13">
        <v>56.2</v>
      </c>
      <c r="L596" s="14">
        <v>60.78</v>
      </c>
      <c r="M596" s="20">
        <v>1.8852702702702699</v>
      </c>
      <c r="BF596" s="21">
        <v>47.4</v>
      </c>
      <c r="BG596" s="21">
        <v>157.04</v>
      </c>
      <c r="BH596" s="21">
        <v>16.97</v>
      </c>
      <c r="BI596" s="21">
        <v>43487</v>
      </c>
      <c r="BJ596" s="21" t="s">
        <v>74</v>
      </c>
      <c r="BK596" s="21">
        <v>50.39</v>
      </c>
      <c r="BL596" s="21">
        <v>2.99</v>
      </c>
      <c r="BM596" s="23">
        <v>0.14979999999999999</v>
      </c>
      <c r="BN596" s="36" t="s">
        <v>122</v>
      </c>
      <c r="BO596" s="21">
        <v>30</v>
      </c>
      <c r="BP596" s="21">
        <v>335</v>
      </c>
      <c r="BQ596" s="21">
        <v>10</v>
      </c>
    </row>
    <row r="597" spans="1:70" x14ac:dyDescent="0.25">
      <c r="A597" s="13">
        <v>873</v>
      </c>
      <c r="B597" s="13">
        <v>154</v>
      </c>
      <c r="C597" s="13">
        <v>925</v>
      </c>
      <c r="D597" s="13" t="s">
        <v>15</v>
      </c>
      <c r="E597" s="13">
        <v>6</v>
      </c>
      <c r="F597" s="13" t="s">
        <v>12</v>
      </c>
      <c r="G597" s="13">
        <v>5</v>
      </c>
      <c r="H597" s="13" t="s">
        <v>13</v>
      </c>
      <c r="I597" s="14">
        <v>23</v>
      </c>
      <c r="J597" s="14">
        <v>25</v>
      </c>
      <c r="K597" s="13">
        <v>56.23</v>
      </c>
      <c r="L597" s="14">
        <v>60.81</v>
      </c>
      <c r="M597" s="20">
        <v>1.88608108108108</v>
      </c>
    </row>
    <row r="598" spans="1:70" x14ac:dyDescent="0.25">
      <c r="A598" s="13">
        <v>874</v>
      </c>
      <c r="B598" s="13">
        <v>154</v>
      </c>
      <c r="C598" s="13">
        <v>925</v>
      </c>
      <c r="D598" s="13" t="s">
        <v>15</v>
      </c>
      <c r="E598" s="13">
        <v>6</v>
      </c>
      <c r="F598" s="13" t="s">
        <v>12</v>
      </c>
      <c r="G598" s="13">
        <v>5</v>
      </c>
      <c r="H598" s="13" t="s">
        <v>13</v>
      </c>
      <c r="I598" s="14">
        <v>29</v>
      </c>
      <c r="J598" s="14">
        <v>31</v>
      </c>
      <c r="K598" s="13">
        <v>56.29</v>
      </c>
      <c r="L598" s="14">
        <v>60.87</v>
      </c>
      <c r="M598" s="20">
        <v>1.8877027027027</v>
      </c>
    </row>
    <row r="599" spans="1:70" x14ac:dyDescent="0.25">
      <c r="A599" s="13">
        <v>875</v>
      </c>
      <c r="B599" s="13">
        <v>154</v>
      </c>
      <c r="C599" s="13">
        <v>925</v>
      </c>
      <c r="D599" s="13" t="s">
        <v>15</v>
      </c>
      <c r="E599" s="13">
        <v>6</v>
      </c>
      <c r="F599" s="13" t="s">
        <v>12</v>
      </c>
      <c r="G599" s="13">
        <v>5</v>
      </c>
      <c r="H599" s="13" t="s">
        <v>13</v>
      </c>
      <c r="I599" s="14">
        <v>57</v>
      </c>
      <c r="J599" s="14">
        <v>59</v>
      </c>
      <c r="K599" s="13">
        <v>56.57</v>
      </c>
      <c r="L599" s="14">
        <v>61.15</v>
      </c>
      <c r="M599" s="20">
        <v>1.89527027027027</v>
      </c>
      <c r="N599" s="13">
        <v>4</v>
      </c>
      <c r="AJ599" s="14">
        <v>410.21620000000001</v>
      </c>
      <c r="BE599" s="21">
        <v>2973</v>
      </c>
      <c r="BF599" s="21">
        <v>42.71</v>
      </c>
      <c r="BG599" s="21">
        <v>59.33</v>
      </c>
      <c r="BH599" s="21">
        <v>16.62</v>
      </c>
      <c r="BI599" s="21">
        <v>43487</v>
      </c>
      <c r="BJ599" s="21" t="s">
        <v>74</v>
      </c>
      <c r="BK599" s="21">
        <v>50.09</v>
      </c>
      <c r="BL599" s="21">
        <v>7.38</v>
      </c>
      <c r="BM599" s="23">
        <v>0.3075</v>
      </c>
      <c r="BO599" s="21">
        <v>25</v>
      </c>
      <c r="BP599" s="21">
        <v>285</v>
      </c>
      <c r="BQ599" s="21">
        <v>10</v>
      </c>
    </row>
    <row r="600" spans="1:70" x14ac:dyDescent="0.25">
      <c r="A600" s="13">
        <v>876</v>
      </c>
      <c r="B600" s="13">
        <v>154</v>
      </c>
      <c r="C600" s="13">
        <v>925</v>
      </c>
      <c r="D600" s="13" t="s">
        <v>15</v>
      </c>
      <c r="E600" s="13">
        <v>6</v>
      </c>
      <c r="F600" s="13" t="s">
        <v>12</v>
      </c>
      <c r="G600" s="13">
        <v>5</v>
      </c>
      <c r="H600" s="13" t="s">
        <v>13</v>
      </c>
      <c r="I600" s="14">
        <v>88</v>
      </c>
      <c r="J600" s="14">
        <v>90</v>
      </c>
      <c r="K600" s="13">
        <v>56.88</v>
      </c>
      <c r="L600" s="14">
        <v>61.46</v>
      </c>
      <c r="M600" s="20">
        <v>1.9036486486486499</v>
      </c>
      <c r="BF600" s="21">
        <v>47.62</v>
      </c>
      <c r="BG600" s="21">
        <v>162.11000000000001</v>
      </c>
      <c r="BH600" s="21">
        <v>20.170000000000002</v>
      </c>
      <c r="BI600" s="21">
        <v>43487</v>
      </c>
      <c r="BJ600" s="21" t="s">
        <v>74</v>
      </c>
      <c r="BK600" s="21">
        <v>51.11</v>
      </c>
      <c r="BL600" s="21">
        <v>3.49</v>
      </c>
      <c r="BM600" s="23">
        <v>0.14749999999999999</v>
      </c>
      <c r="BO600" s="21">
        <v>21</v>
      </c>
      <c r="BP600" s="21">
        <v>244</v>
      </c>
      <c r="BQ600" s="21">
        <v>10</v>
      </c>
    </row>
    <row r="601" spans="1:70" x14ac:dyDescent="0.25">
      <c r="A601" s="13">
        <v>877</v>
      </c>
      <c r="B601" s="13">
        <v>154</v>
      </c>
      <c r="C601" s="13">
        <v>925</v>
      </c>
      <c r="D601" s="13" t="s">
        <v>15</v>
      </c>
      <c r="E601" s="13">
        <v>6</v>
      </c>
      <c r="F601" s="13" t="s">
        <v>12</v>
      </c>
      <c r="G601" s="13">
        <v>5</v>
      </c>
      <c r="H601" s="13" t="s">
        <v>13</v>
      </c>
      <c r="I601" s="14">
        <v>117</v>
      </c>
      <c r="J601" s="14">
        <v>119</v>
      </c>
      <c r="K601" s="13">
        <v>57.17</v>
      </c>
      <c r="L601" s="14">
        <v>61.75</v>
      </c>
      <c r="M601" s="20">
        <v>1.91148648648649</v>
      </c>
      <c r="BF601" s="21">
        <v>47.5</v>
      </c>
      <c r="BG601" s="21">
        <v>144.74</v>
      </c>
      <c r="BH601" s="21">
        <v>16.62</v>
      </c>
      <c r="BI601" s="21">
        <v>43487</v>
      </c>
      <c r="BJ601" s="21" t="s">
        <v>74</v>
      </c>
      <c r="BK601" s="21">
        <v>50.66</v>
      </c>
      <c r="BL601" s="21">
        <v>3.16</v>
      </c>
      <c r="BM601" s="23">
        <v>0.1598</v>
      </c>
      <c r="BO601" s="21">
        <v>20</v>
      </c>
      <c r="BP601" s="21">
        <v>275</v>
      </c>
      <c r="BQ601" s="21">
        <v>10</v>
      </c>
    </row>
    <row r="602" spans="1:70" x14ac:dyDescent="0.25">
      <c r="A602" s="13">
        <v>878</v>
      </c>
      <c r="B602" s="13">
        <v>154</v>
      </c>
      <c r="C602" s="13">
        <v>925</v>
      </c>
      <c r="D602" s="13" t="s">
        <v>15</v>
      </c>
      <c r="E602" s="13">
        <v>6</v>
      </c>
      <c r="F602" s="13" t="s">
        <v>12</v>
      </c>
      <c r="G602" s="13">
        <v>5</v>
      </c>
      <c r="H602" s="13" t="s">
        <v>13</v>
      </c>
      <c r="I602" s="14">
        <v>140</v>
      </c>
      <c r="J602" s="14">
        <v>142</v>
      </c>
      <c r="K602" s="13">
        <v>57.4</v>
      </c>
      <c r="L602" s="14">
        <v>61.98</v>
      </c>
      <c r="M602" s="20">
        <v>1.9194</v>
      </c>
      <c r="N602" s="13">
        <v>6</v>
      </c>
      <c r="O602" s="13">
        <v>57573.058537013603</v>
      </c>
      <c r="P602" s="13">
        <v>265.06690723458303</v>
      </c>
      <c r="Q602" s="13">
        <v>227.08922844993899</v>
      </c>
      <c r="R602" s="13">
        <v>297.98252012558601</v>
      </c>
      <c r="S602" s="13">
        <v>0.69576179810301197</v>
      </c>
      <c r="T602" s="13">
        <v>0.78413366426968401</v>
      </c>
      <c r="U602" s="13">
        <v>45339.6866446192</v>
      </c>
      <c r="V602" s="13">
        <v>246.269827306721</v>
      </c>
      <c r="W602" s="13">
        <v>210.10572478988601</v>
      </c>
      <c r="X602" s="13">
        <v>273.69603031058102</v>
      </c>
      <c r="Y602" s="13">
        <v>0.69651828401041305</v>
      </c>
      <c r="Z602" s="13">
        <v>0.79464564110694402</v>
      </c>
      <c r="AA602" s="13">
        <v>40466.160201651801</v>
      </c>
      <c r="AB602" s="13">
        <v>79.669763881915799</v>
      </c>
      <c r="AC602" s="13">
        <v>70.875349664816596</v>
      </c>
      <c r="AD602" s="13">
        <v>90.555567374622299</v>
      </c>
      <c r="AE602" s="13">
        <v>0.119741326749754</v>
      </c>
      <c r="AF602" s="13">
        <v>5.6472975972645001E-2</v>
      </c>
      <c r="AG602" s="13">
        <v>131709.82771775199</v>
      </c>
      <c r="AH602" s="13">
        <v>422.23460758105102</v>
      </c>
      <c r="AI602" s="13">
        <v>364.11721808429502</v>
      </c>
      <c r="AJ602" s="14">
        <v>480.92513864048698</v>
      </c>
      <c r="AK602" s="13">
        <v>0.89179521310015197</v>
      </c>
      <c r="AL602" s="13">
        <v>0.86083911124090595</v>
      </c>
      <c r="AM602" s="13">
        <v>101864.82737601</v>
      </c>
      <c r="AN602" s="13">
        <v>369.21813605168802</v>
      </c>
      <c r="AO602" s="13">
        <v>313.71323640661899</v>
      </c>
      <c r="AP602" s="13">
        <v>421.58976046311602</v>
      </c>
      <c r="AQ602" s="13">
        <v>0.85252113953148001</v>
      </c>
      <c r="AR602" s="13">
        <v>0.85123426141524705</v>
      </c>
      <c r="AS602" s="13">
        <v>3.59953075762854</v>
      </c>
      <c r="AT602" s="13">
        <v>1.72706605589134</v>
      </c>
      <c r="AU602" s="13">
        <v>2.01623299724486</v>
      </c>
      <c r="AV602" s="13">
        <v>1.6333866348686299</v>
      </c>
      <c r="AW602" s="13">
        <v>-0.14206592189329401</v>
      </c>
      <c r="AX602" s="13">
        <v>-0.42924071561764299</v>
      </c>
      <c r="AY602" s="13">
        <v>27.0017005417271</v>
      </c>
      <c r="AZ602" s="13">
        <v>8.0620687414639001</v>
      </c>
      <c r="BA602" s="13">
        <v>10.3629201125932</v>
      </c>
      <c r="BB602" s="13">
        <v>7.2017896465338698</v>
      </c>
      <c r="BC602" s="13">
        <v>2.8390539423996102</v>
      </c>
      <c r="BD602" s="13">
        <v>2.1556764796622101</v>
      </c>
      <c r="BE602" s="21">
        <v>1778</v>
      </c>
      <c r="BF602" s="21">
        <v>142.41</v>
      </c>
      <c r="BG602" s="21">
        <v>156.11000000000001</v>
      </c>
      <c r="BH602" s="21">
        <v>13.7</v>
      </c>
      <c r="BI602" s="21" t="s">
        <v>98</v>
      </c>
      <c r="BJ602" s="21" t="s">
        <v>74</v>
      </c>
      <c r="BK602" s="21">
        <v>50.15</v>
      </c>
      <c r="BN602" s="13" t="s">
        <v>75</v>
      </c>
      <c r="BO602" s="21">
        <v>28</v>
      </c>
      <c r="BP602" s="21">
        <v>224</v>
      </c>
      <c r="BQ602" s="21">
        <v>10</v>
      </c>
      <c r="BR602" s="23">
        <v>0.89</v>
      </c>
    </row>
    <row r="603" spans="1:70" x14ac:dyDescent="0.25">
      <c r="A603" s="13">
        <v>879</v>
      </c>
      <c r="B603" s="13">
        <v>154</v>
      </c>
      <c r="C603" s="13">
        <v>925</v>
      </c>
      <c r="D603" s="13" t="s">
        <v>15</v>
      </c>
      <c r="E603" s="13">
        <v>6</v>
      </c>
      <c r="F603" s="13" t="s">
        <v>12</v>
      </c>
      <c r="G603" s="13">
        <v>5</v>
      </c>
      <c r="H603" s="13" t="s">
        <v>13</v>
      </c>
      <c r="I603" s="14">
        <v>148</v>
      </c>
      <c r="J603" s="14">
        <v>150</v>
      </c>
      <c r="K603" s="13">
        <v>57.48</v>
      </c>
      <c r="L603" s="14">
        <v>62.06</v>
      </c>
      <c r="M603" s="20">
        <v>1.92292</v>
      </c>
      <c r="N603" s="13">
        <v>6</v>
      </c>
      <c r="O603" s="13">
        <v>54219.158945455398</v>
      </c>
      <c r="P603" s="13">
        <v>248.780212243271</v>
      </c>
      <c r="Q603" s="13">
        <v>212.41913027480101</v>
      </c>
      <c r="R603" s="13">
        <v>280.33789518069301</v>
      </c>
      <c r="S603" s="13">
        <v>0.69225414751126002</v>
      </c>
      <c r="T603" s="13">
        <v>0.82174793371559995</v>
      </c>
      <c r="U603" s="13">
        <v>40937.706053001602</v>
      </c>
      <c r="V603" s="13">
        <v>226.86740456232701</v>
      </c>
      <c r="W603" s="13">
        <v>195.74498830709999</v>
      </c>
      <c r="X603" s="13">
        <v>256.07209207389599</v>
      </c>
      <c r="Y603" s="13">
        <v>0.69228713052814705</v>
      </c>
      <c r="Z603" s="13">
        <v>0.82843592484071105</v>
      </c>
      <c r="AA603" s="13">
        <v>41051.247234454197</v>
      </c>
      <c r="AB603" s="13">
        <v>79.732826811950702</v>
      </c>
      <c r="AC603" s="13">
        <v>69.201706574104307</v>
      </c>
      <c r="AD603" s="13">
        <v>91.660667999200399</v>
      </c>
      <c r="AE603" s="13">
        <v>0.121037621421516</v>
      </c>
      <c r="AF603" s="13">
        <v>3.8330293992077803E-2</v>
      </c>
      <c r="AG603" s="13">
        <v>136168.88423276201</v>
      </c>
      <c r="AH603" s="13">
        <v>411.89934643041698</v>
      </c>
      <c r="AI603" s="13">
        <v>352.77248596802701</v>
      </c>
      <c r="AJ603" s="14">
        <v>471.13847877561898</v>
      </c>
      <c r="AK603" s="13">
        <v>0.89381856841725804</v>
      </c>
      <c r="AL603" s="13">
        <v>0.87028671756724796</v>
      </c>
      <c r="AM603" s="13">
        <v>99948.503248119494</v>
      </c>
      <c r="AN603" s="13">
        <v>354.63087448805999</v>
      </c>
      <c r="AO603" s="13">
        <v>295.69827531934402</v>
      </c>
      <c r="AP603" s="13">
        <v>404.49063345885702</v>
      </c>
      <c r="AQ603" s="13">
        <v>0.85373894882550205</v>
      </c>
      <c r="AR603" s="13">
        <v>0.86211711230618204</v>
      </c>
      <c r="AS603" s="13">
        <v>2.9259297714113202</v>
      </c>
      <c r="AT603" s="13">
        <v>1.70957053751183</v>
      </c>
      <c r="AU603" s="13">
        <v>1.8182715496747801</v>
      </c>
      <c r="AV603" s="13">
        <v>1.73790017504259</v>
      </c>
      <c r="AW603" s="13">
        <v>-8.3421748111838404E-2</v>
      </c>
      <c r="AX603" s="13">
        <v>-1.2520627098283801</v>
      </c>
      <c r="AY603" s="13">
        <v>15.158443177316499</v>
      </c>
      <c r="AZ603" s="13">
        <v>6.7796936235695204</v>
      </c>
      <c r="BA603" s="13">
        <v>7.5937534201008798</v>
      </c>
      <c r="BB603" s="13">
        <v>6.9792901302763104</v>
      </c>
      <c r="BC603" s="13">
        <v>2.7451459690869702</v>
      </c>
      <c r="BD603" s="13">
        <v>5.02846918440195</v>
      </c>
      <c r="BE603" s="21">
        <v>4163</v>
      </c>
      <c r="BF603" s="21">
        <v>141.75</v>
      </c>
      <c r="BG603" s="21">
        <v>163.11000000000001</v>
      </c>
      <c r="BH603" s="21">
        <v>21.36</v>
      </c>
      <c r="BI603" s="21" t="s">
        <v>98</v>
      </c>
      <c r="BJ603" s="21" t="s">
        <v>74</v>
      </c>
      <c r="BK603" s="21">
        <v>51.68</v>
      </c>
      <c r="BN603" s="13" t="s">
        <v>75</v>
      </c>
    </row>
    <row r="604" spans="1:70" x14ac:dyDescent="0.25">
      <c r="A604" s="13">
        <v>880</v>
      </c>
      <c r="B604" s="13">
        <v>154</v>
      </c>
      <c r="C604" s="13">
        <v>925</v>
      </c>
      <c r="D604" s="13" t="s">
        <v>15</v>
      </c>
      <c r="E604" s="13">
        <v>6</v>
      </c>
      <c r="F604" s="13" t="s">
        <v>12</v>
      </c>
      <c r="G604" s="13">
        <v>6</v>
      </c>
      <c r="H604" s="13" t="s">
        <v>13</v>
      </c>
      <c r="I604" s="14">
        <v>6</v>
      </c>
      <c r="J604" s="14">
        <v>8</v>
      </c>
      <c r="K604" s="13">
        <v>57.56</v>
      </c>
      <c r="L604" s="14">
        <v>62.14</v>
      </c>
      <c r="M604" s="20">
        <v>1.92641666666667</v>
      </c>
      <c r="BF604" s="21">
        <v>48.7</v>
      </c>
      <c r="BG604" s="21">
        <v>58.48</v>
      </c>
      <c r="BH604" s="21">
        <v>9.7799999999999994</v>
      </c>
      <c r="BI604" s="21">
        <v>43482</v>
      </c>
      <c r="BJ604" s="21" t="s">
        <v>74</v>
      </c>
      <c r="BK604" s="21">
        <v>50.77</v>
      </c>
      <c r="BL604" s="21">
        <v>2.0699999999999998</v>
      </c>
      <c r="BM604" s="23">
        <v>0.17469999999999999</v>
      </c>
    </row>
    <row r="605" spans="1:70" x14ac:dyDescent="0.25">
      <c r="A605" s="13">
        <v>881</v>
      </c>
      <c r="B605" s="13">
        <v>154</v>
      </c>
      <c r="C605" s="13">
        <v>925</v>
      </c>
      <c r="D605" s="13" t="s">
        <v>15</v>
      </c>
      <c r="E605" s="13">
        <v>6</v>
      </c>
      <c r="F605" s="13" t="s">
        <v>12</v>
      </c>
      <c r="G605" s="13">
        <v>6</v>
      </c>
      <c r="H605" s="13" t="s">
        <v>13</v>
      </c>
      <c r="I605" s="14">
        <v>12</v>
      </c>
      <c r="J605" s="14">
        <v>14</v>
      </c>
      <c r="K605" s="13">
        <v>57.62</v>
      </c>
      <c r="L605" s="14">
        <v>62.2</v>
      </c>
      <c r="M605" s="20">
        <v>1.9289166666666699</v>
      </c>
      <c r="BO605" s="21">
        <v>35</v>
      </c>
      <c r="BP605" s="21">
        <v>335</v>
      </c>
      <c r="BQ605" s="21">
        <v>10</v>
      </c>
    </row>
    <row r="606" spans="1:70" x14ac:dyDescent="0.25">
      <c r="A606" s="13">
        <v>882</v>
      </c>
      <c r="B606" s="13">
        <v>154</v>
      </c>
      <c r="C606" s="13">
        <v>925</v>
      </c>
      <c r="D606" s="13" t="s">
        <v>15</v>
      </c>
      <c r="E606" s="13">
        <v>6</v>
      </c>
      <c r="F606" s="13" t="s">
        <v>12</v>
      </c>
      <c r="G606" s="13">
        <v>6</v>
      </c>
      <c r="H606" s="13" t="s">
        <v>13</v>
      </c>
      <c r="I606" s="14">
        <v>16</v>
      </c>
      <c r="J606" s="14">
        <v>18</v>
      </c>
      <c r="K606" s="13">
        <v>57.66</v>
      </c>
      <c r="L606" s="14">
        <v>62.24</v>
      </c>
      <c r="M606" s="20">
        <v>1.93058333333333</v>
      </c>
      <c r="BF606" s="21">
        <v>47.74</v>
      </c>
      <c r="BG606" s="21">
        <v>58.14</v>
      </c>
      <c r="BH606" s="21">
        <v>10.4</v>
      </c>
      <c r="BI606" s="21">
        <v>43482</v>
      </c>
      <c r="BJ606" s="21" t="s">
        <v>74</v>
      </c>
      <c r="BK606" s="21">
        <v>50.24</v>
      </c>
      <c r="BL606" s="21">
        <v>2.5</v>
      </c>
      <c r="BM606" s="23">
        <v>0.1938</v>
      </c>
    </row>
    <row r="607" spans="1:70" x14ac:dyDescent="0.25">
      <c r="A607" s="13">
        <v>883</v>
      </c>
      <c r="B607" s="13">
        <v>154</v>
      </c>
      <c r="C607" s="13">
        <v>925</v>
      </c>
      <c r="D607" s="13" t="s">
        <v>15</v>
      </c>
      <c r="E607" s="13">
        <v>6</v>
      </c>
      <c r="F607" s="13" t="s">
        <v>12</v>
      </c>
      <c r="G607" s="13">
        <v>6</v>
      </c>
      <c r="H607" s="13" t="s">
        <v>13</v>
      </c>
      <c r="I607" s="14">
        <v>19</v>
      </c>
      <c r="J607" s="14">
        <v>21</v>
      </c>
      <c r="K607" s="13">
        <v>57.69</v>
      </c>
      <c r="L607" s="14">
        <v>62.27</v>
      </c>
      <c r="M607" s="20">
        <v>1.93183333333333</v>
      </c>
      <c r="BF607" s="21">
        <v>47.24</v>
      </c>
      <c r="BG607" s="21">
        <v>66.900000000000006</v>
      </c>
      <c r="BH607" s="21">
        <v>19.66</v>
      </c>
      <c r="BI607" s="21">
        <v>43482</v>
      </c>
      <c r="BJ607" s="21" t="s">
        <v>74</v>
      </c>
      <c r="BK607" s="21">
        <v>51.97</v>
      </c>
      <c r="BL607" s="21">
        <v>4.7300000000000004</v>
      </c>
      <c r="BM607" s="23">
        <v>0.19389999999999999</v>
      </c>
    </row>
    <row r="608" spans="1:70" x14ac:dyDescent="0.25">
      <c r="A608" s="13">
        <v>884</v>
      </c>
      <c r="B608" s="13">
        <v>154</v>
      </c>
      <c r="C608" s="13">
        <v>925</v>
      </c>
      <c r="D608" s="13" t="s">
        <v>15</v>
      </c>
      <c r="E608" s="13">
        <v>6</v>
      </c>
      <c r="F608" s="13" t="s">
        <v>12</v>
      </c>
      <c r="G608" s="13">
        <v>6</v>
      </c>
      <c r="H608" s="13" t="s">
        <v>13</v>
      </c>
      <c r="I608" s="14">
        <v>22</v>
      </c>
      <c r="J608" s="14">
        <v>24</v>
      </c>
      <c r="K608" s="13">
        <v>57.72</v>
      </c>
      <c r="L608" s="14">
        <v>62.3</v>
      </c>
      <c r="M608" s="20">
        <v>1.9330833333333299</v>
      </c>
      <c r="BF608" s="21">
        <v>46.93</v>
      </c>
      <c r="BG608" s="21">
        <v>64.400000000000006</v>
      </c>
      <c r="BH608" s="21">
        <v>17.47</v>
      </c>
      <c r="BI608" s="21">
        <v>43482</v>
      </c>
      <c r="BJ608" s="21" t="s">
        <v>74</v>
      </c>
      <c r="BK608" s="21">
        <v>50.85</v>
      </c>
      <c r="BL608" s="21">
        <v>3.92</v>
      </c>
      <c r="BM608" s="23">
        <v>0.18329999999999999</v>
      </c>
    </row>
    <row r="609" spans="1:104" x14ac:dyDescent="0.25">
      <c r="A609" s="13">
        <v>885</v>
      </c>
      <c r="B609" s="13">
        <v>154</v>
      </c>
      <c r="C609" s="13">
        <v>925</v>
      </c>
      <c r="D609" s="13" t="s">
        <v>15</v>
      </c>
      <c r="E609" s="13">
        <v>6</v>
      </c>
      <c r="F609" s="13" t="s">
        <v>12</v>
      </c>
      <c r="G609" s="13">
        <v>6</v>
      </c>
      <c r="H609" s="13" t="s">
        <v>13</v>
      </c>
      <c r="I609" s="14">
        <v>26</v>
      </c>
      <c r="J609" s="14">
        <v>28</v>
      </c>
      <c r="K609" s="13">
        <v>57.76</v>
      </c>
      <c r="L609" s="14">
        <v>62.34</v>
      </c>
      <c r="M609" s="20">
        <v>1.93475</v>
      </c>
      <c r="N609" s="13">
        <v>7</v>
      </c>
      <c r="O609" s="13">
        <v>59009.553473548302</v>
      </c>
      <c r="P609" s="13">
        <v>258.74012477461901</v>
      </c>
      <c r="Q609" s="13">
        <v>219.33319814983801</v>
      </c>
      <c r="R609" s="13">
        <v>292.46595904356798</v>
      </c>
      <c r="S609" s="13">
        <v>0.68350234703596402</v>
      </c>
      <c r="T609" s="13">
        <v>0.81764476607543601</v>
      </c>
      <c r="U609" s="13">
        <v>43449.046682255102</v>
      </c>
      <c r="V609" s="13">
        <v>233.776688861748</v>
      </c>
      <c r="W609" s="13">
        <v>199.054012375246</v>
      </c>
      <c r="X609" s="13">
        <v>262.25754639798402</v>
      </c>
      <c r="Y609" s="13">
        <v>0.68119014461605099</v>
      </c>
      <c r="Z609" s="13">
        <v>0.82449241952377905</v>
      </c>
      <c r="AA609" s="13">
        <v>45717.049471731698</v>
      </c>
      <c r="AB609" s="13">
        <v>85.277849993781501</v>
      </c>
      <c r="AC609" s="13">
        <v>72.469364006672393</v>
      </c>
      <c r="AD609" s="13">
        <v>99.473046583135002</v>
      </c>
      <c r="AE609" s="13">
        <v>0.12138834324131299</v>
      </c>
      <c r="AF609" s="13">
        <v>3.7745755466004297E-2</v>
      </c>
      <c r="AG609" s="13">
        <v>154214.86431126701</v>
      </c>
      <c r="AH609" s="13">
        <v>439.23345609468799</v>
      </c>
      <c r="AI609" s="13">
        <v>372.83804595385101</v>
      </c>
      <c r="AJ609" s="14">
        <v>495.10336014379402</v>
      </c>
      <c r="AK609" s="13">
        <v>0.89491557524915599</v>
      </c>
      <c r="AL609" s="13">
        <v>0.86610821903979396</v>
      </c>
      <c r="AM609" s="13">
        <v>113192.97127126199</v>
      </c>
      <c r="AN609" s="13">
        <v>375.39462896681999</v>
      </c>
      <c r="AO609" s="13">
        <v>308.14618712787001</v>
      </c>
      <c r="AP609" s="13">
        <v>432.14035778796602</v>
      </c>
      <c r="AQ609" s="13">
        <v>0.85175483391976303</v>
      </c>
      <c r="AR609" s="13">
        <v>0.85992374973879704</v>
      </c>
      <c r="AS609" s="13">
        <v>2.72748639393423</v>
      </c>
      <c r="AT609" s="13">
        <v>1.67351575087952</v>
      </c>
      <c r="AU609" s="13">
        <v>1.8299557849783601</v>
      </c>
      <c r="AV609" s="13">
        <v>1.66538518278633</v>
      </c>
      <c r="AW609" s="13">
        <v>3.8642983396161602E-2</v>
      </c>
      <c r="AX609" s="13">
        <v>-0.97988727009371301</v>
      </c>
      <c r="AY609" s="13">
        <v>12.649362225022101</v>
      </c>
      <c r="AZ609" s="13">
        <v>6.3086046938856501</v>
      </c>
      <c r="BA609" s="13">
        <v>7.3050202126148402</v>
      </c>
      <c r="BB609" s="13">
        <v>6.3482894911232703</v>
      </c>
      <c r="BC609" s="13">
        <v>2.6265881962455402</v>
      </c>
      <c r="BD609" s="13">
        <v>4.1134167297379198</v>
      </c>
      <c r="BE609" s="21">
        <v>1519</v>
      </c>
      <c r="BF609" s="21">
        <v>47.13</v>
      </c>
      <c r="BG609" s="21">
        <v>61.09</v>
      </c>
      <c r="BH609" s="21">
        <v>13.96</v>
      </c>
      <c r="BI609" s="21" t="s">
        <v>100</v>
      </c>
      <c r="BJ609" s="21" t="s">
        <v>74</v>
      </c>
      <c r="BK609" s="21">
        <v>50.09</v>
      </c>
      <c r="BL609" s="21">
        <v>2.96</v>
      </c>
      <c r="BM609" s="23">
        <v>0.1749</v>
      </c>
      <c r="BN609" s="13" t="s">
        <v>75</v>
      </c>
    </row>
    <row r="610" spans="1:104" x14ac:dyDescent="0.25">
      <c r="A610" s="13">
        <v>886</v>
      </c>
      <c r="B610" s="13">
        <v>154</v>
      </c>
      <c r="C610" s="13">
        <v>925</v>
      </c>
      <c r="D610" s="13" t="s">
        <v>15</v>
      </c>
      <c r="E610" s="13">
        <v>6</v>
      </c>
      <c r="F610" s="13" t="s">
        <v>12</v>
      </c>
      <c r="G610" s="13">
        <v>6</v>
      </c>
      <c r="H610" s="13" t="s">
        <v>13</v>
      </c>
      <c r="I610" s="14">
        <v>29</v>
      </c>
      <c r="J610" s="14">
        <v>31</v>
      </c>
      <c r="K610" s="13">
        <v>57.79</v>
      </c>
      <c r="L610" s="14">
        <v>62.37</v>
      </c>
      <c r="M610" s="20">
        <v>1.9359999999999999</v>
      </c>
      <c r="N610" s="13">
        <v>7</v>
      </c>
      <c r="O610" s="13">
        <v>62884.383663971697</v>
      </c>
      <c r="P610" s="13">
        <v>266.90347576630103</v>
      </c>
      <c r="Q610" s="13">
        <v>225.26664630199801</v>
      </c>
      <c r="R610" s="13">
        <v>301.45051987929099</v>
      </c>
      <c r="S610" s="13">
        <v>0.68460253920680902</v>
      </c>
      <c r="T610" s="13">
        <v>0.81382106858223402</v>
      </c>
      <c r="U610" s="13">
        <v>46110.211610412902</v>
      </c>
      <c r="V610" s="13">
        <v>241.20204313643799</v>
      </c>
      <c r="W610" s="13">
        <v>205.73559080138699</v>
      </c>
      <c r="X610" s="13">
        <v>270.72999922064702</v>
      </c>
      <c r="Y610" s="13">
        <v>0.67984985278779697</v>
      </c>
      <c r="Z610" s="13">
        <v>0.81905959883283797</v>
      </c>
      <c r="AA610" s="13">
        <v>49033.911984209299</v>
      </c>
      <c r="AB610" s="13">
        <v>88.490900264200405</v>
      </c>
      <c r="AC610" s="13">
        <v>74.945115508546905</v>
      </c>
      <c r="AD610" s="13">
        <v>104.570121875572</v>
      </c>
      <c r="AE610" s="13">
        <v>0.117727369212609</v>
      </c>
      <c r="AF610" s="13">
        <v>3.7968457851448097E-2</v>
      </c>
      <c r="AG610" s="13">
        <v>160700.11610669701</v>
      </c>
      <c r="AH610" s="13">
        <v>448.52551492864302</v>
      </c>
      <c r="AI610" s="13">
        <v>382.07855185476899</v>
      </c>
      <c r="AJ610" s="14">
        <v>518.06669316778903</v>
      </c>
      <c r="AK610" s="13">
        <v>0.89146757042140001</v>
      </c>
      <c r="AL610" s="13">
        <v>0.86526628212525403</v>
      </c>
      <c r="AM610" s="13">
        <v>120893.94023494401</v>
      </c>
      <c r="AN610" s="13">
        <v>389.91798468858599</v>
      </c>
      <c r="AO610" s="13">
        <v>321.14597520012398</v>
      </c>
      <c r="AP610" s="13">
        <v>446.19734065303402</v>
      </c>
      <c r="AQ610" s="13">
        <v>0.84582505447186396</v>
      </c>
      <c r="AR610" s="13">
        <v>0.85656663861039795</v>
      </c>
      <c r="AS610" s="13">
        <v>2.8070883316416202</v>
      </c>
      <c r="AT610" s="13">
        <v>1.6509190971791201</v>
      </c>
      <c r="AU610" s="13">
        <v>1.7977156796571001</v>
      </c>
      <c r="AV610" s="13">
        <v>1.7134916445127599</v>
      </c>
      <c r="AW610" s="13">
        <v>7.5458756339425004E-2</v>
      </c>
      <c r="AX610" s="13">
        <v>-1.03938814847206</v>
      </c>
      <c r="AY610" s="13">
        <v>14.012769341191101</v>
      </c>
      <c r="AZ610" s="13">
        <v>6.3288082272497999</v>
      </c>
      <c r="BA610" s="13">
        <v>7.4669370793089698</v>
      </c>
      <c r="BB610" s="13">
        <v>6.6897332961751097</v>
      </c>
      <c r="BC610" s="13">
        <v>2.7710824088603201</v>
      </c>
      <c r="BD610" s="13">
        <v>4.6734104090511597</v>
      </c>
      <c r="BE610" s="21">
        <v>1970</v>
      </c>
      <c r="BF610" s="21">
        <v>48.61</v>
      </c>
      <c r="BG610" s="21">
        <v>68.39</v>
      </c>
      <c r="BH610" s="21">
        <v>19.78</v>
      </c>
      <c r="BI610" s="21" t="s">
        <v>100</v>
      </c>
      <c r="BJ610" s="21" t="s">
        <v>74</v>
      </c>
      <c r="BK610" s="21">
        <v>52.82</v>
      </c>
      <c r="BL610" s="21">
        <v>4.21</v>
      </c>
      <c r="BM610" s="23">
        <v>0.17549999999999999</v>
      </c>
      <c r="BN610" s="13" t="s">
        <v>75</v>
      </c>
      <c r="CL610" s="1"/>
      <c r="CZ610" s="1"/>
    </row>
    <row r="611" spans="1:104" x14ac:dyDescent="0.25">
      <c r="A611" s="13">
        <v>887</v>
      </c>
      <c r="B611" s="13">
        <v>154</v>
      </c>
      <c r="C611" s="13">
        <v>925</v>
      </c>
      <c r="D611" s="13" t="s">
        <v>15</v>
      </c>
      <c r="E611" s="13">
        <v>6</v>
      </c>
      <c r="F611" s="13" t="s">
        <v>12</v>
      </c>
      <c r="G611" s="13">
        <v>6</v>
      </c>
      <c r="H611" s="13" t="s">
        <v>13</v>
      </c>
      <c r="I611" s="14">
        <v>32</v>
      </c>
      <c r="J611" s="14">
        <v>34</v>
      </c>
      <c r="K611" s="13">
        <v>57.82</v>
      </c>
      <c r="L611" s="14">
        <v>62.4</v>
      </c>
      <c r="M611" s="20">
        <v>1.9368571428571399</v>
      </c>
      <c r="BF611" s="21">
        <v>48.72</v>
      </c>
      <c r="BG611" s="21">
        <v>69.63</v>
      </c>
      <c r="BH611" s="21">
        <v>20.91</v>
      </c>
      <c r="BI611" s="21">
        <v>43482</v>
      </c>
      <c r="BJ611" s="21" t="s">
        <v>74</v>
      </c>
      <c r="BK611" s="21">
        <v>53.76</v>
      </c>
      <c r="BL611" s="21">
        <v>5.04</v>
      </c>
      <c r="BM611" s="23">
        <v>0.19420000000000001</v>
      </c>
    </row>
    <row r="612" spans="1:104" x14ac:dyDescent="0.25">
      <c r="A612" s="13">
        <v>888</v>
      </c>
      <c r="B612" s="13">
        <v>154</v>
      </c>
      <c r="C612" s="13">
        <v>925</v>
      </c>
      <c r="D612" s="13" t="s">
        <v>15</v>
      </c>
      <c r="E612" s="13">
        <v>6</v>
      </c>
      <c r="F612" s="13" t="s">
        <v>12</v>
      </c>
      <c r="G612" s="13">
        <v>6</v>
      </c>
      <c r="H612" s="13" t="s">
        <v>13</v>
      </c>
      <c r="I612" s="14">
        <v>35</v>
      </c>
      <c r="J612" s="14">
        <v>37</v>
      </c>
      <c r="K612" s="13">
        <v>57.85</v>
      </c>
      <c r="L612" s="14">
        <v>62.43</v>
      </c>
      <c r="M612" s="20">
        <v>1.9377142857142899</v>
      </c>
      <c r="BF612" s="21">
        <v>48.74</v>
      </c>
      <c r="BG612" s="21">
        <v>64.36</v>
      </c>
      <c r="BH612" s="21">
        <v>15.62</v>
      </c>
      <c r="BI612" s="21">
        <v>43482</v>
      </c>
      <c r="BJ612" s="21" t="s">
        <v>74</v>
      </c>
      <c r="BK612" s="21">
        <v>52.28</v>
      </c>
      <c r="BL612" s="21">
        <v>3.54</v>
      </c>
      <c r="BM612" s="23">
        <v>0.18479999999999999</v>
      </c>
      <c r="BO612" s="21">
        <v>23</v>
      </c>
      <c r="BP612" s="21">
        <v>207</v>
      </c>
      <c r="BQ612" s="21">
        <v>10</v>
      </c>
    </row>
    <row r="613" spans="1:104" x14ac:dyDescent="0.25">
      <c r="A613" s="13">
        <v>889</v>
      </c>
      <c r="B613" s="13">
        <v>154</v>
      </c>
      <c r="C613" s="13">
        <v>925</v>
      </c>
      <c r="D613" s="13" t="s">
        <v>15</v>
      </c>
      <c r="E613" s="13">
        <v>6</v>
      </c>
      <c r="F613" s="13" t="s">
        <v>12</v>
      </c>
      <c r="G613" s="13">
        <v>6</v>
      </c>
      <c r="H613" s="13" t="s">
        <v>13</v>
      </c>
      <c r="I613" s="14">
        <v>49</v>
      </c>
      <c r="J613" s="14">
        <v>51</v>
      </c>
      <c r="K613" s="13">
        <v>57.99</v>
      </c>
      <c r="L613" s="14">
        <v>62.57</v>
      </c>
      <c r="M613" s="20">
        <v>1.9417142857142899</v>
      </c>
      <c r="N613" s="13">
        <v>5</v>
      </c>
      <c r="AJ613" s="14">
        <v>464.8021</v>
      </c>
      <c r="BE613" s="21">
        <v>2937</v>
      </c>
      <c r="BF613" s="21">
        <v>48.98</v>
      </c>
      <c r="BG613" s="21">
        <v>72.569999999999993</v>
      </c>
      <c r="BH613" s="21">
        <v>23.59</v>
      </c>
      <c r="BI613" s="21">
        <v>43482</v>
      </c>
      <c r="BJ613" s="21" t="s">
        <v>74</v>
      </c>
      <c r="BK613" s="21">
        <v>53.55</v>
      </c>
      <c r="BL613" s="21">
        <v>4.57</v>
      </c>
      <c r="BM613" s="23">
        <v>0.1623</v>
      </c>
    </row>
    <row r="614" spans="1:104" x14ac:dyDescent="0.25">
      <c r="A614" s="13">
        <v>890</v>
      </c>
      <c r="B614" s="13">
        <v>154</v>
      </c>
      <c r="C614" s="13">
        <v>925</v>
      </c>
      <c r="D614" s="13" t="s">
        <v>15</v>
      </c>
      <c r="E614" s="13">
        <v>6</v>
      </c>
      <c r="F614" s="13" t="s">
        <v>12</v>
      </c>
      <c r="G614" s="13">
        <v>6</v>
      </c>
      <c r="H614" s="13" t="s">
        <v>13</v>
      </c>
      <c r="I614" s="14">
        <v>75</v>
      </c>
      <c r="J614" s="14">
        <v>77</v>
      </c>
      <c r="K614" s="13">
        <v>58.25</v>
      </c>
      <c r="L614" s="14">
        <v>62.83</v>
      </c>
      <c r="M614" s="20">
        <v>1.94914285714286</v>
      </c>
      <c r="BF614" s="21">
        <v>48.41</v>
      </c>
      <c r="BG614" s="21">
        <v>67.760000000000005</v>
      </c>
      <c r="BH614" s="21">
        <v>19.350000000000001</v>
      </c>
      <c r="BI614" s="21">
        <v>43482</v>
      </c>
      <c r="BJ614" s="21" t="s">
        <v>74</v>
      </c>
      <c r="BK614" s="21">
        <v>52.28</v>
      </c>
      <c r="BL614" s="21">
        <v>3.87</v>
      </c>
      <c r="BM614" s="23">
        <v>0.16669999999999999</v>
      </c>
      <c r="BO614" s="21">
        <v>18</v>
      </c>
      <c r="BP614" s="21">
        <v>132</v>
      </c>
      <c r="BQ614" s="21">
        <v>10</v>
      </c>
    </row>
    <row r="615" spans="1:104" x14ac:dyDescent="0.25">
      <c r="A615" s="13">
        <v>705</v>
      </c>
      <c r="B615" s="13">
        <v>154</v>
      </c>
      <c r="C615" s="13">
        <v>925</v>
      </c>
      <c r="D615" s="13" t="s">
        <v>14</v>
      </c>
      <c r="E615" s="13">
        <v>7</v>
      </c>
      <c r="F615" s="13" t="s">
        <v>12</v>
      </c>
      <c r="G615" s="13">
        <v>4</v>
      </c>
      <c r="H615" s="13" t="s">
        <v>13</v>
      </c>
      <c r="I615" s="14">
        <v>52</v>
      </c>
      <c r="J615" s="14">
        <v>54</v>
      </c>
      <c r="K615" s="13">
        <v>60.52</v>
      </c>
      <c r="L615" s="14">
        <v>63.05</v>
      </c>
      <c r="M615" s="20">
        <v>1.95542857142857</v>
      </c>
      <c r="N615" s="13">
        <v>5</v>
      </c>
      <c r="O615" s="13">
        <v>79938.504580412002</v>
      </c>
      <c r="P615" s="13">
        <v>292.94201684714898</v>
      </c>
      <c r="Q615" s="13">
        <v>245.33742877066501</v>
      </c>
      <c r="R615" s="13">
        <v>332.45463604128599</v>
      </c>
      <c r="S615" s="13">
        <v>0.67295213944542198</v>
      </c>
      <c r="T615" s="13">
        <v>0.81152408790283204</v>
      </c>
      <c r="U615" s="13">
        <v>52174.528470826102</v>
      </c>
      <c r="V615" s="13">
        <v>256.17502128284502</v>
      </c>
      <c r="W615" s="13">
        <v>216.68657073114699</v>
      </c>
      <c r="X615" s="13">
        <v>288.45806184497798</v>
      </c>
      <c r="Y615" s="13">
        <v>0.66551720379290602</v>
      </c>
      <c r="Z615" s="13">
        <v>0.81903765290903596</v>
      </c>
      <c r="AA615" s="13">
        <v>81155.482207722394</v>
      </c>
      <c r="AB615" s="13">
        <v>120.86850753249</v>
      </c>
      <c r="AC615" s="13">
        <v>99.553832572737505</v>
      </c>
      <c r="AD615" s="13">
        <v>141.13780415058301</v>
      </c>
      <c r="AE615" s="13">
        <v>0.12359134701018</v>
      </c>
      <c r="AF615" s="13">
        <v>4.2571739356463502E-2</v>
      </c>
      <c r="AG615" s="13">
        <v>233575.36854280499</v>
      </c>
      <c r="AH615" s="13">
        <v>540.48953796891601</v>
      </c>
      <c r="AI615" s="13">
        <v>462.50604907950901</v>
      </c>
      <c r="AJ615" s="14">
        <v>623.00639753990401</v>
      </c>
      <c r="AK615" s="13">
        <v>0.90062638902233405</v>
      </c>
      <c r="AL615" s="13">
        <v>0.87071592283961696</v>
      </c>
      <c r="AM615" s="13">
        <v>160715.81198562999</v>
      </c>
      <c r="AN615" s="13">
        <v>448.78063617684302</v>
      </c>
      <c r="AO615" s="13">
        <v>377.19145484058799</v>
      </c>
      <c r="AP615" s="13">
        <v>515.16242381507698</v>
      </c>
      <c r="AQ615" s="13">
        <v>0.84574223889689304</v>
      </c>
      <c r="AR615" s="13">
        <v>0.85866641532585197</v>
      </c>
      <c r="AS615" s="13">
        <v>3.44751925768273</v>
      </c>
      <c r="AT615" s="13">
        <v>1.91009417068675</v>
      </c>
      <c r="AU615" s="13">
        <v>1.8963241681163401</v>
      </c>
      <c r="AV615" s="13">
        <v>1.8730322251178899</v>
      </c>
      <c r="AW615" s="13">
        <v>0.21132423451238</v>
      </c>
      <c r="AX615" s="13">
        <v>-0.81716917431976999</v>
      </c>
      <c r="AY615" s="13">
        <v>19.398314458014301</v>
      </c>
      <c r="AZ615" s="13">
        <v>7.63283657349408</v>
      </c>
      <c r="BA615" s="13">
        <v>7.3394340011205799</v>
      </c>
      <c r="BB615" s="13">
        <v>7.4190997585539096</v>
      </c>
      <c r="BC615" s="13">
        <v>2.70540167539377</v>
      </c>
      <c r="BD615" s="13">
        <v>3.7515853529284202</v>
      </c>
      <c r="BE615" s="21">
        <v>3814</v>
      </c>
      <c r="BF615" s="21">
        <v>47.41</v>
      </c>
      <c r="BG615" s="21">
        <v>61.02</v>
      </c>
      <c r="BH615" s="21">
        <v>13.61</v>
      </c>
      <c r="BI615" s="21" t="s">
        <v>92</v>
      </c>
      <c r="BJ615" s="21" t="s">
        <v>74</v>
      </c>
      <c r="BK615" s="21">
        <v>49.91</v>
      </c>
      <c r="BL615" s="21">
        <v>2.5</v>
      </c>
      <c r="BM615" s="23">
        <v>0.1552</v>
      </c>
      <c r="BN615" s="13" t="s">
        <v>75</v>
      </c>
    </row>
    <row r="616" spans="1:104" x14ac:dyDescent="0.25">
      <c r="A616" s="13">
        <v>706</v>
      </c>
      <c r="B616" s="13">
        <v>154</v>
      </c>
      <c r="C616" s="13">
        <v>925</v>
      </c>
      <c r="D616" s="13" t="s">
        <v>14</v>
      </c>
      <c r="E616" s="13">
        <v>7</v>
      </c>
      <c r="F616" s="13" t="s">
        <v>12</v>
      </c>
      <c r="G616" s="13">
        <v>4</v>
      </c>
      <c r="H616" s="13" t="s">
        <v>13</v>
      </c>
      <c r="I616" s="14">
        <v>69</v>
      </c>
      <c r="J616" s="14">
        <v>71</v>
      </c>
      <c r="K616" s="13">
        <v>60.69</v>
      </c>
      <c r="L616" s="14">
        <v>63.22</v>
      </c>
      <c r="M616" s="20">
        <v>1.96042424242424</v>
      </c>
      <c r="N616" s="13">
        <v>6</v>
      </c>
      <c r="O616" s="13">
        <v>69050.989827281795</v>
      </c>
      <c r="P616" s="13">
        <v>277.26410882558702</v>
      </c>
      <c r="Q616" s="13">
        <v>233.03076388685599</v>
      </c>
      <c r="R616" s="13">
        <v>316.44402011870801</v>
      </c>
      <c r="S616" s="13">
        <v>0.66842677015802399</v>
      </c>
      <c r="T616" s="13">
        <v>0.80778204369970197</v>
      </c>
      <c r="U616" s="13">
        <v>49848.684592597099</v>
      </c>
      <c r="V616" s="13">
        <v>250.273039172209</v>
      </c>
      <c r="W616" s="13">
        <v>212.00933353354199</v>
      </c>
      <c r="X616" s="13">
        <v>286.682714365089</v>
      </c>
      <c r="Y616" s="13">
        <v>0.66174328619446099</v>
      </c>
      <c r="Z616" s="13">
        <v>0.817019447272473</v>
      </c>
      <c r="AA616" s="13">
        <v>63637.694976546503</v>
      </c>
      <c r="AB616" s="13">
        <v>99.031568399601596</v>
      </c>
      <c r="AC616" s="13">
        <v>81.724288901109205</v>
      </c>
      <c r="AD616" s="13">
        <v>116.55842137656001</v>
      </c>
      <c r="AE616" s="13">
        <v>0.13104490898163301</v>
      </c>
      <c r="AF616" s="13">
        <v>4.6027583634059302E-2</v>
      </c>
      <c r="AG616" s="13">
        <v>177412.659924954</v>
      </c>
      <c r="AH616" s="13">
        <v>469.48401251856501</v>
      </c>
      <c r="AI616" s="13">
        <v>391.13858170254002</v>
      </c>
      <c r="AJ616" s="14">
        <v>539.05070616838998</v>
      </c>
      <c r="AK616" s="13">
        <v>0.90764555095087396</v>
      </c>
      <c r="AL616" s="13">
        <v>0.86821830891736795</v>
      </c>
      <c r="AM616" s="13">
        <v>128091.21417469101</v>
      </c>
      <c r="AN616" s="13">
        <v>399.85006917022503</v>
      </c>
      <c r="AO616" s="13">
        <v>336.26299549809102</v>
      </c>
      <c r="AP616" s="13">
        <v>459.060192544019</v>
      </c>
      <c r="AQ616" s="13">
        <v>0.84990294878380301</v>
      </c>
      <c r="AR616" s="13">
        <v>0.85777367432956397</v>
      </c>
      <c r="AS616" s="13">
        <v>4.3070469306226196</v>
      </c>
      <c r="AT616" s="13">
        <v>2.2583300100304302</v>
      </c>
      <c r="AU616" s="13">
        <v>2.1637422873382</v>
      </c>
      <c r="AV616" s="13">
        <v>2.1671708708503301</v>
      </c>
      <c r="AW616" s="13">
        <v>0.17322128731747399</v>
      </c>
      <c r="AX616" s="13">
        <v>-0.883198661543944</v>
      </c>
      <c r="AY616" s="13">
        <v>30.375469816355402</v>
      </c>
      <c r="AZ616" s="13">
        <v>10.6280455528353</v>
      </c>
      <c r="BA616" s="13">
        <v>9.9088983725618807</v>
      </c>
      <c r="BB616" s="13">
        <v>9.9069689004452393</v>
      </c>
      <c r="BC616" s="13">
        <v>2.6180510050016399</v>
      </c>
      <c r="BD616" s="13">
        <v>3.6080658923267701</v>
      </c>
      <c r="BE616" s="21">
        <v>2314</v>
      </c>
      <c r="BF616" s="21">
        <v>45.59</v>
      </c>
      <c r="BG616" s="21">
        <v>63.57</v>
      </c>
      <c r="BH616" s="21">
        <v>17.98</v>
      </c>
      <c r="BI616" s="21" t="s">
        <v>91</v>
      </c>
      <c r="BJ616" s="21" t="s">
        <v>74</v>
      </c>
      <c r="BK616" s="21">
        <v>47.98</v>
      </c>
      <c r="BL616" s="21">
        <v>2.39</v>
      </c>
      <c r="BM616" s="23">
        <v>0.1173</v>
      </c>
      <c r="BN616" s="13" t="s">
        <v>75</v>
      </c>
      <c r="BO616" s="21">
        <v>64</v>
      </c>
      <c r="BP616" s="21">
        <v>193</v>
      </c>
      <c r="BQ616" s="21">
        <v>10</v>
      </c>
      <c r="BR616" s="23">
        <v>0.75097276264591395</v>
      </c>
    </row>
    <row r="617" spans="1:104" x14ac:dyDescent="0.25">
      <c r="A617" s="13">
        <v>707</v>
      </c>
      <c r="B617" s="13">
        <v>154</v>
      </c>
      <c r="C617" s="13">
        <v>925</v>
      </c>
      <c r="D617" s="13" t="s">
        <v>14</v>
      </c>
      <c r="E617" s="13">
        <v>7</v>
      </c>
      <c r="F617" s="13" t="s">
        <v>12</v>
      </c>
      <c r="G617" s="13">
        <v>4</v>
      </c>
      <c r="H617" s="13" t="s">
        <v>13</v>
      </c>
      <c r="I617" s="14">
        <v>72</v>
      </c>
      <c r="J617" s="14">
        <v>74</v>
      </c>
      <c r="K617" s="13">
        <v>60.72</v>
      </c>
      <c r="L617" s="14">
        <v>63.25</v>
      </c>
      <c r="M617" s="20">
        <v>1.96133333333333</v>
      </c>
      <c r="N617" s="13">
        <v>6</v>
      </c>
      <c r="O617" s="13">
        <v>67982.863367100101</v>
      </c>
      <c r="P617" s="13">
        <v>274.50123045332299</v>
      </c>
      <c r="Q617" s="13">
        <v>231.57753483849601</v>
      </c>
      <c r="R617" s="13">
        <v>311.90485281309799</v>
      </c>
      <c r="S617" s="13">
        <v>0.67434140710009005</v>
      </c>
      <c r="T617" s="13">
        <v>0.812323857014837</v>
      </c>
      <c r="U617" s="13">
        <v>48343.307113129798</v>
      </c>
      <c r="V617" s="13">
        <v>246.90155378951499</v>
      </c>
      <c r="W617" s="13">
        <v>208.64318897294899</v>
      </c>
      <c r="X617" s="13">
        <v>280.76610369287101</v>
      </c>
      <c r="Y617" s="13">
        <v>0.66779968633388498</v>
      </c>
      <c r="Z617" s="13">
        <v>0.82089079065958903</v>
      </c>
      <c r="AA617" s="13">
        <v>64162.997521427598</v>
      </c>
      <c r="AB617" s="13">
        <v>100.229492360148</v>
      </c>
      <c r="AC617" s="13">
        <v>83.382324844228705</v>
      </c>
      <c r="AD617" s="13">
        <v>117.09246484305601</v>
      </c>
      <c r="AE617" s="13">
        <v>0.123781995346313</v>
      </c>
      <c r="AF617" s="13">
        <v>4.2791244632660902E-2</v>
      </c>
      <c r="AG617" s="13">
        <v>178780.34173923699</v>
      </c>
      <c r="AH617" s="13">
        <v>474.34845829336899</v>
      </c>
      <c r="AI617" s="13">
        <v>403.51271178319303</v>
      </c>
      <c r="AJ617" s="14">
        <v>541.61360279477196</v>
      </c>
      <c r="AK617" s="13">
        <v>0.89055620374029898</v>
      </c>
      <c r="AL617" s="13">
        <v>0.86758731304440695</v>
      </c>
      <c r="AM617" s="13">
        <v>130250.110976999</v>
      </c>
      <c r="AN617" s="13">
        <v>403.40321980621002</v>
      </c>
      <c r="AO617" s="13">
        <v>337.26782221931501</v>
      </c>
      <c r="AP617" s="13">
        <v>465.79876523078298</v>
      </c>
      <c r="AQ617" s="13">
        <v>0.84751987562574405</v>
      </c>
      <c r="AR617" s="13">
        <v>0.85826068657620802</v>
      </c>
      <c r="AS617" s="13">
        <v>5.0589522660348099</v>
      </c>
      <c r="AT617" s="13">
        <v>2.2007934441315902</v>
      </c>
      <c r="AU617" s="13">
        <v>2.1563960449595401</v>
      </c>
      <c r="AV617" s="13">
        <v>2.1265361414235802</v>
      </c>
      <c r="AW617" s="13">
        <v>9.6579773545449304E-2</v>
      </c>
      <c r="AX617" s="13">
        <v>-1.0633825321380901</v>
      </c>
      <c r="AY617" s="13">
        <v>49.671896323970699</v>
      </c>
      <c r="AZ617" s="13">
        <v>11.037198448170299</v>
      </c>
      <c r="BA617" s="13">
        <v>10.2739539724311</v>
      </c>
      <c r="BB617" s="13">
        <v>10.5344283491892</v>
      </c>
      <c r="BC617" s="13">
        <v>2.6616883420022401</v>
      </c>
      <c r="BD617" s="13">
        <v>4.2285999943649797</v>
      </c>
      <c r="BE617" s="21">
        <v>2907</v>
      </c>
      <c r="BF617" s="21">
        <v>45.94</v>
      </c>
      <c r="BG617" s="21">
        <v>62.64</v>
      </c>
      <c r="BH617" s="21">
        <v>16.7</v>
      </c>
      <c r="BI617" s="21" t="s">
        <v>93</v>
      </c>
      <c r="BJ617" s="21" t="s">
        <v>74</v>
      </c>
      <c r="BK617" s="21">
        <v>48.75</v>
      </c>
      <c r="BL617" s="21">
        <v>2.81</v>
      </c>
      <c r="BM617" s="23">
        <v>0.14399999999999999</v>
      </c>
      <c r="BN617" s="13" t="s">
        <v>75</v>
      </c>
    </row>
    <row r="618" spans="1:104" x14ac:dyDescent="0.25">
      <c r="A618" s="13">
        <v>708</v>
      </c>
      <c r="B618" s="13">
        <v>154</v>
      </c>
      <c r="C618" s="13">
        <v>925</v>
      </c>
      <c r="D618" s="13" t="s">
        <v>14</v>
      </c>
      <c r="E618" s="13">
        <v>7</v>
      </c>
      <c r="F618" s="13" t="s">
        <v>12</v>
      </c>
      <c r="G618" s="13">
        <v>4</v>
      </c>
      <c r="H618" s="13" t="s">
        <v>13</v>
      </c>
      <c r="I618" s="14">
        <v>83</v>
      </c>
      <c r="J618" s="14">
        <v>85</v>
      </c>
      <c r="K618" s="13">
        <v>60.83</v>
      </c>
      <c r="L618" s="14">
        <v>63.36</v>
      </c>
      <c r="M618" s="20">
        <v>1.9646666666666699</v>
      </c>
      <c r="N618" s="13">
        <v>6</v>
      </c>
      <c r="O618" s="13">
        <v>64662.134351439301</v>
      </c>
      <c r="P618" s="13">
        <v>266.15317513680799</v>
      </c>
      <c r="Q618" s="13">
        <v>225.56957007525099</v>
      </c>
      <c r="R618" s="13">
        <v>300.81568771993199</v>
      </c>
      <c r="S618" s="13">
        <v>0.68592835840155797</v>
      </c>
      <c r="T618" s="13">
        <v>0.82161511104183504</v>
      </c>
      <c r="U618" s="13">
        <v>43976.998973632202</v>
      </c>
      <c r="V618" s="13">
        <v>235.175150088778</v>
      </c>
      <c r="W618" s="13">
        <v>200.35183917622101</v>
      </c>
      <c r="X618" s="13">
        <v>264.531186141744</v>
      </c>
      <c r="Y618" s="13">
        <v>0.68315162768090298</v>
      </c>
      <c r="Z618" s="13">
        <v>0.83020479273237002</v>
      </c>
      <c r="AA618" s="13">
        <v>64032.124407590003</v>
      </c>
      <c r="AB618" s="13">
        <v>102.16654977212301</v>
      </c>
      <c r="AC618" s="13">
        <v>84.503480711429702</v>
      </c>
      <c r="AD618" s="13">
        <v>119.912653757524</v>
      </c>
      <c r="AE618" s="13">
        <v>0.11746033063397</v>
      </c>
      <c r="AF618" s="13">
        <v>3.9151766844569599E-2</v>
      </c>
      <c r="AG618" s="13">
        <v>182782.79086710999</v>
      </c>
      <c r="AH618" s="13">
        <v>479.37940226210901</v>
      </c>
      <c r="AI618" s="13">
        <v>398.18243877546399</v>
      </c>
      <c r="AJ618" s="14">
        <v>555.21046202450395</v>
      </c>
      <c r="AK618" s="13">
        <v>0.88840551907010101</v>
      </c>
      <c r="AL618" s="13">
        <v>0.86929533836878403</v>
      </c>
      <c r="AM618" s="13">
        <v>121137.939807446</v>
      </c>
      <c r="AN618" s="13">
        <v>390.21391985700097</v>
      </c>
      <c r="AO618" s="13">
        <v>332.27035153705299</v>
      </c>
      <c r="AP618" s="13">
        <v>446.61108201117298</v>
      </c>
      <c r="AQ618" s="13">
        <v>0.84724355891868097</v>
      </c>
      <c r="AR618" s="13">
        <v>0.86165332239529802</v>
      </c>
      <c r="AS618" s="13">
        <v>4.0856054515127802</v>
      </c>
      <c r="AT618" s="13">
        <v>2.22859232129868</v>
      </c>
      <c r="AU618" s="13">
        <v>2.2549417890541301</v>
      </c>
      <c r="AV618" s="13">
        <v>2.1953078775206798</v>
      </c>
      <c r="AW618" s="13">
        <v>5.5530937622254598E-2</v>
      </c>
      <c r="AX618" s="13">
        <v>-1.3041513320074301</v>
      </c>
      <c r="AY618" s="13">
        <v>27.334050207706799</v>
      </c>
      <c r="AZ618" s="13">
        <v>9.7806834592438907</v>
      </c>
      <c r="BA618" s="13">
        <v>9.9152633632925795</v>
      </c>
      <c r="BB618" s="13">
        <v>9.5470179417720402</v>
      </c>
      <c r="BC618" s="13">
        <v>2.7470710447330799</v>
      </c>
      <c r="BD618" s="13">
        <v>5.1226832920666503</v>
      </c>
      <c r="BE618" s="21">
        <v>2733</v>
      </c>
      <c r="BF618" s="21">
        <v>45.67</v>
      </c>
      <c r="BG618" s="21">
        <v>60.04</v>
      </c>
      <c r="BH618" s="21">
        <v>14.37</v>
      </c>
      <c r="BI618" s="21" t="s">
        <v>94</v>
      </c>
      <c r="BJ618" s="21" t="s">
        <v>74</v>
      </c>
      <c r="BK618" s="21">
        <v>48.83</v>
      </c>
      <c r="BL618" s="21">
        <v>3.16</v>
      </c>
      <c r="BM618" s="23">
        <v>0.18029999999999999</v>
      </c>
      <c r="BN618" s="13" t="s">
        <v>75</v>
      </c>
    </row>
    <row r="619" spans="1:104" x14ac:dyDescent="0.25">
      <c r="A619" s="13">
        <v>709</v>
      </c>
      <c r="B619" s="13">
        <v>154</v>
      </c>
      <c r="C619" s="13">
        <v>925</v>
      </c>
      <c r="D619" s="13" t="s">
        <v>14</v>
      </c>
      <c r="E619" s="13">
        <v>7</v>
      </c>
      <c r="F619" s="13" t="s">
        <v>12</v>
      </c>
      <c r="G619" s="13">
        <v>4</v>
      </c>
      <c r="H619" s="13" t="s">
        <v>13</v>
      </c>
      <c r="I619" s="14">
        <v>87</v>
      </c>
      <c r="J619" s="14">
        <v>89</v>
      </c>
      <c r="K619" s="13">
        <v>60.87</v>
      </c>
      <c r="L619" s="14">
        <v>63.4</v>
      </c>
      <c r="M619" s="20">
        <v>1.96587878787879</v>
      </c>
      <c r="N619" s="13">
        <v>6</v>
      </c>
      <c r="O619" s="13">
        <v>64320.9691335471</v>
      </c>
      <c r="P619" s="13">
        <v>265.29359701992399</v>
      </c>
      <c r="Q619" s="13">
        <v>224.33936852435801</v>
      </c>
      <c r="R619" s="13">
        <v>300.35400365918503</v>
      </c>
      <c r="S619" s="13">
        <v>0.68060242917605496</v>
      </c>
      <c r="T619" s="13">
        <v>0.81913233605948499</v>
      </c>
      <c r="U619" s="13">
        <v>44176.764705504698</v>
      </c>
      <c r="V619" s="13">
        <v>235.97436027316701</v>
      </c>
      <c r="W619" s="13">
        <v>200.166749690042</v>
      </c>
      <c r="X619" s="13">
        <v>265.76201590379998</v>
      </c>
      <c r="Y619" s="13">
        <v>0.67614544172288404</v>
      </c>
      <c r="Z619" s="13">
        <v>0.82731580027206597</v>
      </c>
      <c r="AA619" s="13">
        <v>68521.047580292507</v>
      </c>
      <c r="AB619" s="13">
        <v>102.295946297966</v>
      </c>
      <c r="AC619" s="13">
        <v>84.989618403107301</v>
      </c>
      <c r="AD619" s="13">
        <v>119.329241732911</v>
      </c>
      <c r="AE619" s="13">
        <v>0.12167450925611401</v>
      </c>
      <c r="AF619" s="13">
        <v>4.0617405986687297E-2</v>
      </c>
      <c r="AG619" s="13">
        <v>169235.82044998999</v>
      </c>
      <c r="AH619" s="13">
        <v>459.423179065319</v>
      </c>
      <c r="AI619" s="13">
        <v>392.81201495029597</v>
      </c>
      <c r="AJ619" s="14">
        <v>525.18111308681205</v>
      </c>
      <c r="AK619" s="13">
        <v>0.89937550478239903</v>
      </c>
      <c r="AL619" s="13">
        <v>0.86894583341012799</v>
      </c>
      <c r="AM619" s="13">
        <v>117707.676811579</v>
      </c>
      <c r="AN619" s="13">
        <v>383.297487457138</v>
      </c>
      <c r="AO619" s="13">
        <v>321.18920412737702</v>
      </c>
      <c r="AP619" s="13">
        <v>440.44973432402799</v>
      </c>
      <c r="AQ619" s="13">
        <v>0.84514996577349799</v>
      </c>
      <c r="AR619" s="13">
        <v>0.85975954842208602</v>
      </c>
      <c r="AS619" s="13">
        <v>5.1955974438370003</v>
      </c>
      <c r="AT619" s="13">
        <v>2.6865408410428202</v>
      </c>
      <c r="AU619" s="13">
        <v>2.6514071400359001</v>
      </c>
      <c r="AV619" s="13">
        <v>2.58378213370717</v>
      </c>
      <c r="AW619" s="13">
        <v>0.142770256613485</v>
      </c>
      <c r="AX619" s="13">
        <v>-1.28876316597172</v>
      </c>
      <c r="AY619" s="13">
        <v>40.485547458660598</v>
      </c>
      <c r="AZ619" s="13">
        <v>13.772056291088299</v>
      </c>
      <c r="BA619" s="13">
        <v>13.2387859769168</v>
      </c>
      <c r="BB619" s="13">
        <v>12.86569122541</v>
      </c>
      <c r="BC619" s="13">
        <v>2.7129403578494902</v>
      </c>
      <c r="BD619" s="13">
        <v>5.0038284273292097</v>
      </c>
      <c r="BE619" s="21">
        <v>3289</v>
      </c>
      <c r="BF619" s="21">
        <v>47.55</v>
      </c>
      <c r="BG619" s="21">
        <v>62.61</v>
      </c>
      <c r="BH619" s="21">
        <v>15.06</v>
      </c>
      <c r="BI619" s="21" t="s">
        <v>84</v>
      </c>
      <c r="BJ619" s="21" t="s">
        <v>74</v>
      </c>
      <c r="BK619" s="21">
        <v>51.12</v>
      </c>
      <c r="BL619" s="21">
        <v>3.57</v>
      </c>
      <c r="BM619" s="23">
        <v>0.19159999999999999</v>
      </c>
      <c r="BN619" s="13" t="s">
        <v>75</v>
      </c>
    </row>
    <row r="620" spans="1:104" x14ac:dyDescent="0.25">
      <c r="A620" s="13">
        <v>710</v>
      </c>
      <c r="B620" s="13">
        <v>154</v>
      </c>
      <c r="C620" s="13">
        <v>925</v>
      </c>
      <c r="D620" s="13" t="s">
        <v>14</v>
      </c>
      <c r="E620" s="13">
        <v>7</v>
      </c>
      <c r="F620" s="13" t="s">
        <v>12</v>
      </c>
      <c r="G620" s="13">
        <v>4</v>
      </c>
      <c r="H620" s="13" t="s">
        <v>13</v>
      </c>
      <c r="I620" s="14">
        <v>90</v>
      </c>
      <c r="J620" s="14">
        <v>92</v>
      </c>
      <c r="K620" s="13">
        <v>60.9</v>
      </c>
      <c r="L620" s="14">
        <v>63.43</v>
      </c>
      <c r="M620" s="20">
        <v>1.9667878787878801</v>
      </c>
      <c r="N620" s="13">
        <v>5</v>
      </c>
      <c r="O620" s="13">
        <v>65173.446383304603</v>
      </c>
      <c r="P620" s="13">
        <v>268.09688035949802</v>
      </c>
      <c r="Q620" s="13">
        <v>225.22190372860601</v>
      </c>
      <c r="R620" s="13">
        <v>304.12086783882597</v>
      </c>
      <c r="S620" s="13">
        <v>0.67679773180318803</v>
      </c>
      <c r="T620" s="13">
        <v>0.811375986597201</v>
      </c>
      <c r="U620" s="13">
        <v>45104.248460626703</v>
      </c>
      <c r="V620" s="13">
        <v>238.06600994857101</v>
      </c>
      <c r="W620" s="13">
        <v>201.13141204805601</v>
      </c>
      <c r="X620" s="13">
        <v>267.65521368403898</v>
      </c>
      <c r="Y620" s="13">
        <v>0.67063508361468105</v>
      </c>
      <c r="Z620" s="13">
        <v>0.81924678308485199</v>
      </c>
      <c r="AA620" s="13">
        <v>64363.835844554298</v>
      </c>
      <c r="AB620" s="13">
        <v>99.9284570437855</v>
      </c>
      <c r="AC620" s="13">
        <v>82.508400443863593</v>
      </c>
      <c r="AD620" s="13">
        <v>118.333335901569</v>
      </c>
      <c r="AE620" s="13">
        <v>0.119548154152088</v>
      </c>
      <c r="AF620" s="13">
        <v>4.14987802720031E-2</v>
      </c>
      <c r="AG620" s="13">
        <v>172673.21793628001</v>
      </c>
      <c r="AH620" s="13">
        <v>465.83705251280003</v>
      </c>
      <c r="AI620" s="13">
        <v>389.755969807459</v>
      </c>
      <c r="AJ620" s="14">
        <v>536.56642777909997</v>
      </c>
      <c r="AK620" s="13">
        <v>0.88981957596733896</v>
      </c>
      <c r="AL620" s="13">
        <v>0.86485060585782503</v>
      </c>
      <c r="AM620" s="13">
        <v>122504.90817268701</v>
      </c>
      <c r="AN620" s="13">
        <v>391.58265124529601</v>
      </c>
      <c r="AO620" s="13">
        <v>326.48345188569198</v>
      </c>
      <c r="AP620" s="13">
        <v>452.08343544024302</v>
      </c>
      <c r="AQ620" s="13">
        <v>0.84148322551027599</v>
      </c>
      <c r="AR620" s="13">
        <v>0.85543141262815103</v>
      </c>
      <c r="AS620" s="13">
        <v>5.0999413216968499</v>
      </c>
      <c r="AT620" s="13">
        <v>2.3750731402587602</v>
      </c>
      <c r="AU620" s="13">
        <v>2.3585334470394099</v>
      </c>
      <c r="AV620" s="13">
        <v>2.3167106801966799</v>
      </c>
      <c r="AW620" s="13">
        <v>0.15101195153667599</v>
      </c>
      <c r="AX620" s="13">
        <v>-1.07889563699335</v>
      </c>
      <c r="AY620" s="13">
        <v>45.172782766381602</v>
      </c>
      <c r="AZ620" s="13">
        <v>12.0206512809801</v>
      </c>
      <c r="BA620" s="13">
        <v>11.6624128220476</v>
      </c>
      <c r="BB620" s="13">
        <v>11.3118153058857</v>
      </c>
      <c r="BC620" s="13">
        <v>2.70917236387759</v>
      </c>
      <c r="BD620" s="13">
        <v>4.32082961579294</v>
      </c>
      <c r="BE620" s="21">
        <v>6232</v>
      </c>
      <c r="BF620" s="21">
        <v>47.34</v>
      </c>
      <c r="BG620" s="21">
        <v>64.260000000000005</v>
      </c>
      <c r="BH620" s="21">
        <v>16.920000000000002</v>
      </c>
      <c r="BI620" s="21" t="s">
        <v>92</v>
      </c>
      <c r="BJ620" s="21" t="s">
        <v>74</v>
      </c>
      <c r="BK620" s="21">
        <v>51.18</v>
      </c>
      <c r="BL620" s="21">
        <v>3.84</v>
      </c>
      <c r="BM620" s="23">
        <v>0.185</v>
      </c>
      <c r="BN620" s="13" t="s">
        <v>75</v>
      </c>
    </row>
    <row r="621" spans="1:104" x14ac:dyDescent="0.25">
      <c r="A621" s="13">
        <v>711</v>
      </c>
      <c r="B621" s="13">
        <v>154</v>
      </c>
      <c r="C621" s="13">
        <v>925</v>
      </c>
      <c r="D621" s="13" t="s">
        <v>14</v>
      </c>
      <c r="E621" s="13">
        <v>7</v>
      </c>
      <c r="F621" s="13" t="s">
        <v>12</v>
      </c>
      <c r="G621" s="13">
        <v>4</v>
      </c>
      <c r="H621" s="13" t="s">
        <v>13</v>
      </c>
      <c r="I621" s="14">
        <v>94</v>
      </c>
      <c r="J621" s="14">
        <v>96</v>
      </c>
      <c r="K621" s="13">
        <v>60.94</v>
      </c>
      <c r="L621" s="14">
        <v>63.47</v>
      </c>
      <c r="M621" s="20">
        <v>1.968</v>
      </c>
      <c r="N621" s="13">
        <v>6</v>
      </c>
      <c r="O621" s="13">
        <v>60170.108680261401</v>
      </c>
      <c r="P621" s="13">
        <v>256.09850943010201</v>
      </c>
      <c r="Q621" s="13">
        <v>216.22051562038601</v>
      </c>
      <c r="R621" s="13">
        <v>289.65459911645502</v>
      </c>
      <c r="S621" s="13">
        <v>0.68181692057764698</v>
      </c>
      <c r="T621" s="13">
        <v>0.81716957178565297</v>
      </c>
      <c r="U621" s="13">
        <v>40911.460422683398</v>
      </c>
      <c r="V621" s="13">
        <v>226.803079950762</v>
      </c>
      <c r="W621" s="13">
        <v>191.91266078687499</v>
      </c>
      <c r="X621" s="13">
        <v>255.120464429245</v>
      </c>
      <c r="Y621" s="13">
        <v>0.67423384115729801</v>
      </c>
      <c r="Z621" s="13">
        <v>0.82624763286443903</v>
      </c>
      <c r="AA621" s="13">
        <v>67789.255295559502</v>
      </c>
      <c r="AB621" s="13">
        <v>100.25569956568501</v>
      </c>
      <c r="AC621" s="13">
        <v>82.490498680119998</v>
      </c>
      <c r="AD621" s="13">
        <v>117.237450120652</v>
      </c>
      <c r="AE621" s="13">
        <v>0.11656315057757</v>
      </c>
      <c r="AF621" s="13">
        <v>4.1735328745853902E-2</v>
      </c>
      <c r="AG621" s="13">
        <v>150333.96215779099</v>
      </c>
      <c r="AH621" s="13">
        <v>435.02772363612502</v>
      </c>
      <c r="AI621" s="13">
        <v>367.40117792917601</v>
      </c>
      <c r="AJ621" s="14">
        <v>496.77866270411999</v>
      </c>
      <c r="AK621" s="13">
        <v>0.88751323466725296</v>
      </c>
      <c r="AL621" s="13">
        <v>0.86737983537478502</v>
      </c>
      <c r="AM621" s="13">
        <v>107514.343908421</v>
      </c>
      <c r="AN621" s="13">
        <v>367.01669114729498</v>
      </c>
      <c r="AO621" s="13">
        <v>308.51031634314302</v>
      </c>
      <c r="AP621" s="13">
        <v>414.26220653486098</v>
      </c>
      <c r="AQ621" s="13">
        <v>0.84289426113914601</v>
      </c>
      <c r="AR621" s="13">
        <v>0.85904325601971099</v>
      </c>
      <c r="AS621" s="13">
        <v>6.0166065132076803</v>
      </c>
      <c r="AT621" s="13">
        <v>2.94910606989477</v>
      </c>
      <c r="AU621" s="13">
        <v>2.8690703432452902</v>
      </c>
      <c r="AV621" s="13">
        <v>2.8907423009623598</v>
      </c>
      <c r="AW621" s="13">
        <v>0.17684779680841001</v>
      </c>
      <c r="AX621" s="13">
        <v>-1.3358152026138901</v>
      </c>
      <c r="AY621" s="13">
        <v>56.1248026728274</v>
      </c>
      <c r="AZ621" s="13">
        <v>16.317957001058002</v>
      </c>
      <c r="BA621" s="13">
        <v>15.294868929500099</v>
      </c>
      <c r="BB621" s="13">
        <v>15.8699851066047</v>
      </c>
      <c r="BC621" s="13">
        <v>2.5847736941943702</v>
      </c>
      <c r="BD621" s="13">
        <v>5.1745793946073304</v>
      </c>
      <c r="BE621" s="21">
        <v>2687</v>
      </c>
      <c r="BF621" s="21">
        <v>45.93</v>
      </c>
      <c r="BG621" s="21">
        <v>58.89</v>
      </c>
      <c r="BH621" s="21">
        <v>12.96</v>
      </c>
      <c r="BI621" s="21" t="s">
        <v>93</v>
      </c>
      <c r="BJ621" s="21" t="s">
        <v>74</v>
      </c>
      <c r="BK621" s="21">
        <v>48.68</v>
      </c>
      <c r="BL621" s="21">
        <v>2.75</v>
      </c>
      <c r="BM621" s="23">
        <v>0.17499999999999999</v>
      </c>
      <c r="BN621" s="13" t="s">
        <v>75</v>
      </c>
    </row>
    <row r="622" spans="1:104" x14ac:dyDescent="0.25">
      <c r="A622" s="13">
        <v>712</v>
      </c>
      <c r="B622" s="13">
        <v>154</v>
      </c>
      <c r="C622" s="13">
        <v>925</v>
      </c>
      <c r="D622" s="13" t="s">
        <v>14</v>
      </c>
      <c r="E622" s="13">
        <v>7</v>
      </c>
      <c r="F622" s="13" t="s">
        <v>12</v>
      </c>
      <c r="G622" s="13">
        <v>4</v>
      </c>
      <c r="H622" s="13" t="s">
        <v>13</v>
      </c>
      <c r="I622" s="14">
        <v>98</v>
      </c>
      <c r="J622" s="14">
        <v>100</v>
      </c>
      <c r="K622" s="13">
        <v>60.98</v>
      </c>
      <c r="L622" s="14">
        <v>63.51</v>
      </c>
      <c r="M622" s="20">
        <v>1.9694025974025999</v>
      </c>
      <c r="N622" s="13">
        <v>5</v>
      </c>
      <c r="O622" s="13">
        <v>62550.7653652882</v>
      </c>
      <c r="P622" s="13">
        <v>260.75968933414498</v>
      </c>
      <c r="Q622" s="13">
        <v>220.821894464248</v>
      </c>
      <c r="R622" s="13">
        <v>295.05634634524199</v>
      </c>
      <c r="S622" s="13">
        <v>0.68328205801367903</v>
      </c>
      <c r="T622" s="13">
        <v>0.81806505155869802</v>
      </c>
      <c r="U622" s="13">
        <v>41251.623631658302</v>
      </c>
      <c r="V622" s="13">
        <v>227.738965081815</v>
      </c>
      <c r="W622" s="13">
        <v>194.227799406971</v>
      </c>
      <c r="X622" s="13">
        <v>256.11695953326199</v>
      </c>
      <c r="Y622" s="13">
        <v>0.67816620258126503</v>
      </c>
      <c r="Z622" s="13">
        <v>0.82736736919012499</v>
      </c>
      <c r="AA622" s="13">
        <v>71573.104383406695</v>
      </c>
      <c r="AB622" s="13">
        <v>103.18377428873301</v>
      </c>
      <c r="AC622" s="13">
        <v>85.976846330767302</v>
      </c>
      <c r="AD622" s="13">
        <v>120.306267596555</v>
      </c>
      <c r="AE622" s="13">
        <v>0.1202653195948</v>
      </c>
      <c r="AF622" s="13">
        <v>4.11377314676157E-2</v>
      </c>
      <c r="AG622" s="13">
        <v>164273.068911045</v>
      </c>
      <c r="AH622" s="13">
        <v>453.43812954353302</v>
      </c>
      <c r="AI622" s="13">
        <v>385.82838946876899</v>
      </c>
      <c r="AJ622" s="14">
        <v>522.62512019958797</v>
      </c>
      <c r="AK622" s="13">
        <v>0.89202409001000904</v>
      </c>
      <c r="AL622" s="13">
        <v>0.86745573071951498</v>
      </c>
      <c r="AM622" s="13">
        <v>116803.023425814</v>
      </c>
      <c r="AN622" s="13">
        <v>382.47578134032602</v>
      </c>
      <c r="AO622" s="13">
        <v>320.55340326657898</v>
      </c>
      <c r="AP622" s="13">
        <v>438.56677818956098</v>
      </c>
      <c r="AQ622" s="13">
        <v>0.84748212102429099</v>
      </c>
      <c r="AR622" s="13">
        <v>0.85949257796640899</v>
      </c>
      <c r="AS622" s="13">
        <v>7.0439867362944302</v>
      </c>
      <c r="AT622" s="13">
        <v>2.9163598046824202</v>
      </c>
      <c r="AU622" s="13">
        <v>2.8509481392415998</v>
      </c>
      <c r="AV622" s="13">
        <v>2.8074615145610902</v>
      </c>
      <c r="AW622" s="13">
        <v>3.2293701001641799E-2</v>
      </c>
      <c r="AX622" s="13">
        <v>-1.2474428965435</v>
      </c>
      <c r="AY622" s="13">
        <v>86.497974859740495</v>
      </c>
      <c r="AZ622" s="13">
        <v>17.316981169692301</v>
      </c>
      <c r="BA622" s="13">
        <v>16.370865201542198</v>
      </c>
      <c r="BB622" s="13">
        <v>16.094553142654899</v>
      </c>
      <c r="BC622" s="13">
        <v>2.7639304619339198</v>
      </c>
      <c r="BD622" s="13">
        <v>4.6045030790988299</v>
      </c>
      <c r="BE622" s="21">
        <v>5545</v>
      </c>
      <c r="BF622" s="21">
        <v>45.91</v>
      </c>
      <c r="BG622" s="21">
        <v>59.06</v>
      </c>
      <c r="BH622" s="21">
        <v>13.15</v>
      </c>
      <c r="BI622" s="21" t="s">
        <v>84</v>
      </c>
      <c r="BJ622" s="21" t="s">
        <v>74</v>
      </c>
      <c r="BK622" s="21">
        <v>48.81</v>
      </c>
      <c r="BL622" s="21">
        <v>2.9</v>
      </c>
      <c r="BM622" s="23">
        <v>0.1807</v>
      </c>
      <c r="BN622" s="13" t="s">
        <v>75</v>
      </c>
      <c r="BO622" s="21">
        <v>53</v>
      </c>
      <c r="BP622" s="21">
        <v>390</v>
      </c>
      <c r="BQ622" s="21">
        <v>10</v>
      </c>
      <c r="BR622" s="23">
        <v>0.88036117381489798</v>
      </c>
    </row>
    <row r="623" spans="1:104" x14ac:dyDescent="0.25">
      <c r="A623" s="13">
        <v>713</v>
      </c>
      <c r="B623" s="13">
        <v>154</v>
      </c>
      <c r="C623" s="13">
        <v>925</v>
      </c>
      <c r="D623" s="13" t="s">
        <v>14</v>
      </c>
      <c r="E623" s="13">
        <v>7</v>
      </c>
      <c r="F623" s="13" t="s">
        <v>12</v>
      </c>
      <c r="G623" s="13">
        <v>4</v>
      </c>
      <c r="H623" s="13" t="s">
        <v>13</v>
      </c>
      <c r="I623" s="14">
        <v>105</v>
      </c>
      <c r="J623" s="14">
        <v>107</v>
      </c>
      <c r="K623" s="13">
        <v>61.05</v>
      </c>
      <c r="L623" s="14">
        <v>63.58</v>
      </c>
      <c r="M623" s="20">
        <v>1.9718571428571401</v>
      </c>
      <c r="N623" s="13">
        <v>6</v>
      </c>
      <c r="O623" s="13">
        <v>60977.440124484499</v>
      </c>
      <c r="P623" s="13">
        <v>255.735307993173</v>
      </c>
      <c r="Q623" s="13">
        <v>214.676092201844</v>
      </c>
      <c r="R623" s="13">
        <v>288.90140979822598</v>
      </c>
      <c r="S623" s="13">
        <v>0.68352768913692696</v>
      </c>
      <c r="T623" s="13">
        <v>0.79861015473943398</v>
      </c>
      <c r="U623" s="13">
        <v>38284.916832621697</v>
      </c>
      <c r="V623" s="13">
        <v>219.57330714472101</v>
      </c>
      <c r="W623" s="13">
        <v>185.445774678258</v>
      </c>
      <c r="X623" s="13">
        <v>247.74190306551</v>
      </c>
      <c r="Y623" s="13">
        <v>0.67298850979577696</v>
      </c>
      <c r="Z623" s="13">
        <v>0.80368637617632399</v>
      </c>
      <c r="AA623" s="13">
        <v>72376.226859469898</v>
      </c>
      <c r="AB623" s="13">
        <v>106.200280373653</v>
      </c>
      <c r="AC623" s="13">
        <v>88.328471307847295</v>
      </c>
      <c r="AD623" s="13">
        <v>123.179227770952</v>
      </c>
      <c r="AE623" s="13">
        <v>0.114243716100909</v>
      </c>
      <c r="AF623" s="13">
        <v>4.2540657949378197E-2</v>
      </c>
      <c r="AG623" s="13">
        <v>158779.34345954499</v>
      </c>
      <c r="AH623" s="13">
        <v>448.56777180284098</v>
      </c>
      <c r="AI623" s="13">
        <v>383.26427508217898</v>
      </c>
      <c r="AJ623" s="14">
        <v>509.98638381606003</v>
      </c>
      <c r="AK623" s="13">
        <v>0.88903655406444304</v>
      </c>
      <c r="AL623" s="13">
        <v>0.85979934507809297</v>
      </c>
      <c r="AM623" s="13">
        <v>110115.665722287</v>
      </c>
      <c r="AN623" s="13">
        <v>371.90790269720702</v>
      </c>
      <c r="AO623" s="13">
        <v>309.792512955446</v>
      </c>
      <c r="AP623" s="13">
        <v>426.16776515597502</v>
      </c>
      <c r="AQ623" s="13">
        <v>0.84628269292827196</v>
      </c>
      <c r="AR623" s="13">
        <v>0.84800783351805398</v>
      </c>
      <c r="AS623" s="13">
        <v>5.6605114529137603</v>
      </c>
      <c r="AT623" s="13">
        <v>2.8777018418540599</v>
      </c>
      <c r="AU623" s="13">
        <v>2.7964227025161401</v>
      </c>
      <c r="AV623" s="13">
        <v>2.8221518719591501</v>
      </c>
      <c r="AW623" s="13">
        <v>0.29947425158781499</v>
      </c>
      <c r="AX623" s="13">
        <v>-0.73204443392907903</v>
      </c>
      <c r="AY623" s="13">
        <v>49.261242057385303</v>
      </c>
      <c r="AZ623" s="13">
        <v>15.0476009115841</v>
      </c>
      <c r="BA623" s="13">
        <v>13.858786695913301</v>
      </c>
      <c r="BB623" s="13">
        <v>14.652753132258299</v>
      </c>
      <c r="BC623" s="13">
        <v>2.7167143592648899</v>
      </c>
      <c r="BD623" s="13">
        <v>3.7589990845705601</v>
      </c>
      <c r="BE623" s="21">
        <v>1968</v>
      </c>
      <c r="BF623" s="21">
        <v>46.42</v>
      </c>
      <c r="BG623" s="21">
        <v>57.76</v>
      </c>
      <c r="BH623" s="21">
        <v>11.34</v>
      </c>
      <c r="BI623" s="21" t="s">
        <v>84</v>
      </c>
      <c r="BJ623" s="21" t="s">
        <v>74</v>
      </c>
      <c r="BK623" s="21">
        <v>48.81</v>
      </c>
      <c r="BL623" s="21">
        <v>2.39</v>
      </c>
      <c r="BM623" s="23">
        <v>0.1741</v>
      </c>
      <c r="BN623" s="13" t="s">
        <v>75</v>
      </c>
    </row>
    <row r="624" spans="1:104" x14ac:dyDescent="0.25">
      <c r="A624" s="13">
        <v>714</v>
      </c>
      <c r="B624" s="13">
        <v>154</v>
      </c>
      <c r="C624" s="13">
        <v>925</v>
      </c>
      <c r="D624" s="13" t="s">
        <v>14</v>
      </c>
      <c r="E624" s="13">
        <v>7</v>
      </c>
      <c r="F624" s="13" t="s">
        <v>12</v>
      </c>
      <c r="G624" s="13">
        <v>4</v>
      </c>
      <c r="H624" s="13" t="s">
        <v>13</v>
      </c>
      <c r="I624" s="14">
        <v>120</v>
      </c>
      <c r="J624" s="14">
        <v>122</v>
      </c>
      <c r="K624" s="13">
        <v>61.2</v>
      </c>
      <c r="L624" s="14">
        <v>63.73</v>
      </c>
      <c r="M624" s="20">
        <v>1.9771168831168799</v>
      </c>
      <c r="N624" s="13">
        <v>6</v>
      </c>
      <c r="O624" s="13">
        <v>67560.322625265704</v>
      </c>
      <c r="P624" s="13">
        <v>271.85364676343102</v>
      </c>
      <c r="Q624" s="13">
        <v>227.68217406602</v>
      </c>
      <c r="R624" s="13">
        <v>308.43882546658898</v>
      </c>
      <c r="S624" s="13">
        <v>0.67234251283124402</v>
      </c>
      <c r="T624" s="13">
        <v>0.80567519473770299</v>
      </c>
      <c r="U624" s="13">
        <v>45642.717750476702</v>
      </c>
      <c r="V624" s="13">
        <v>239.5354407438</v>
      </c>
      <c r="W624" s="13">
        <v>203.312626743685</v>
      </c>
      <c r="X624" s="13">
        <v>271.92196995106201</v>
      </c>
      <c r="Y624" s="13">
        <v>0.66911181205901604</v>
      </c>
      <c r="Z624" s="13">
        <v>0.81302594733379996</v>
      </c>
      <c r="AA624" s="13">
        <v>66651.339137709307</v>
      </c>
      <c r="AB624" s="13">
        <v>104.80821170999801</v>
      </c>
      <c r="AC624" s="13">
        <v>85.932171735508703</v>
      </c>
      <c r="AD624" s="13">
        <v>124.091320077606</v>
      </c>
      <c r="AE624" s="13">
        <v>0.11479742102929601</v>
      </c>
      <c r="AF624" s="13">
        <v>4.5150641722135197E-2</v>
      </c>
      <c r="AG624" s="13">
        <v>181488.94377474199</v>
      </c>
      <c r="AH624" s="13">
        <v>475.82939028349801</v>
      </c>
      <c r="AI624" s="13">
        <v>393.77235877590698</v>
      </c>
      <c r="AJ624" s="14">
        <v>557.52144385345503</v>
      </c>
      <c r="AK624" s="13">
        <v>0.87979206058570603</v>
      </c>
      <c r="AL624" s="13">
        <v>0.86508217853234104</v>
      </c>
      <c r="AM624" s="13">
        <v>128876.318629976</v>
      </c>
      <c r="AN624" s="13">
        <v>401.50113146883501</v>
      </c>
      <c r="AO624" s="13">
        <v>335.66421377845199</v>
      </c>
      <c r="AP624" s="13">
        <v>462.29290848619098</v>
      </c>
      <c r="AQ624" s="13">
        <v>0.83125788891423003</v>
      </c>
      <c r="AR624" s="13">
        <v>0.855329474292295</v>
      </c>
      <c r="AS624" s="13">
        <v>4.3248205129020798</v>
      </c>
      <c r="AT624" s="13">
        <v>2.1368110874097601</v>
      </c>
      <c r="AU624" s="13">
        <v>2.1574502789459502</v>
      </c>
      <c r="AV624" s="13">
        <v>2.0952686851345299</v>
      </c>
      <c r="AW624" s="13">
        <v>0.22754469397840901</v>
      </c>
      <c r="AX624" s="13">
        <v>-0.91574889486280797</v>
      </c>
      <c r="AY624" s="13">
        <v>31.895958656379101</v>
      </c>
      <c r="AZ624" s="13">
        <v>9.8936031490050897</v>
      </c>
      <c r="BA624" s="13">
        <v>9.9502423622777592</v>
      </c>
      <c r="BB624" s="13">
        <v>9.3475815410581102</v>
      </c>
      <c r="BC624" s="13">
        <v>2.6875556339781501</v>
      </c>
      <c r="BD624" s="13">
        <v>3.7660954347993298</v>
      </c>
      <c r="BE624" s="21">
        <v>2837</v>
      </c>
      <c r="BF624" s="21">
        <v>47.43</v>
      </c>
      <c r="BG624" s="21">
        <v>63.56</v>
      </c>
      <c r="BH624" s="21">
        <v>16.13</v>
      </c>
      <c r="BI624" s="21" t="s">
        <v>89</v>
      </c>
      <c r="BJ624" s="21" t="s">
        <v>74</v>
      </c>
      <c r="BK624" s="21">
        <v>50.9</v>
      </c>
      <c r="BL624" s="21">
        <v>3.47</v>
      </c>
      <c r="BM624" s="23">
        <v>0.17699999999999999</v>
      </c>
      <c r="BN624" s="13" t="s">
        <v>75</v>
      </c>
    </row>
    <row r="625" spans="1:70" x14ac:dyDescent="0.25">
      <c r="A625" s="13">
        <v>715</v>
      </c>
      <c r="B625" s="13">
        <v>154</v>
      </c>
      <c r="C625" s="13">
        <v>925</v>
      </c>
      <c r="D625" s="13" t="s">
        <v>14</v>
      </c>
      <c r="E625" s="13">
        <v>7</v>
      </c>
      <c r="F625" s="13" t="s">
        <v>12</v>
      </c>
      <c r="G625" s="13">
        <v>4</v>
      </c>
      <c r="H625" s="13" t="s">
        <v>13</v>
      </c>
      <c r="I625" s="14">
        <v>130</v>
      </c>
      <c r="J625" s="14">
        <v>132</v>
      </c>
      <c r="K625" s="13">
        <v>61.3</v>
      </c>
      <c r="L625" s="14">
        <v>63.83</v>
      </c>
      <c r="M625" s="20">
        <v>1.9806233766233801</v>
      </c>
      <c r="N625" s="13">
        <v>6</v>
      </c>
      <c r="O625" s="13">
        <v>61943.692425360197</v>
      </c>
      <c r="P625" s="13">
        <v>262.241012626535</v>
      </c>
      <c r="Q625" s="13">
        <v>219.171459206561</v>
      </c>
      <c r="R625" s="13">
        <v>297.277049872909</v>
      </c>
      <c r="S625" s="13">
        <v>0.67428130987353396</v>
      </c>
      <c r="T625" s="13">
        <v>0.80416415386631301</v>
      </c>
      <c r="U625" s="13">
        <v>42759.607816352604</v>
      </c>
      <c r="V625" s="13">
        <v>232.089391413882</v>
      </c>
      <c r="W625" s="13">
        <v>196.32467923930301</v>
      </c>
      <c r="X625" s="13">
        <v>261.559683439845</v>
      </c>
      <c r="Y625" s="13">
        <v>0.66516428225037705</v>
      </c>
      <c r="Z625" s="13">
        <v>0.81320303773249603</v>
      </c>
      <c r="AA625" s="13">
        <v>56444.748235057203</v>
      </c>
      <c r="AB625" s="13">
        <v>95.233077094595401</v>
      </c>
      <c r="AC625" s="13">
        <v>79.613749346803999</v>
      </c>
      <c r="AD625" s="13">
        <v>113.166520969549</v>
      </c>
      <c r="AE625" s="13">
        <v>0.117345292448835</v>
      </c>
      <c r="AF625" s="13">
        <v>4.4740172252295103E-2</v>
      </c>
      <c r="AG625" s="13">
        <v>169811.69625422399</v>
      </c>
      <c r="AH625" s="13">
        <v>460.33609499135798</v>
      </c>
      <c r="AI625" s="13">
        <v>383.02891153929897</v>
      </c>
      <c r="AJ625" s="14">
        <v>524.32317029207297</v>
      </c>
      <c r="AK625" s="13">
        <v>0.89002149560882804</v>
      </c>
      <c r="AL625" s="13">
        <v>0.86099142527521499</v>
      </c>
      <c r="AM625" s="13">
        <v>119064.177973328</v>
      </c>
      <c r="AN625" s="13">
        <v>385.47365987262401</v>
      </c>
      <c r="AO625" s="13">
        <v>321.23480457377599</v>
      </c>
      <c r="AP625" s="13">
        <v>445.91542490128001</v>
      </c>
      <c r="AQ625" s="13">
        <v>0.84008288113847696</v>
      </c>
      <c r="AR625" s="13">
        <v>0.85298588201905701</v>
      </c>
      <c r="AS625" s="13">
        <v>3.8442398507946698</v>
      </c>
      <c r="AT625" s="13">
        <v>2.0681305075033798</v>
      </c>
      <c r="AU625" s="13">
        <v>2.20474339652207</v>
      </c>
      <c r="AV625" s="13">
        <v>2.1069272057409001</v>
      </c>
      <c r="AW625" s="13">
        <v>0.28952484378536603</v>
      </c>
      <c r="AX625" s="13">
        <v>-0.91102235158159495</v>
      </c>
      <c r="AY625" s="13">
        <v>25.8218076849816</v>
      </c>
      <c r="AZ625" s="13">
        <v>8.9266533976238502</v>
      </c>
      <c r="BA625" s="13">
        <v>9.9374005511143793</v>
      </c>
      <c r="BB625" s="13">
        <v>9.1616668312853502</v>
      </c>
      <c r="BC625" s="13">
        <v>2.6250743986558001</v>
      </c>
      <c r="BD625" s="13">
        <v>3.7765032396663298</v>
      </c>
      <c r="BE625" s="21">
        <v>3068</v>
      </c>
      <c r="BF625" s="21">
        <v>47.37</v>
      </c>
      <c r="BG625" s="21">
        <v>61.06</v>
      </c>
      <c r="BH625" s="21">
        <v>13.69</v>
      </c>
      <c r="BI625" s="21" t="s">
        <v>92</v>
      </c>
      <c r="BJ625" s="21" t="s">
        <v>74</v>
      </c>
      <c r="BK625" s="21">
        <v>50.11</v>
      </c>
      <c r="BL625" s="21">
        <v>2.74</v>
      </c>
      <c r="BM625" s="23">
        <v>0.1668</v>
      </c>
      <c r="BN625" s="13" t="s">
        <v>75</v>
      </c>
      <c r="BO625" s="21">
        <v>27</v>
      </c>
      <c r="BP625" s="21">
        <v>285</v>
      </c>
      <c r="BQ625" s="21">
        <v>10</v>
      </c>
      <c r="BR625" s="23">
        <v>0.91346153846153799</v>
      </c>
    </row>
    <row r="626" spans="1:70" x14ac:dyDescent="0.25">
      <c r="A626" s="13">
        <v>716</v>
      </c>
      <c r="B626" s="13">
        <v>154</v>
      </c>
      <c r="C626" s="13">
        <v>925</v>
      </c>
      <c r="D626" s="13" t="s">
        <v>14</v>
      </c>
      <c r="E626" s="13">
        <v>7</v>
      </c>
      <c r="F626" s="13" t="s">
        <v>12</v>
      </c>
      <c r="G626" s="13">
        <v>4</v>
      </c>
      <c r="H626" s="13" t="s">
        <v>13</v>
      </c>
      <c r="I626" s="14">
        <v>148</v>
      </c>
      <c r="J626" s="14">
        <v>150</v>
      </c>
      <c r="K626" s="13">
        <v>61.48</v>
      </c>
      <c r="L626" s="14">
        <v>64.010000000000005</v>
      </c>
      <c r="M626" s="20">
        <v>1.9869350649350701</v>
      </c>
      <c r="N626" s="13">
        <v>5</v>
      </c>
      <c r="O626" s="13">
        <v>65674.891759483595</v>
      </c>
      <c r="P626" s="13">
        <v>269.15619043294299</v>
      </c>
      <c r="Q626" s="13">
        <v>225.695938579889</v>
      </c>
      <c r="R626" s="13">
        <v>305.49943592376098</v>
      </c>
      <c r="S626" s="13">
        <v>0.67141917544936502</v>
      </c>
      <c r="T626" s="13">
        <v>0.80767913052531803</v>
      </c>
      <c r="U626" s="13">
        <v>45581.837601038198</v>
      </c>
      <c r="V626" s="13">
        <v>239.54931725436299</v>
      </c>
      <c r="W626" s="13">
        <v>202.38049442257099</v>
      </c>
      <c r="X626" s="13">
        <v>270.79252240120599</v>
      </c>
      <c r="Y626" s="13">
        <v>0.66010682539249799</v>
      </c>
      <c r="Z626" s="13">
        <v>0.81585367524476904</v>
      </c>
      <c r="AA626" s="13">
        <v>62898.814630908797</v>
      </c>
      <c r="AB626" s="13">
        <v>100.381471468876</v>
      </c>
      <c r="AC626" s="13">
        <v>83.265929551281502</v>
      </c>
      <c r="AD626" s="13">
        <v>117.882584850442</v>
      </c>
      <c r="AE626" s="13">
        <v>0.12012261267641999</v>
      </c>
      <c r="AF626" s="13">
        <v>4.6186264118245897E-2</v>
      </c>
      <c r="AG626" s="13">
        <v>168416.236257451</v>
      </c>
      <c r="AH626" s="13">
        <v>461.59422691286198</v>
      </c>
      <c r="AI626" s="13">
        <v>385.55972911265502</v>
      </c>
      <c r="AJ626" s="14">
        <v>533.586039446732</v>
      </c>
      <c r="AK626" s="13">
        <v>0.89521458231081896</v>
      </c>
      <c r="AL626" s="13">
        <v>0.86774239845078804</v>
      </c>
      <c r="AM626" s="13">
        <v>122186.459923103</v>
      </c>
      <c r="AN626" s="13">
        <v>391.29314736104902</v>
      </c>
      <c r="AO626" s="13">
        <v>324.10084193525603</v>
      </c>
      <c r="AP626" s="13">
        <v>450.67480892817701</v>
      </c>
      <c r="AQ626" s="13">
        <v>0.83749396686876199</v>
      </c>
      <c r="AR626" s="13">
        <v>0.85736119301789204</v>
      </c>
      <c r="AS626" s="13">
        <v>4.3942686265275599</v>
      </c>
      <c r="AT626" s="13">
        <v>2.1824273114583601</v>
      </c>
      <c r="AU626" s="13">
        <v>2.2645276341672198</v>
      </c>
      <c r="AV626" s="13">
        <v>2.1522807019844699</v>
      </c>
      <c r="AW626" s="13">
        <v>0.32199472513805799</v>
      </c>
      <c r="AX626" s="13">
        <v>-0.97878125594487497</v>
      </c>
      <c r="AY626" s="13">
        <v>32.387761742971499</v>
      </c>
      <c r="AZ626" s="13">
        <v>10.3105094450152</v>
      </c>
      <c r="BA626" s="13">
        <v>10.515948085013701</v>
      </c>
      <c r="BB626" s="13">
        <v>10.321425087528199</v>
      </c>
      <c r="BC626" s="13">
        <v>2.6388471421037898</v>
      </c>
      <c r="BD626" s="13">
        <v>4.0284918986640204</v>
      </c>
      <c r="BE626" s="21">
        <v>3636</v>
      </c>
      <c r="BF626" s="21">
        <v>46.13</v>
      </c>
      <c r="BG626" s="21">
        <v>63.06</v>
      </c>
      <c r="BH626" s="21">
        <v>16.93</v>
      </c>
      <c r="BI626" s="21" t="s">
        <v>93</v>
      </c>
      <c r="BJ626" s="21" t="s">
        <v>74</v>
      </c>
      <c r="BK626" s="21">
        <v>48.86</v>
      </c>
      <c r="BL626" s="21">
        <v>2.73</v>
      </c>
      <c r="BM626" s="23">
        <v>0.1389</v>
      </c>
      <c r="BN626" s="13" t="s">
        <v>75</v>
      </c>
    </row>
    <row r="627" spans="1:70" x14ac:dyDescent="0.25">
      <c r="A627" s="13">
        <v>717</v>
      </c>
      <c r="B627" s="13">
        <v>154</v>
      </c>
      <c r="C627" s="13">
        <v>925</v>
      </c>
      <c r="D627" s="13" t="s">
        <v>14</v>
      </c>
      <c r="E627" s="13">
        <v>7</v>
      </c>
      <c r="F627" s="13" t="s">
        <v>12</v>
      </c>
      <c r="G627" s="13">
        <v>5</v>
      </c>
      <c r="H627" s="13" t="s">
        <v>13</v>
      </c>
      <c r="I627" s="14">
        <v>12</v>
      </c>
      <c r="J627" s="14">
        <v>14</v>
      </c>
      <c r="K627" s="13">
        <v>61.62</v>
      </c>
      <c r="L627" s="14">
        <v>64.150000000000006</v>
      </c>
      <c r="M627" s="20">
        <v>1.99184415584416</v>
      </c>
      <c r="N627" s="13">
        <v>4</v>
      </c>
      <c r="O627" s="13">
        <v>77130.129889449599</v>
      </c>
      <c r="P627" s="13">
        <v>290.63535488142799</v>
      </c>
      <c r="Q627" s="13">
        <v>243.24077771057301</v>
      </c>
      <c r="R627" s="13">
        <v>330.34853478407302</v>
      </c>
      <c r="S627" s="13">
        <v>0.66684665865135495</v>
      </c>
      <c r="T627" s="13">
        <v>0.80841624491150699</v>
      </c>
      <c r="U627" s="13">
        <v>54107.975375734401</v>
      </c>
      <c r="V627" s="13">
        <v>260.88431832548503</v>
      </c>
      <c r="W627" s="13">
        <v>219.35256099595301</v>
      </c>
      <c r="X627" s="13">
        <v>295.87021577237499</v>
      </c>
      <c r="Y627" s="13">
        <v>0.65902197341164803</v>
      </c>
      <c r="Z627" s="13">
        <v>0.81547012138059105</v>
      </c>
      <c r="AA627" s="13">
        <v>71280.886071379995</v>
      </c>
      <c r="AB627" s="13">
        <v>111.66441055857899</v>
      </c>
      <c r="AC627" s="13">
        <v>93.426430554907498</v>
      </c>
      <c r="AD627" s="13">
        <v>129.73256774864399</v>
      </c>
      <c r="AE627" s="13">
        <v>0.119885238951323</v>
      </c>
      <c r="AF627" s="13">
        <v>4.3813350765951498E-2</v>
      </c>
      <c r="AG627" s="13">
        <v>206609.135087153</v>
      </c>
      <c r="AH627" s="13">
        <v>509.476521167773</v>
      </c>
      <c r="AI627" s="13">
        <v>435.74835529230199</v>
      </c>
      <c r="AJ627" s="14">
        <v>579.45954125489004</v>
      </c>
      <c r="AK627" s="13">
        <v>0.88404942447710699</v>
      </c>
      <c r="AL627" s="13">
        <v>0.86805768815890405</v>
      </c>
      <c r="AM627" s="13">
        <v>154575.869526722</v>
      </c>
      <c r="AN627" s="13">
        <v>440.76188982272998</v>
      </c>
      <c r="AO627" s="13">
        <v>365.44751179366699</v>
      </c>
      <c r="AP627" s="13">
        <v>498.91127667775902</v>
      </c>
      <c r="AQ627" s="13">
        <v>0.83789167242656803</v>
      </c>
      <c r="AR627" s="13">
        <v>0.85801728185079196</v>
      </c>
      <c r="AS627" s="13">
        <v>3.7321972559755601</v>
      </c>
      <c r="AT627" s="13">
        <v>1.7213830621266499</v>
      </c>
      <c r="AU627" s="13">
        <v>1.71448861402551</v>
      </c>
      <c r="AV627" s="13">
        <v>1.7270849256530501</v>
      </c>
      <c r="AW627" s="13">
        <v>0.26814212947749799</v>
      </c>
      <c r="AX627" s="13">
        <v>-0.85300843189057796</v>
      </c>
      <c r="AY627" s="13">
        <v>26.889933881987801</v>
      </c>
      <c r="AZ627" s="13">
        <v>7.59543958601824</v>
      </c>
      <c r="BA627" s="13">
        <v>7.1667672324114697</v>
      </c>
      <c r="BB627" s="13">
        <v>7.5883058765942897</v>
      </c>
      <c r="BC627" s="13">
        <v>2.7548799524721899</v>
      </c>
      <c r="BD627" s="13">
        <v>3.6509984066670298</v>
      </c>
      <c r="BE627" s="21">
        <v>3179</v>
      </c>
      <c r="BF627" s="21">
        <v>47.29</v>
      </c>
      <c r="BG627" s="21">
        <v>56.96</v>
      </c>
      <c r="BH627" s="21">
        <v>9.67</v>
      </c>
      <c r="BI627" s="21" t="s">
        <v>92</v>
      </c>
      <c r="BJ627" s="21" t="s">
        <v>74</v>
      </c>
      <c r="BK627" s="21">
        <v>48.53</v>
      </c>
      <c r="BL627" s="21">
        <v>1.24</v>
      </c>
      <c r="BM627" s="23">
        <v>0.1137</v>
      </c>
      <c r="BN627" s="13" t="s">
        <v>75</v>
      </c>
      <c r="BO627" s="21">
        <v>24</v>
      </c>
      <c r="BP627" s="21">
        <v>151</v>
      </c>
      <c r="BQ627" s="21">
        <v>10</v>
      </c>
      <c r="BR627" s="23">
        <v>0.86285714285714299</v>
      </c>
    </row>
    <row r="628" spans="1:70" x14ac:dyDescent="0.25">
      <c r="A628" s="13">
        <v>718</v>
      </c>
      <c r="B628" s="13">
        <v>154</v>
      </c>
      <c r="C628" s="13">
        <v>925</v>
      </c>
      <c r="D628" s="13" t="s">
        <v>14</v>
      </c>
      <c r="E628" s="13">
        <v>7</v>
      </c>
      <c r="F628" s="13" t="s">
        <v>12</v>
      </c>
      <c r="G628" s="13">
        <v>5</v>
      </c>
      <c r="H628" s="13" t="s">
        <v>13</v>
      </c>
      <c r="I628" s="14">
        <v>28</v>
      </c>
      <c r="J628" s="14">
        <v>30</v>
      </c>
      <c r="K628" s="13">
        <v>61.78</v>
      </c>
      <c r="L628" s="14">
        <v>64.31</v>
      </c>
      <c r="M628" s="20">
        <v>1.9984999999999999</v>
      </c>
      <c r="N628" s="13">
        <v>5</v>
      </c>
      <c r="AJ628" s="14">
        <v>478.86860000000001</v>
      </c>
      <c r="BE628" s="21">
        <v>2263</v>
      </c>
      <c r="BF628" s="21">
        <v>45.67</v>
      </c>
      <c r="BG628" s="21">
        <v>61.5</v>
      </c>
      <c r="BH628" s="21">
        <v>15.83</v>
      </c>
      <c r="BI628" s="22">
        <v>43581</v>
      </c>
      <c r="BJ628" s="21" t="s">
        <v>74</v>
      </c>
      <c r="BK628" s="21">
        <v>48.38</v>
      </c>
      <c r="BL628" s="21">
        <v>2.71</v>
      </c>
      <c r="BM628" s="21">
        <v>0.1462</v>
      </c>
    </row>
    <row r="629" spans="1:70" x14ac:dyDescent="0.25">
      <c r="A629" s="13">
        <v>719</v>
      </c>
      <c r="B629" s="13">
        <v>154</v>
      </c>
      <c r="C629" s="13">
        <v>925</v>
      </c>
      <c r="D629" s="13" t="s">
        <v>14</v>
      </c>
      <c r="E629" s="13">
        <v>7</v>
      </c>
      <c r="F629" s="13" t="s">
        <v>12</v>
      </c>
      <c r="G629" s="13">
        <v>5</v>
      </c>
      <c r="H629" s="13" t="s">
        <v>13</v>
      </c>
      <c r="I629" s="14">
        <v>36</v>
      </c>
      <c r="J629" s="14">
        <v>38</v>
      </c>
      <c r="K629" s="13">
        <v>61.86</v>
      </c>
      <c r="L629" s="14">
        <v>64.39</v>
      </c>
      <c r="M629" s="20">
        <v>2.0024999999999999</v>
      </c>
      <c r="BF629" s="21">
        <v>47.2</v>
      </c>
      <c r="BG629" s="21">
        <v>60.87</v>
      </c>
      <c r="BH629" s="21">
        <v>13.67</v>
      </c>
      <c r="BI629" s="22">
        <v>43585</v>
      </c>
      <c r="BJ629" s="21" t="s">
        <v>74</v>
      </c>
      <c r="BK629" s="21">
        <v>49.39</v>
      </c>
      <c r="BL629" s="21">
        <v>2.19</v>
      </c>
      <c r="BM629" s="21">
        <v>0.1381</v>
      </c>
      <c r="BO629" s="21">
        <v>35</v>
      </c>
      <c r="BP629" s="21">
        <v>189</v>
      </c>
      <c r="BQ629" s="21">
        <v>10</v>
      </c>
    </row>
    <row r="630" spans="1:70" x14ac:dyDescent="0.25">
      <c r="A630" s="13">
        <v>720</v>
      </c>
      <c r="B630" s="13">
        <v>154</v>
      </c>
      <c r="C630" s="13">
        <v>925</v>
      </c>
      <c r="D630" s="13" t="s">
        <v>14</v>
      </c>
      <c r="E630" s="13">
        <v>7</v>
      </c>
      <c r="F630" s="13" t="s">
        <v>12</v>
      </c>
      <c r="G630" s="13">
        <v>5</v>
      </c>
      <c r="H630" s="13" t="s">
        <v>13</v>
      </c>
      <c r="I630" s="14">
        <v>44</v>
      </c>
      <c r="J630" s="14">
        <v>46</v>
      </c>
      <c r="K630" s="13">
        <v>61.94</v>
      </c>
      <c r="L630" s="14">
        <v>64.47</v>
      </c>
      <c r="M630" s="20">
        <v>2.0065</v>
      </c>
      <c r="N630" s="13">
        <v>5</v>
      </c>
      <c r="AJ630" s="14">
        <v>555.29579999999999</v>
      </c>
      <c r="BE630" s="21">
        <v>2194</v>
      </c>
      <c r="BF630" s="21">
        <v>47.43</v>
      </c>
      <c r="BG630" s="21">
        <v>63.82</v>
      </c>
      <c r="BH630" s="21">
        <v>16.39</v>
      </c>
      <c r="BI630" s="22">
        <v>43585</v>
      </c>
      <c r="BJ630" s="21" t="s">
        <v>74</v>
      </c>
      <c r="BK630" s="21">
        <v>50.36</v>
      </c>
      <c r="BL630" s="21">
        <v>2.93</v>
      </c>
      <c r="BM630" s="21">
        <v>0.1517</v>
      </c>
    </row>
    <row r="631" spans="1:70" x14ac:dyDescent="0.25">
      <c r="A631" s="13">
        <v>721</v>
      </c>
      <c r="B631" s="13">
        <v>154</v>
      </c>
      <c r="C631" s="13">
        <v>925</v>
      </c>
      <c r="D631" s="13" t="s">
        <v>14</v>
      </c>
      <c r="E631" s="13">
        <v>7</v>
      </c>
      <c r="F631" s="13" t="s">
        <v>12</v>
      </c>
      <c r="G631" s="13">
        <v>5</v>
      </c>
      <c r="H631" s="13" t="s">
        <v>13</v>
      </c>
      <c r="I631" s="14">
        <v>52</v>
      </c>
      <c r="J631" s="14">
        <v>54</v>
      </c>
      <c r="K631" s="13">
        <v>62.02</v>
      </c>
      <c r="L631" s="14">
        <v>64.55</v>
      </c>
      <c r="M631" s="20">
        <v>2.0105</v>
      </c>
      <c r="BF631" s="21">
        <v>44.95</v>
      </c>
      <c r="BG631" s="21">
        <v>62.5</v>
      </c>
      <c r="BH631" s="21">
        <v>17.55</v>
      </c>
      <c r="BI631" s="22">
        <v>43581</v>
      </c>
      <c r="BJ631" s="21" t="s">
        <v>74</v>
      </c>
      <c r="BK631" s="21">
        <v>48.16</v>
      </c>
      <c r="BL631" s="21">
        <v>3.21</v>
      </c>
      <c r="BM631" s="21">
        <v>0.15459999999999999</v>
      </c>
      <c r="BO631" s="21">
        <v>54</v>
      </c>
      <c r="BP631" s="21">
        <v>296</v>
      </c>
      <c r="BQ631" s="21">
        <v>10</v>
      </c>
    </row>
    <row r="632" spans="1:70" x14ac:dyDescent="0.25">
      <c r="A632" s="13">
        <v>722</v>
      </c>
      <c r="B632" s="13">
        <v>154</v>
      </c>
      <c r="C632" s="13">
        <v>925</v>
      </c>
      <c r="D632" s="13" t="s">
        <v>14</v>
      </c>
      <c r="E632" s="13">
        <v>7</v>
      </c>
      <c r="F632" s="13" t="s">
        <v>12</v>
      </c>
      <c r="G632" s="13">
        <v>5</v>
      </c>
      <c r="H632" s="13" t="s">
        <v>13</v>
      </c>
      <c r="I632" s="14">
        <v>60</v>
      </c>
      <c r="J632" s="14">
        <v>62</v>
      </c>
      <c r="K632" s="13">
        <v>62.1</v>
      </c>
      <c r="L632" s="14">
        <v>64.63</v>
      </c>
      <c r="M632" s="20">
        <v>2.01321052631579</v>
      </c>
      <c r="N632" s="13">
        <v>5</v>
      </c>
      <c r="O632" s="13">
        <v>74850.519237147397</v>
      </c>
      <c r="P632" s="13">
        <v>284.80385886577102</v>
      </c>
      <c r="Q632" s="13">
        <v>239.21485271301199</v>
      </c>
      <c r="R632" s="13">
        <v>324.76466382715302</v>
      </c>
      <c r="S632" s="13">
        <v>0.66778921375821898</v>
      </c>
      <c r="T632" s="13">
        <v>0.81066911141733</v>
      </c>
      <c r="U632" s="13">
        <v>51667.979650720998</v>
      </c>
      <c r="V632" s="13">
        <v>255.189400713917</v>
      </c>
      <c r="W632" s="13">
        <v>215.47744327634601</v>
      </c>
      <c r="X632" s="13">
        <v>291.365449882966</v>
      </c>
      <c r="Y632" s="13">
        <v>0.66052848735841896</v>
      </c>
      <c r="Z632" s="13">
        <v>0.81916810182677202</v>
      </c>
      <c r="AA632" s="13">
        <v>77457.773085552399</v>
      </c>
      <c r="AB632" s="13">
        <v>113.697112280808</v>
      </c>
      <c r="AC632" s="13">
        <v>94.107227895130094</v>
      </c>
      <c r="AD632" s="13">
        <v>132.918260718336</v>
      </c>
      <c r="AE632" s="13">
        <v>0.12641073369925299</v>
      </c>
      <c r="AF632" s="13">
        <v>4.2957364956733697E-2</v>
      </c>
      <c r="AG632" s="13">
        <v>199634.45724863501</v>
      </c>
      <c r="AH632" s="13">
        <v>499.33658184162402</v>
      </c>
      <c r="AI632" s="13">
        <v>417.29434823758999</v>
      </c>
      <c r="AJ632" s="14">
        <v>575.907499359805</v>
      </c>
      <c r="AK632" s="13">
        <v>0.89124124103935598</v>
      </c>
      <c r="AL632" s="13">
        <v>0.86806266537826304</v>
      </c>
      <c r="AM632" s="13">
        <v>138660.248288829</v>
      </c>
      <c r="AN632" s="13">
        <v>419.00957935628003</v>
      </c>
      <c r="AO632" s="13">
        <v>351.39832208690399</v>
      </c>
      <c r="AP632" s="13">
        <v>481.54156750675497</v>
      </c>
      <c r="AQ632" s="13">
        <v>0.84632768477927101</v>
      </c>
      <c r="AR632" s="13">
        <v>0.85637850380236102</v>
      </c>
      <c r="AS632" s="13">
        <v>4.3633211305394699</v>
      </c>
      <c r="AT632" s="13">
        <v>2.2125222999457499</v>
      </c>
      <c r="AU632" s="13">
        <v>2.2200914258440401</v>
      </c>
      <c r="AV632" s="13">
        <v>2.1309809997633198</v>
      </c>
      <c r="AW632" s="13">
        <v>0.20144518735577599</v>
      </c>
      <c r="AX632" s="13">
        <v>-0.90266251057675595</v>
      </c>
      <c r="AY632" s="13">
        <v>29.606824234831102</v>
      </c>
      <c r="AZ632" s="13">
        <v>10.314333208168099</v>
      </c>
      <c r="BA632" s="13">
        <v>10.2009537628188</v>
      </c>
      <c r="BB632" s="13">
        <v>9.6621489260014801</v>
      </c>
      <c r="BC632" s="13">
        <v>2.50209139662195</v>
      </c>
      <c r="BD632" s="13">
        <v>3.8113434119830898</v>
      </c>
      <c r="BE632" s="21">
        <v>2519</v>
      </c>
      <c r="BF632" s="21">
        <v>47.18</v>
      </c>
      <c r="BG632" s="21">
        <v>55.99</v>
      </c>
      <c r="BH632" s="21">
        <v>8.81</v>
      </c>
      <c r="BI632" s="21" t="s">
        <v>91</v>
      </c>
      <c r="BJ632" s="21" t="s">
        <v>74</v>
      </c>
      <c r="BK632" s="21">
        <v>48.67</v>
      </c>
      <c r="BL632" s="21">
        <v>1.49</v>
      </c>
      <c r="BM632" s="23">
        <v>0.1447</v>
      </c>
      <c r="BN632" s="13" t="s">
        <v>75</v>
      </c>
    </row>
    <row r="633" spans="1:70" x14ac:dyDescent="0.25">
      <c r="A633" s="13">
        <v>723</v>
      </c>
      <c r="B633" s="13">
        <v>154</v>
      </c>
      <c r="C633" s="13">
        <v>925</v>
      </c>
      <c r="D633" s="13" t="s">
        <v>14</v>
      </c>
      <c r="E633" s="13">
        <v>7</v>
      </c>
      <c r="F633" s="13" t="s">
        <v>12</v>
      </c>
      <c r="G633" s="13">
        <v>5</v>
      </c>
      <c r="H633" s="13" t="s">
        <v>13</v>
      </c>
      <c r="I633" s="14">
        <v>62</v>
      </c>
      <c r="J633" s="14">
        <v>64</v>
      </c>
      <c r="K633" s="13">
        <v>62.12</v>
      </c>
      <c r="L633" s="14">
        <v>64.650000000000006</v>
      </c>
      <c r="M633" s="20">
        <v>2.0138421052631599</v>
      </c>
      <c r="BF633" s="21">
        <v>46.42</v>
      </c>
      <c r="BG633" s="21">
        <v>61.69</v>
      </c>
      <c r="BH633" s="21">
        <v>15.27</v>
      </c>
      <c r="BI633" s="21">
        <v>43585</v>
      </c>
      <c r="BJ633" s="21" t="s">
        <v>74</v>
      </c>
      <c r="BK633" s="21">
        <v>48.52</v>
      </c>
      <c r="BL633" s="21">
        <v>2.1</v>
      </c>
      <c r="BM633" s="23">
        <v>0.12089999999999999</v>
      </c>
    </row>
    <row r="634" spans="1:70" x14ac:dyDescent="0.25">
      <c r="A634" s="13">
        <v>724</v>
      </c>
      <c r="B634" s="13">
        <v>154</v>
      </c>
      <c r="C634" s="13">
        <v>925</v>
      </c>
      <c r="D634" s="13" t="s">
        <v>14</v>
      </c>
      <c r="E634" s="13">
        <v>7</v>
      </c>
      <c r="F634" s="13" t="s">
        <v>12</v>
      </c>
      <c r="G634" s="13">
        <v>5</v>
      </c>
      <c r="H634" s="13" t="s">
        <v>13</v>
      </c>
      <c r="I634" s="14">
        <v>65</v>
      </c>
      <c r="J634" s="14">
        <v>67</v>
      </c>
      <c r="K634" s="13">
        <v>62.15</v>
      </c>
      <c r="L634" s="14">
        <v>64.680000000000007</v>
      </c>
      <c r="M634" s="20">
        <v>2.01478947368421</v>
      </c>
      <c r="BF634" s="21">
        <v>47.54</v>
      </c>
      <c r="BG634" s="21">
        <v>63.84</v>
      </c>
      <c r="BH634" s="21">
        <v>16.3</v>
      </c>
      <c r="BI634" s="21">
        <v>43581</v>
      </c>
      <c r="BJ634" s="21" t="s">
        <v>74</v>
      </c>
      <c r="BK634" s="21">
        <v>50.3</v>
      </c>
      <c r="BL634" s="21">
        <v>2.76</v>
      </c>
      <c r="BM634" s="23">
        <v>0.14480000000000001</v>
      </c>
    </row>
    <row r="635" spans="1:70" x14ac:dyDescent="0.25">
      <c r="A635" s="13">
        <v>725</v>
      </c>
      <c r="B635" s="13">
        <v>154</v>
      </c>
      <c r="C635" s="13">
        <v>925</v>
      </c>
      <c r="D635" s="13" t="s">
        <v>14</v>
      </c>
      <c r="E635" s="13">
        <v>7</v>
      </c>
      <c r="F635" s="13" t="s">
        <v>12</v>
      </c>
      <c r="G635" s="13">
        <v>5</v>
      </c>
      <c r="H635" s="13" t="s">
        <v>13</v>
      </c>
      <c r="I635" s="14">
        <v>68</v>
      </c>
      <c r="J635" s="14">
        <v>70</v>
      </c>
      <c r="K635" s="13">
        <v>62.18</v>
      </c>
      <c r="L635" s="14">
        <v>64.709999999999994</v>
      </c>
      <c r="M635" s="20">
        <v>2.0157368421052602</v>
      </c>
      <c r="BF635" s="21">
        <v>47.28</v>
      </c>
      <c r="BG635" s="21">
        <v>67</v>
      </c>
      <c r="BH635" s="21">
        <v>19.72</v>
      </c>
      <c r="BI635" s="21">
        <v>43581</v>
      </c>
      <c r="BJ635" s="21" t="s">
        <v>74</v>
      </c>
      <c r="BK635" s="21">
        <v>50.42</v>
      </c>
      <c r="BL635" s="21">
        <v>3.14</v>
      </c>
      <c r="BM635" s="23">
        <v>0.13739999999999999</v>
      </c>
    </row>
    <row r="636" spans="1:70" x14ac:dyDescent="0.25">
      <c r="A636" s="13">
        <v>726</v>
      </c>
      <c r="B636" s="13">
        <v>154</v>
      </c>
      <c r="C636" s="13">
        <v>925</v>
      </c>
      <c r="D636" s="13" t="s">
        <v>14</v>
      </c>
      <c r="E636" s="13">
        <v>7</v>
      </c>
      <c r="F636" s="13" t="s">
        <v>12</v>
      </c>
      <c r="G636" s="13">
        <v>5</v>
      </c>
      <c r="H636" s="13" t="s">
        <v>13</v>
      </c>
      <c r="I636" s="14">
        <v>71</v>
      </c>
      <c r="J636" s="14">
        <v>73</v>
      </c>
      <c r="K636" s="13">
        <v>62.21</v>
      </c>
      <c r="L636" s="14">
        <v>64.739999999999995</v>
      </c>
      <c r="M636" s="20">
        <v>2.0166842105263201</v>
      </c>
      <c r="BF636" s="21">
        <v>47.34</v>
      </c>
      <c r="BG636" s="21">
        <v>64.94</v>
      </c>
      <c r="BH636" s="21">
        <v>17.600000000000001</v>
      </c>
      <c r="BI636" s="21">
        <v>43581</v>
      </c>
      <c r="BJ636" s="21" t="s">
        <v>74</v>
      </c>
      <c r="BK636" s="21">
        <v>50.99</v>
      </c>
      <c r="BL636" s="21">
        <v>3.65</v>
      </c>
      <c r="BM636" s="23">
        <v>0.17180000000000001</v>
      </c>
    </row>
    <row r="637" spans="1:70" x14ac:dyDescent="0.25">
      <c r="A637" s="13">
        <v>727</v>
      </c>
      <c r="B637" s="13">
        <v>154</v>
      </c>
      <c r="C637" s="13">
        <v>925</v>
      </c>
      <c r="D637" s="13" t="s">
        <v>14</v>
      </c>
      <c r="E637" s="13">
        <v>7</v>
      </c>
      <c r="F637" s="13" t="s">
        <v>12</v>
      </c>
      <c r="G637" s="13">
        <v>5</v>
      </c>
      <c r="H637" s="13" t="s">
        <v>13</v>
      </c>
      <c r="I637" s="14">
        <v>74</v>
      </c>
      <c r="J637" s="14">
        <v>76</v>
      </c>
      <c r="K637" s="13">
        <v>62.24</v>
      </c>
      <c r="L637" s="14">
        <v>64.77</v>
      </c>
      <c r="M637" s="20">
        <v>2.0176315789473702</v>
      </c>
      <c r="N637" s="13">
        <v>4</v>
      </c>
      <c r="AJ637" s="14">
        <v>435.17140000000001</v>
      </c>
      <c r="BE637" s="21">
        <v>2861</v>
      </c>
      <c r="BF637" s="21">
        <v>47.21</v>
      </c>
      <c r="BG637" s="21">
        <v>71.73</v>
      </c>
      <c r="BH637" s="21">
        <v>24.52</v>
      </c>
      <c r="BI637" s="21">
        <v>43581</v>
      </c>
      <c r="BJ637" s="21" t="s">
        <v>74</v>
      </c>
      <c r="BK637" s="21">
        <v>53.15</v>
      </c>
      <c r="BL637" s="21">
        <v>5.94</v>
      </c>
      <c r="BM637" s="23">
        <v>0.19500000000000001</v>
      </c>
    </row>
    <row r="638" spans="1:70" x14ac:dyDescent="0.25">
      <c r="A638" s="13">
        <v>728</v>
      </c>
      <c r="B638" s="13">
        <v>154</v>
      </c>
      <c r="C638" s="13">
        <v>925</v>
      </c>
      <c r="D638" s="13" t="s">
        <v>14</v>
      </c>
      <c r="E638" s="13">
        <v>7</v>
      </c>
      <c r="F638" s="13" t="s">
        <v>12</v>
      </c>
      <c r="G638" s="13">
        <v>5</v>
      </c>
      <c r="H638" s="13" t="s">
        <v>13</v>
      </c>
      <c r="I638" s="14">
        <v>83</v>
      </c>
      <c r="J638" s="14">
        <v>85</v>
      </c>
      <c r="K638" s="13">
        <v>62.33</v>
      </c>
      <c r="L638" s="14">
        <v>64.86</v>
      </c>
      <c r="M638" s="20">
        <v>2.02047368421053</v>
      </c>
      <c r="BF638" s="21">
        <v>46.99</v>
      </c>
      <c r="BG638" s="21">
        <v>61.8</v>
      </c>
      <c r="BH638" s="21">
        <v>14.81</v>
      </c>
      <c r="BI638" s="21">
        <v>43581</v>
      </c>
      <c r="BJ638" s="21" t="s">
        <v>74</v>
      </c>
      <c r="BK638" s="21">
        <v>50.74</v>
      </c>
      <c r="BL638" s="21">
        <v>3.75</v>
      </c>
      <c r="BM638" s="23">
        <v>0.20200000000000001</v>
      </c>
    </row>
    <row r="639" spans="1:70" x14ac:dyDescent="0.25">
      <c r="A639" s="13">
        <v>729</v>
      </c>
      <c r="B639" s="13">
        <v>154</v>
      </c>
      <c r="C639" s="13">
        <v>925</v>
      </c>
      <c r="D639" s="13" t="s">
        <v>14</v>
      </c>
      <c r="E639" s="13">
        <v>7</v>
      </c>
      <c r="F639" s="13" t="s">
        <v>12</v>
      </c>
      <c r="G639" s="13">
        <v>5</v>
      </c>
      <c r="H639" s="13" t="s">
        <v>13</v>
      </c>
      <c r="I639" s="14">
        <v>86</v>
      </c>
      <c r="J639" s="14">
        <v>88</v>
      </c>
      <c r="K639" s="13">
        <v>62.36</v>
      </c>
      <c r="L639" s="14">
        <v>64.89</v>
      </c>
      <c r="M639" s="20">
        <v>2.0214210526315801</v>
      </c>
      <c r="BF639" s="21">
        <v>47.14</v>
      </c>
      <c r="BG639" s="21">
        <v>57.74</v>
      </c>
      <c r="BH639" s="21">
        <v>10.6</v>
      </c>
      <c r="BI639" s="21">
        <v>43581</v>
      </c>
      <c r="BJ639" s="21" t="s">
        <v>74</v>
      </c>
      <c r="BK639" s="21">
        <v>49.96</v>
      </c>
      <c r="BL639" s="21">
        <v>2.82</v>
      </c>
      <c r="BM639" s="23">
        <v>0.21010000000000001</v>
      </c>
    </row>
    <row r="640" spans="1:70" x14ac:dyDescent="0.25">
      <c r="A640" s="13">
        <v>730</v>
      </c>
      <c r="B640" s="13">
        <v>154</v>
      </c>
      <c r="C640" s="13">
        <v>925</v>
      </c>
      <c r="D640" s="13" t="s">
        <v>14</v>
      </c>
      <c r="E640" s="13">
        <v>7</v>
      </c>
      <c r="F640" s="13" t="s">
        <v>12</v>
      </c>
      <c r="G640" s="13">
        <v>5</v>
      </c>
      <c r="H640" s="13" t="s">
        <v>13</v>
      </c>
      <c r="I640" s="14">
        <v>89</v>
      </c>
      <c r="J640" s="14">
        <v>91</v>
      </c>
      <c r="K640" s="13">
        <v>62.39</v>
      </c>
      <c r="L640" s="14">
        <v>64.92</v>
      </c>
      <c r="M640" s="20">
        <v>2.0223684210526298</v>
      </c>
      <c r="BF640" s="21">
        <v>47.44</v>
      </c>
      <c r="BG640" s="21">
        <v>66.94</v>
      </c>
      <c r="BH640" s="21">
        <v>19.5</v>
      </c>
      <c r="BI640" s="21">
        <v>43585</v>
      </c>
      <c r="BJ640" s="21" t="s">
        <v>74</v>
      </c>
      <c r="BK640" s="21">
        <v>52.59</v>
      </c>
      <c r="BL640" s="21">
        <v>5.15</v>
      </c>
      <c r="BM640" s="23">
        <v>0.2089</v>
      </c>
    </row>
    <row r="641" spans="1:70" x14ac:dyDescent="0.25">
      <c r="A641" s="13">
        <v>731</v>
      </c>
      <c r="B641" s="13">
        <v>154</v>
      </c>
      <c r="C641" s="13">
        <v>925</v>
      </c>
      <c r="D641" s="13" t="s">
        <v>14</v>
      </c>
      <c r="E641" s="13">
        <v>7</v>
      </c>
      <c r="F641" s="13" t="s">
        <v>12</v>
      </c>
      <c r="G641" s="13">
        <v>5</v>
      </c>
      <c r="H641" s="13" t="s">
        <v>13</v>
      </c>
      <c r="I641" s="14">
        <v>92</v>
      </c>
      <c r="J641" s="14">
        <v>94</v>
      </c>
      <c r="K641" s="13">
        <v>62.42</v>
      </c>
      <c r="L641" s="14">
        <v>64.95</v>
      </c>
      <c r="M641" s="20">
        <v>2.0233046875</v>
      </c>
      <c r="N641" s="13">
        <v>5</v>
      </c>
      <c r="AJ641" s="14">
        <v>453.31849999999997</v>
      </c>
      <c r="BE641" s="21">
        <v>2955</v>
      </c>
      <c r="BF641" s="21">
        <v>46.27</v>
      </c>
      <c r="BG641" s="21">
        <v>59.45</v>
      </c>
      <c r="BH641" s="21">
        <v>13.18</v>
      </c>
      <c r="BI641" s="21">
        <v>43581</v>
      </c>
      <c r="BJ641" s="21" t="s">
        <v>74</v>
      </c>
      <c r="BK641" s="21">
        <v>50.12</v>
      </c>
      <c r="BL641" s="21">
        <v>3.85</v>
      </c>
      <c r="BM641" s="23">
        <v>0.2261</v>
      </c>
    </row>
    <row r="642" spans="1:70" x14ac:dyDescent="0.25">
      <c r="A642" s="13">
        <v>732</v>
      </c>
      <c r="B642" s="13">
        <v>154</v>
      </c>
      <c r="C642" s="13">
        <v>925</v>
      </c>
      <c r="D642" s="13" t="s">
        <v>14</v>
      </c>
      <c r="E642" s="13">
        <v>7</v>
      </c>
      <c r="F642" s="13" t="s">
        <v>12</v>
      </c>
      <c r="G642" s="13">
        <v>5</v>
      </c>
      <c r="H642" s="13" t="s">
        <v>13</v>
      </c>
      <c r="I642" s="14">
        <v>95</v>
      </c>
      <c r="J642" s="14">
        <v>97</v>
      </c>
      <c r="K642" s="13">
        <v>62.45</v>
      </c>
      <c r="L642" s="14">
        <v>64.98</v>
      </c>
      <c r="M642" s="20">
        <v>2.0242187500000002</v>
      </c>
      <c r="BF642" s="21">
        <v>47.48</v>
      </c>
      <c r="BG642" s="21">
        <v>61.33</v>
      </c>
      <c r="BH642" s="21">
        <v>13.85</v>
      </c>
      <c r="BI642" s="21">
        <v>43581</v>
      </c>
      <c r="BJ642" s="21" t="s">
        <v>74</v>
      </c>
      <c r="BK642" s="21">
        <v>51.58</v>
      </c>
      <c r="BL642" s="21">
        <v>4.0999999999999996</v>
      </c>
      <c r="BM642" s="23">
        <v>0.22839999999999999</v>
      </c>
    </row>
    <row r="643" spans="1:70" x14ac:dyDescent="0.25">
      <c r="A643" s="13">
        <v>733</v>
      </c>
      <c r="B643" s="13">
        <v>154</v>
      </c>
      <c r="C643" s="13">
        <v>925</v>
      </c>
      <c r="D643" s="13" t="s">
        <v>14</v>
      </c>
      <c r="E643" s="13">
        <v>7</v>
      </c>
      <c r="F643" s="13" t="s">
        <v>12</v>
      </c>
      <c r="G643" s="13">
        <v>5</v>
      </c>
      <c r="H643" s="13" t="s">
        <v>13</v>
      </c>
      <c r="I643" s="14">
        <v>98</v>
      </c>
      <c r="J643" s="14">
        <v>100</v>
      </c>
      <c r="K643" s="13">
        <v>62.48</v>
      </c>
      <c r="L643" s="14">
        <v>65.010000000000005</v>
      </c>
      <c r="M643" s="20">
        <v>2.0251328124999999</v>
      </c>
      <c r="BF643" s="21">
        <v>47.26</v>
      </c>
      <c r="BG643" s="21">
        <v>64.73</v>
      </c>
      <c r="BH643" s="21">
        <v>17.47</v>
      </c>
      <c r="BI643" s="21">
        <v>43581</v>
      </c>
      <c r="BJ643" s="21" t="s">
        <v>74</v>
      </c>
      <c r="BK643" s="21">
        <v>52.45</v>
      </c>
      <c r="BL643" s="21">
        <v>5.19</v>
      </c>
      <c r="BM643" s="23">
        <v>0.22900000000000001</v>
      </c>
    </row>
    <row r="644" spans="1:70" x14ac:dyDescent="0.25">
      <c r="A644" s="13">
        <v>734</v>
      </c>
      <c r="B644" s="13">
        <v>154</v>
      </c>
      <c r="C644" s="13">
        <v>925</v>
      </c>
      <c r="D644" s="13" t="s">
        <v>14</v>
      </c>
      <c r="E644" s="13">
        <v>7</v>
      </c>
      <c r="F644" s="13" t="s">
        <v>12</v>
      </c>
      <c r="G644" s="13">
        <v>5</v>
      </c>
      <c r="H644" s="13" t="s">
        <v>13</v>
      </c>
      <c r="I644" s="14">
        <v>108</v>
      </c>
      <c r="J644" s="14">
        <v>110</v>
      </c>
      <c r="K644" s="13">
        <v>62.58</v>
      </c>
      <c r="L644" s="14">
        <v>65.11</v>
      </c>
      <c r="M644" s="20">
        <v>2.0281796875000002</v>
      </c>
      <c r="N644" s="13">
        <v>5</v>
      </c>
      <c r="O644" s="13">
        <v>63634.232779721598</v>
      </c>
      <c r="P644" s="13">
        <v>267.02394684378697</v>
      </c>
      <c r="Q644" s="13">
        <v>225.32555922873701</v>
      </c>
      <c r="R644" s="13">
        <v>302.081290376352</v>
      </c>
      <c r="S644" s="13">
        <v>0.67852624032577502</v>
      </c>
      <c r="T644" s="13">
        <v>0.81140889964291996</v>
      </c>
      <c r="U644" s="13">
        <v>45361.090115891297</v>
      </c>
      <c r="V644" s="13">
        <v>238.89454495074301</v>
      </c>
      <c r="W644" s="13">
        <v>202.064965734504</v>
      </c>
      <c r="X644" s="13">
        <v>269.30156586522997</v>
      </c>
      <c r="Y644" s="13">
        <v>0.67540241033853299</v>
      </c>
      <c r="Z644" s="13">
        <v>0.81909868103574901</v>
      </c>
      <c r="AA644" s="13">
        <v>50583.687121030896</v>
      </c>
      <c r="AB644" s="13">
        <v>93.3474804984277</v>
      </c>
      <c r="AC644" s="13">
        <v>79.975313020814596</v>
      </c>
      <c r="AD644" s="13">
        <v>108.23351687728</v>
      </c>
      <c r="AE644" s="13">
        <v>0.116320564709747</v>
      </c>
      <c r="AF644" s="13">
        <v>4.0630054554237502E-2</v>
      </c>
      <c r="AG644" s="13">
        <v>171462.49491132499</v>
      </c>
      <c r="AH644" s="13">
        <v>463.61055978106299</v>
      </c>
      <c r="AI644" s="13">
        <v>391.517539204493</v>
      </c>
      <c r="AJ644" s="14">
        <v>527.27345585130001</v>
      </c>
      <c r="AK644" s="13">
        <v>0.88577363267479203</v>
      </c>
      <c r="AL644" s="13">
        <v>0.86349065459017305</v>
      </c>
      <c r="AM644" s="13">
        <v>127041.017184276</v>
      </c>
      <c r="AN644" s="13">
        <v>399.00885769214398</v>
      </c>
      <c r="AO644" s="13">
        <v>332.02832766799202</v>
      </c>
      <c r="AP644" s="13">
        <v>459.04110175343601</v>
      </c>
      <c r="AQ644" s="13">
        <v>0.83445213920921002</v>
      </c>
      <c r="AR644" s="13">
        <v>0.85486425119416298</v>
      </c>
      <c r="AS644" s="13">
        <v>2.4321544559090902</v>
      </c>
      <c r="AT644" s="13">
        <v>1.4312470349394999</v>
      </c>
      <c r="AU644" s="13">
        <v>1.64582791505885</v>
      </c>
      <c r="AV644" s="13">
        <v>1.4266403801818099</v>
      </c>
      <c r="AW644" s="13">
        <v>0.128473125493236</v>
      </c>
      <c r="AX644" s="13">
        <v>-1.07340806479297</v>
      </c>
      <c r="AY644" s="13">
        <v>11.262164938734401</v>
      </c>
      <c r="AZ644" s="13">
        <v>5.1614873687047496</v>
      </c>
      <c r="BA644" s="13">
        <v>6.4354493765525804</v>
      </c>
      <c r="BB644" s="13">
        <v>5.1376276381776798</v>
      </c>
      <c r="BC644" s="13">
        <v>2.7927400036466299</v>
      </c>
      <c r="BD644" s="13">
        <v>4.3313558810112296</v>
      </c>
      <c r="BE644" s="21">
        <v>4174</v>
      </c>
      <c r="BF644" s="21">
        <v>47.58</v>
      </c>
      <c r="BG644" s="21">
        <v>59.82</v>
      </c>
      <c r="BH644" s="21">
        <v>12.24</v>
      </c>
      <c r="BI644" s="21" t="s">
        <v>92</v>
      </c>
      <c r="BJ644" s="21" t="s">
        <v>74</v>
      </c>
      <c r="BK644" s="21">
        <v>50.51</v>
      </c>
      <c r="BL644" s="21">
        <v>2.93</v>
      </c>
      <c r="BM644" s="23">
        <v>0.19309999999999999</v>
      </c>
      <c r="BN644" s="13" t="s">
        <v>75</v>
      </c>
    </row>
    <row r="645" spans="1:70" x14ac:dyDescent="0.25">
      <c r="A645" s="13">
        <v>735</v>
      </c>
      <c r="B645" s="13">
        <v>154</v>
      </c>
      <c r="C645" s="13">
        <v>925</v>
      </c>
      <c r="D645" s="13" t="s">
        <v>14</v>
      </c>
      <c r="E645" s="13">
        <v>7</v>
      </c>
      <c r="F645" s="13" t="s">
        <v>12</v>
      </c>
      <c r="G645" s="13">
        <v>5</v>
      </c>
      <c r="H645" s="13" t="s">
        <v>13</v>
      </c>
      <c r="I645" s="14">
        <v>120</v>
      </c>
      <c r="J645" s="14">
        <v>122</v>
      </c>
      <c r="K645" s="13">
        <v>62.7</v>
      </c>
      <c r="L645" s="14">
        <v>65.23</v>
      </c>
      <c r="M645" s="20">
        <v>2.0318359374999999</v>
      </c>
      <c r="N645" s="13">
        <v>0</v>
      </c>
      <c r="O645" s="13">
        <v>60413.447956019998</v>
      </c>
      <c r="P645" s="13">
        <v>261.750883663107</v>
      </c>
      <c r="Q645" s="13">
        <v>222.07475069578399</v>
      </c>
      <c r="R645" s="13">
        <v>295.38571954644499</v>
      </c>
      <c r="S645" s="13">
        <v>0.68965938429278595</v>
      </c>
      <c r="T645" s="13">
        <v>0.81783299489327199</v>
      </c>
      <c r="U645" s="13">
        <v>44669.044544761702</v>
      </c>
      <c r="V645" s="13">
        <v>237.21347793374699</v>
      </c>
      <c r="W645" s="13">
        <v>200.35183917622101</v>
      </c>
      <c r="X645" s="13">
        <v>267.15002153520902</v>
      </c>
      <c r="Y645" s="13">
        <v>0.685662796967209</v>
      </c>
      <c r="Z645" s="13">
        <v>0.82618590140954096</v>
      </c>
      <c r="AA645" s="13">
        <v>47734.130200840198</v>
      </c>
      <c r="AB645" s="13">
        <v>86.600506715511301</v>
      </c>
      <c r="AC645" s="13">
        <v>74.377001567831599</v>
      </c>
      <c r="AD645" s="13">
        <v>101.235917181977</v>
      </c>
      <c r="AE645" s="13">
        <v>0.115408282290797</v>
      </c>
      <c r="AF645" s="13">
        <v>4.1404108411971903E-2</v>
      </c>
      <c r="AG645" s="13">
        <v>152588.913943633</v>
      </c>
      <c r="AH645" s="13">
        <v>436.81583017377102</v>
      </c>
      <c r="AI645" s="13">
        <v>370.72451241951501</v>
      </c>
      <c r="AJ645" s="14">
        <v>498.191059071425</v>
      </c>
      <c r="AK645" s="13">
        <v>0.89214128428745798</v>
      </c>
      <c r="AL645" s="13">
        <v>0.86855519127130398</v>
      </c>
      <c r="AM645" s="13">
        <v>113374.187328032</v>
      </c>
      <c r="AN645" s="13">
        <v>376.68380702363402</v>
      </c>
      <c r="AO645" s="13">
        <v>317.31567274973497</v>
      </c>
      <c r="AP645" s="13">
        <v>428.768812565014</v>
      </c>
      <c r="AQ645" s="13">
        <v>0.848800673568745</v>
      </c>
      <c r="AR645" s="13">
        <v>0.85980268338928001</v>
      </c>
      <c r="AS645" s="13">
        <v>3.3898638632413198</v>
      </c>
      <c r="AT645" s="13">
        <v>1.7420017901062601</v>
      </c>
      <c r="AU645" s="13">
        <v>1.94351956948697</v>
      </c>
      <c r="AV645" s="13">
        <v>1.77527959217637</v>
      </c>
      <c r="AW645" s="13">
        <v>0.12255048853505</v>
      </c>
      <c r="AX645" s="13">
        <v>-1.2581757179670201</v>
      </c>
      <c r="AY645" s="13">
        <v>22.5816129868522</v>
      </c>
      <c r="AZ645" s="13">
        <v>7.5001124694315697</v>
      </c>
      <c r="BA645" s="13">
        <v>8.9841616499894297</v>
      </c>
      <c r="BB645" s="13">
        <v>7.7764825452697002</v>
      </c>
      <c r="BC645" s="13">
        <v>2.6227159205506601</v>
      </c>
      <c r="BD645" s="13">
        <v>4.8699000671217201</v>
      </c>
      <c r="BE645" s="21">
        <v>2296</v>
      </c>
      <c r="BF645" s="21">
        <v>47.11</v>
      </c>
      <c r="BG645" s="21">
        <v>65.97</v>
      </c>
      <c r="BH645" s="21">
        <v>18.86</v>
      </c>
      <c r="BI645" s="21" t="s">
        <v>95</v>
      </c>
      <c r="BJ645" s="21" t="s">
        <v>74</v>
      </c>
      <c r="BK645" s="21">
        <v>51.63</v>
      </c>
      <c r="BL645" s="21">
        <v>4.5199999999999996</v>
      </c>
      <c r="BM645" s="23">
        <v>0.1933</v>
      </c>
      <c r="BN645" s="13" t="s">
        <v>75</v>
      </c>
      <c r="BO645" s="21">
        <v>83</v>
      </c>
      <c r="BP645" s="21">
        <v>650</v>
      </c>
      <c r="BQ645" s="21">
        <v>9</v>
      </c>
      <c r="BR645" s="23">
        <v>0.88676671214188296</v>
      </c>
    </row>
    <row r="646" spans="1:70" x14ac:dyDescent="0.25">
      <c r="A646" s="13">
        <v>736</v>
      </c>
      <c r="B646" s="13">
        <v>154</v>
      </c>
      <c r="C646" s="13">
        <v>925</v>
      </c>
      <c r="D646" s="13" t="s">
        <v>14</v>
      </c>
      <c r="E646" s="13">
        <v>7</v>
      </c>
      <c r="F646" s="13" t="s">
        <v>12</v>
      </c>
      <c r="G646" s="13">
        <v>5</v>
      </c>
      <c r="H646" s="13" t="s">
        <v>13</v>
      </c>
      <c r="I646" s="14">
        <v>132</v>
      </c>
      <c r="J646" s="14">
        <v>134</v>
      </c>
      <c r="K646" s="13">
        <v>62.82</v>
      </c>
      <c r="L646" s="14">
        <v>65.349999999999994</v>
      </c>
      <c r="M646" s="20">
        <v>2.0354921875</v>
      </c>
      <c r="N646" s="13">
        <v>0</v>
      </c>
      <c r="O646" s="13">
        <v>61186.118625097602</v>
      </c>
      <c r="P646" s="13">
        <v>262.91296646566599</v>
      </c>
      <c r="Q646" s="13">
        <v>224.555506369402</v>
      </c>
      <c r="R646" s="13">
        <v>295.44584561366099</v>
      </c>
      <c r="S646" s="13">
        <v>0.696384839132699</v>
      </c>
      <c r="T646" s="13">
        <v>0.826872178928313</v>
      </c>
      <c r="U646" s="13">
        <v>43556.064038615303</v>
      </c>
      <c r="V646" s="13">
        <v>234.419709493147</v>
      </c>
      <c r="W646" s="13">
        <v>203.02154491938299</v>
      </c>
      <c r="X646" s="13">
        <v>261.58585980312199</v>
      </c>
      <c r="Y646" s="13">
        <v>0.69380815358773695</v>
      </c>
      <c r="Z646" s="13">
        <v>0.83364574483892395</v>
      </c>
      <c r="AA646" s="13">
        <v>49182.086319149297</v>
      </c>
      <c r="AB646" s="13">
        <v>88.856772771939006</v>
      </c>
      <c r="AC646" s="13">
        <v>74.814969643176894</v>
      </c>
      <c r="AD646" s="13">
        <v>103.676206094273</v>
      </c>
      <c r="AE646" s="13">
        <v>0.117998428453702</v>
      </c>
      <c r="AF646" s="13">
        <v>3.7083866960816697E-2</v>
      </c>
      <c r="AG646" s="13">
        <v>164703.27868361201</v>
      </c>
      <c r="AH646" s="13">
        <v>453.80601850652499</v>
      </c>
      <c r="AI646" s="13">
        <v>380.21548706665101</v>
      </c>
      <c r="AJ646" s="14">
        <v>514.645224929493</v>
      </c>
      <c r="AK646" s="13">
        <v>0.90274520673639502</v>
      </c>
      <c r="AL646" s="13">
        <v>0.873257749957282</v>
      </c>
      <c r="AM646" s="13">
        <v>118122.904154257</v>
      </c>
      <c r="AN646" s="13">
        <v>385.09835141086302</v>
      </c>
      <c r="AO646" s="13">
        <v>321.78202552724503</v>
      </c>
      <c r="AP646" s="13">
        <v>438.76118009049401</v>
      </c>
      <c r="AQ646" s="13">
        <v>0.85587331753469498</v>
      </c>
      <c r="AR646" s="13">
        <v>0.86638834541610898</v>
      </c>
      <c r="AS646" s="13">
        <v>2.8983709292987299</v>
      </c>
      <c r="AT646" s="13">
        <v>1.7436755420360599</v>
      </c>
      <c r="AU646" s="13">
        <v>1.91154039258366</v>
      </c>
      <c r="AV646" s="13">
        <v>1.73875919812049</v>
      </c>
      <c r="AW646" s="13">
        <v>6.8395581775052505E-2</v>
      </c>
      <c r="AX646" s="13">
        <v>-1.31708726828435</v>
      </c>
      <c r="AY646" s="13">
        <v>15.006114298401</v>
      </c>
      <c r="AZ646" s="13">
        <v>6.59184817283331</v>
      </c>
      <c r="BA646" s="13">
        <v>7.8159874822540303</v>
      </c>
      <c r="BB646" s="13">
        <v>6.5715480616619404</v>
      </c>
      <c r="BC646" s="13">
        <v>2.6277528036279798</v>
      </c>
      <c r="BD646" s="13">
        <v>5.5697711198318904</v>
      </c>
      <c r="BE646" s="21">
        <v>3544</v>
      </c>
      <c r="BF646" s="21">
        <v>46.17</v>
      </c>
      <c r="BG646" s="21">
        <v>61.8</v>
      </c>
      <c r="BH646" s="21">
        <v>15.63</v>
      </c>
      <c r="BI646" s="21" t="s">
        <v>94</v>
      </c>
      <c r="BJ646" s="21" t="s">
        <v>74</v>
      </c>
      <c r="BK646" s="21">
        <v>49.82</v>
      </c>
      <c r="BL646" s="21">
        <v>3.65</v>
      </c>
      <c r="BM646" s="23">
        <v>0.1893</v>
      </c>
      <c r="BN646" s="13" t="s">
        <v>75</v>
      </c>
    </row>
    <row r="647" spans="1:70" x14ac:dyDescent="0.25">
      <c r="A647" s="13">
        <v>737</v>
      </c>
      <c r="B647" s="13">
        <v>154</v>
      </c>
      <c r="C647" s="13">
        <v>925</v>
      </c>
      <c r="D647" s="13" t="s">
        <v>14</v>
      </c>
      <c r="E647" s="13">
        <v>7</v>
      </c>
      <c r="F647" s="13" t="s">
        <v>12</v>
      </c>
      <c r="G647" s="13">
        <v>5</v>
      </c>
      <c r="H647" s="13" t="s">
        <v>13</v>
      </c>
      <c r="I647" s="14">
        <v>140</v>
      </c>
      <c r="J647" s="14">
        <v>142</v>
      </c>
      <c r="K647" s="13">
        <v>62.9</v>
      </c>
      <c r="L647" s="14">
        <v>65.430000000000007</v>
      </c>
      <c r="M647" s="20">
        <v>2.0379296875000001</v>
      </c>
      <c r="BF647" s="21">
        <v>47.15</v>
      </c>
      <c r="BG647" s="21">
        <v>62.26</v>
      </c>
      <c r="BH647" s="21">
        <v>15.11</v>
      </c>
      <c r="BI647" s="21">
        <v>43581</v>
      </c>
      <c r="BJ647" s="21" t="s">
        <v>74</v>
      </c>
      <c r="BK647" s="21">
        <v>50.8</v>
      </c>
      <c r="BL647" s="21">
        <v>3.65</v>
      </c>
      <c r="BM647" s="23">
        <v>0.1946</v>
      </c>
    </row>
    <row r="648" spans="1:70" x14ac:dyDescent="0.25">
      <c r="A648" s="13">
        <v>738</v>
      </c>
      <c r="B648" s="13">
        <v>154</v>
      </c>
      <c r="C648" s="13">
        <v>925</v>
      </c>
      <c r="D648" s="13" t="s">
        <v>14</v>
      </c>
      <c r="E648" s="13">
        <v>7</v>
      </c>
      <c r="F648" s="13" t="s">
        <v>12</v>
      </c>
      <c r="G648" s="13">
        <v>6</v>
      </c>
      <c r="H648" s="13" t="s">
        <v>13</v>
      </c>
      <c r="I648" s="14">
        <v>4</v>
      </c>
      <c r="J648" s="14">
        <v>6</v>
      </c>
      <c r="K648" s="13">
        <v>63.04</v>
      </c>
      <c r="L648" s="14">
        <v>65.569999999999993</v>
      </c>
      <c r="M648" s="20">
        <v>2.0421953125000001</v>
      </c>
      <c r="N648" s="13">
        <v>4</v>
      </c>
      <c r="AJ648" s="14">
        <v>432.41910000000001</v>
      </c>
      <c r="BE648" s="21">
        <v>2946</v>
      </c>
      <c r="BF648" s="21">
        <v>47.72</v>
      </c>
      <c r="BG648" s="21">
        <v>60.09</v>
      </c>
      <c r="BH648" s="21">
        <v>12.37</v>
      </c>
      <c r="BI648" s="21">
        <v>43585</v>
      </c>
      <c r="BJ648" s="21" t="s">
        <v>74</v>
      </c>
      <c r="BK648" s="21">
        <v>50.09</v>
      </c>
      <c r="BL648" s="21">
        <v>2.37</v>
      </c>
      <c r="BM648" s="23">
        <v>0.1608</v>
      </c>
      <c r="BO648" s="21">
        <v>20</v>
      </c>
      <c r="BP648" s="21">
        <v>236</v>
      </c>
      <c r="BQ648" s="21">
        <v>10</v>
      </c>
    </row>
    <row r="649" spans="1:70" x14ac:dyDescent="0.25">
      <c r="A649" s="13">
        <v>739</v>
      </c>
      <c r="B649" s="13">
        <v>154</v>
      </c>
      <c r="C649" s="13">
        <v>925</v>
      </c>
      <c r="D649" s="13" t="s">
        <v>14</v>
      </c>
      <c r="E649" s="13">
        <v>7</v>
      </c>
      <c r="F649" s="13" t="s">
        <v>12</v>
      </c>
      <c r="G649" s="13">
        <v>6</v>
      </c>
      <c r="H649" s="13" t="s">
        <v>13</v>
      </c>
      <c r="I649" s="14">
        <v>12</v>
      </c>
      <c r="J649" s="14">
        <v>14</v>
      </c>
      <c r="K649" s="13">
        <v>63.12</v>
      </c>
      <c r="L649" s="14">
        <v>65.650000000000006</v>
      </c>
      <c r="M649" s="20">
        <v>2.0446328125000002</v>
      </c>
      <c r="BF649" s="21">
        <v>45.71</v>
      </c>
      <c r="BG649" s="21">
        <v>62.4</v>
      </c>
      <c r="BH649" s="21">
        <v>16.690000000000001</v>
      </c>
      <c r="BI649" s="21">
        <v>43585</v>
      </c>
      <c r="BJ649" s="21" t="s">
        <v>74</v>
      </c>
      <c r="BK649" s="21">
        <v>48.52</v>
      </c>
      <c r="BL649" s="21">
        <v>2.81</v>
      </c>
      <c r="BM649" s="23">
        <v>0.14410000000000001</v>
      </c>
    </row>
    <row r="650" spans="1:70" x14ac:dyDescent="0.25">
      <c r="A650" s="13">
        <v>740</v>
      </c>
      <c r="B650" s="13">
        <v>154</v>
      </c>
      <c r="C650" s="13">
        <v>925</v>
      </c>
      <c r="D650" s="13" t="s">
        <v>14</v>
      </c>
      <c r="E650" s="13">
        <v>7</v>
      </c>
      <c r="F650" s="13" t="s">
        <v>12</v>
      </c>
      <c r="G650" s="13">
        <v>6</v>
      </c>
      <c r="H650" s="13" t="s">
        <v>13</v>
      </c>
      <c r="I650" s="14">
        <v>24</v>
      </c>
      <c r="J650" s="14">
        <v>26</v>
      </c>
      <c r="K650" s="13">
        <v>63.24</v>
      </c>
      <c r="L650" s="14">
        <v>65.77</v>
      </c>
      <c r="M650" s="20">
        <v>2.0482890624999999</v>
      </c>
      <c r="N650" s="13">
        <v>4</v>
      </c>
      <c r="AJ650" s="14">
        <v>429.93130000000002</v>
      </c>
      <c r="BE650" s="21">
        <v>2961</v>
      </c>
      <c r="BF650" s="21">
        <v>47.07</v>
      </c>
      <c r="BG650" s="21">
        <v>56.61</v>
      </c>
      <c r="BH650" s="21">
        <v>9.5399999999999991</v>
      </c>
      <c r="BI650" s="21">
        <v>43585</v>
      </c>
      <c r="BJ650" s="21" t="s">
        <v>74</v>
      </c>
      <c r="BK650" s="21">
        <v>48.73</v>
      </c>
      <c r="BL650" s="21">
        <v>1.66</v>
      </c>
      <c r="BM650" s="23">
        <v>0.1482</v>
      </c>
    </row>
    <row r="651" spans="1:70" x14ac:dyDescent="0.25">
      <c r="A651" s="13">
        <v>741</v>
      </c>
      <c r="B651" s="13">
        <v>154</v>
      </c>
      <c r="C651" s="13">
        <v>925</v>
      </c>
      <c r="D651" s="13" t="s">
        <v>14</v>
      </c>
      <c r="E651" s="13">
        <v>7</v>
      </c>
      <c r="F651" s="13" t="s">
        <v>12</v>
      </c>
      <c r="G651" s="13">
        <v>6</v>
      </c>
      <c r="H651" s="13" t="s">
        <v>13</v>
      </c>
      <c r="I651" s="14">
        <v>36</v>
      </c>
      <c r="J651" s="14">
        <v>38</v>
      </c>
      <c r="K651" s="13">
        <v>63.36</v>
      </c>
      <c r="L651" s="14">
        <v>65.89</v>
      </c>
      <c r="M651" s="20">
        <v>2.0519453125</v>
      </c>
      <c r="BF651" s="21">
        <v>47.19</v>
      </c>
      <c r="BG651" s="21">
        <v>58.79</v>
      </c>
      <c r="BH651" s="21">
        <v>11.6</v>
      </c>
      <c r="BI651" s="21">
        <v>43585</v>
      </c>
      <c r="BJ651" s="21" t="s">
        <v>74</v>
      </c>
      <c r="BK651" s="21">
        <v>49.24</v>
      </c>
      <c r="BL651" s="21">
        <v>2.0499999999999998</v>
      </c>
      <c r="BM651" s="23">
        <v>0.1502</v>
      </c>
      <c r="BO651" s="21">
        <v>18</v>
      </c>
      <c r="BP651" s="21">
        <v>259</v>
      </c>
      <c r="BQ651" s="21">
        <v>10</v>
      </c>
    </row>
    <row r="652" spans="1:70" x14ac:dyDescent="0.25">
      <c r="A652" s="13">
        <v>742</v>
      </c>
      <c r="B652" s="13">
        <v>154</v>
      </c>
      <c r="C652" s="13">
        <v>925</v>
      </c>
      <c r="D652" s="13" t="s">
        <v>14</v>
      </c>
      <c r="E652" s="13">
        <v>7</v>
      </c>
      <c r="F652" s="13" t="s">
        <v>12</v>
      </c>
      <c r="G652" s="13">
        <v>6</v>
      </c>
      <c r="H652" s="13" t="s">
        <v>13</v>
      </c>
      <c r="I652" s="14">
        <v>46</v>
      </c>
      <c r="J652" s="14">
        <v>48</v>
      </c>
      <c r="K652" s="13">
        <v>63.46</v>
      </c>
      <c r="L652" s="14">
        <v>65.989999999999995</v>
      </c>
      <c r="M652" s="20">
        <v>2.0549921874999999</v>
      </c>
      <c r="N652" s="13">
        <v>4</v>
      </c>
      <c r="AJ652" s="14">
        <v>430.96350000000001</v>
      </c>
      <c r="BE652" s="21">
        <v>2954</v>
      </c>
      <c r="BF652" s="21">
        <v>46.87</v>
      </c>
      <c r="BG652" s="21">
        <v>58.91</v>
      </c>
      <c r="BH652" s="21">
        <v>12.04</v>
      </c>
      <c r="BI652" s="21">
        <v>43585</v>
      </c>
      <c r="BJ652" s="21" t="s">
        <v>74</v>
      </c>
      <c r="BK652" s="21">
        <v>49.05</v>
      </c>
      <c r="BL652" s="21">
        <v>2.1800000000000002</v>
      </c>
      <c r="BM652" s="23">
        <v>0.15329999999999999</v>
      </c>
    </row>
    <row r="653" spans="1:70" x14ac:dyDescent="0.25">
      <c r="A653" s="13">
        <v>743</v>
      </c>
      <c r="B653" s="13">
        <v>154</v>
      </c>
      <c r="C653" s="13">
        <v>925</v>
      </c>
      <c r="D653" s="13" t="s">
        <v>14</v>
      </c>
      <c r="E653" s="13">
        <v>7</v>
      </c>
      <c r="F653" s="13" t="s">
        <v>12</v>
      </c>
      <c r="G653" s="13">
        <v>6</v>
      </c>
      <c r="H653" s="13" t="s">
        <v>13</v>
      </c>
      <c r="I653" s="14">
        <v>56</v>
      </c>
      <c r="J653" s="14">
        <v>58</v>
      </c>
      <c r="K653" s="13">
        <v>63.56</v>
      </c>
      <c r="L653" s="14">
        <v>66.09</v>
      </c>
      <c r="M653" s="20">
        <v>2.0580390624999998</v>
      </c>
      <c r="BF653" s="21">
        <v>47.49</v>
      </c>
      <c r="BG653" s="21">
        <v>65.75</v>
      </c>
      <c r="BH653" s="21">
        <v>18.260000000000002</v>
      </c>
      <c r="BI653" s="21">
        <v>43585</v>
      </c>
      <c r="BJ653" s="21" t="s">
        <v>74</v>
      </c>
      <c r="BK653" s="21">
        <v>50.91</v>
      </c>
      <c r="BL653" s="21">
        <v>3.42</v>
      </c>
      <c r="BM653" s="23">
        <v>0.15770000000000001</v>
      </c>
    </row>
    <row r="654" spans="1:70" x14ac:dyDescent="0.25">
      <c r="A654" s="13">
        <v>744</v>
      </c>
      <c r="B654" s="13">
        <v>154</v>
      </c>
      <c r="C654" s="13">
        <v>925</v>
      </c>
      <c r="D654" s="13" t="s">
        <v>14</v>
      </c>
      <c r="E654" s="13">
        <v>7</v>
      </c>
      <c r="F654" s="13" t="s">
        <v>12</v>
      </c>
      <c r="G654" s="13">
        <v>6</v>
      </c>
      <c r="H654" s="13" t="s">
        <v>13</v>
      </c>
      <c r="I654" s="14">
        <v>68</v>
      </c>
      <c r="J654" s="14">
        <v>69</v>
      </c>
      <c r="K654" s="13">
        <v>63.68</v>
      </c>
      <c r="L654" s="14">
        <v>66.209999999999994</v>
      </c>
      <c r="M654" s="20">
        <v>2.0616953124999999</v>
      </c>
      <c r="N654" s="13">
        <v>5</v>
      </c>
      <c r="AJ654" s="14">
        <v>477.15370000000001</v>
      </c>
      <c r="BE654" s="21">
        <v>2999</v>
      </c>
      <c r="BF654" s="21">
        <v>46.1</v>
      </c>
      <c r="BG654" s="21">
        <v>63.19</v>
      </c>
      <c r="BH654" s="21">
        <v>17.09</v>
      </c>
      <c r="BI654" s="21">
        <v>43585</v>
      </c>
      <c r="BJ654" s="21" t="s">
        <v>74</v>
      </c>
      <c r="BK654" s="21">
        <v>50.13</v>
      </c>
      <c r="BL654" s="21">
        <v>4.03</v>
      </c>
      <c r="BM654" s="23">
        <v>0.1908</v>
      </c>
      <c r="BO654" s="21">
        <v>66</v>
      </c>
      <c r="BP654" s="21">
        <v>549</v>
      </c>
      <c r="BQ654" s="21">
        <v>9</v>
      </c>
    </row>
    <row r="655" spans="1:70" x14ac:dyDescent="0.25">
      <c r="A655" s="13">
        <v>745</v>
      </c>
      <c r="B655" s="13">
        <v>154</v>
      </c>
      <c r="C655" s="13">
        <v>925</v>
      </c>
      <c r="D655" s="13" t="s">
        <v>14</v>
      </c>
      <c r="E655" s="13">
        <v>7</v>
      </c>
      <c r="F655" s="13" t="s">
        <v>12</v>
      </c>
      <c r="G655" s="13">
        <v>6</v>
      </c>
      <c r="H655" s="13" t="s">
        <v>13</v>
      </c>
      <c r="I655" s="14">
        <v>85</v>
      </c>
      <c r="J655" s="14">
        <v>87</v>
      </c>
      <c r="K655" s="13">
        <v>63.85</v>
      </c>
      <c r="L655" s="14">
        <v>66.38</v>
      </c>
      <c r="M655" s="20">
        <v>2.0672830188679199</v>
      </c>
      <c r="N655" s="13">
        <v>4</v>
      </c>
      <c r="AJ655" s="14">
        <v>524.43280000000004</v>
      </c>
      <c r="BE655" s="21">
        <v>2987</v>
      </c>
      <c r="BF655" s="21">
        <v>47.74</v>
      </c>
      <c r="BG655" s="21">
        <v>60.31</v>
      </c>
      <c r="BH655" s="21">
        <v>12.57</v>
      </c>
      <c r="BI655" s="21">
        <v>43585</v>
      </c>
      <c r="BJ655" s="21" t="s">
        <v>74</v>
      </c>
      <c r="BK655" s="21">
        <v>50.39</v>
      </c>
      <c r="BL655" s="21">
        <v>2.65</v>
      </c>
      <c r="BM655" s="23">
        <v>0.1741</v>
      </c>
    </row>
    <row r="656" spans="1:70" x14ac:dyDescent="0.25">
      <c r="A656" s="13">
        <v>746</v>
      </c>
      <c r="B656" s="13">
        <v>154</v>
      </c>
      <c r="C656" s="13">
        <v>925</v>
      </c>
      <c r="D656" s="13" t="s">
        <v>14</v>
      </c>
      <c r="E656" s="13">
        <v>7</v>
      </c>
      <c r="F656" s="13" t="s">
        <v>12</v>
      </c>
      <c r="G656" s="13">
        <v>6</v>
      </c>
      <c r="H656" s="13" t="s">
        <v>13</v>
      </c>
      <c r="I656" s="14">
        <v>116</v>
      </c>
      <c r="J656" s="14">
        <v>118</v>
      </c>
      <c r="K656" s="13">
        <v>64.16</v>
      </c>
      <c r="L656" s="14">
        <v>66.69</v>
      </c>
      <c r="M656" s="20">
        <v>2.07751886792453</v>
      </c>
      <c r="N656" s="13">
        <v>4</v>
      </c>
      <c r="AJ656" s="14">
        <v>486.2029</v>
      </c>
      <c r="BE656" s="21">
        <v>2979</v>
      </c>
      <c r="BF656" s="21">
        <v>46.1</v>
      </c>
      <c r="BG656" s="21">
        <v>57.82</v>
      </c>
      <c r="BH656" s="21">
        <v>11.72</v>
      </c>
      <c r="BI656" s="21">
        <v>43585</v>
      </c>
      <c r="BJ656" s="21" t="s">
        <v>74</v>
      </c>
      <c r="BK656" s="21">
        <v>48.45</v>
      </c>
      <c r="BL656" s="21">
        <v>2.35</v>
      </c>
      <c r="BM656" s="23">
        <v>0.16700000000000001</v>
      </c>
      <c r="BO656" s="21">
        <v>32</v>
      </c>
      <c r="BP656" s="21">
        <v>230</v>
      </c>
      <c r="BQ656" s="21">
        <v>10</v>
      </c>
    </row>
    <row r="657" spans="1:70" x14ac:dyDescent="0.25">
      <c r="A657" s="13">
        <v>747</v>
      </c>
      <c r="B657" s="13">
        <v>154</v>
      </c>
      <c r="C657" s="13">
        <v>925</v>
      </c>
      <c r="D657" s="13" t="s">
        <v>14</v>
      </c>
      <c r="E657" s="13">
        <v>7</v>
      </c>
      <c r="F657" s="13" t="s">
        <v>12</v>
      </c>
      <c r="G657" s="13">
        <v>6</v>
      </c>
      <c r="H657" s="13" t="s">
        <v>13</v>
      </c>
      <c r="I657" s="14">
        <v>140</v>
      </c>
      <c r="J657" s="14">
        <v>142</v>
      </c>
      <c r="K657" s="13">
        <v>64.400000000000006</v>
      </c>
      <c r="L657" s="14">
        <v>66.930000000000007</v>
      </c>
      <c r="M657" s="20">
        <v>2.0854433962264198</v>
      </c>
      <c r="N657" s="13">
        <v>5</v>
      </c>
      <c r="AJ657" s="14">
        <v>526.98540000000003</v>
      </c>
      <c r="BE657" s="21">
        <v>2950</v>
      </c>
      <c r="BF657" s="21">
        <v>46.02</v>
      </c>
      <c r="BG657" s="21">
        <v>61.56</v>
      </c>
      <c r="BH657" s="21">
        <v>15.54</v>
      </c>
      <c r="BI657" s="21">
        <v>43585</v>
      </c>
      <c r="BJ657" s="21" t="s">
        <v>74</v>
      </c>
      <c r="BK657" s="21">
        <v>48.72</v>
      </c>
      <c r="BL657" s="21">
        <v>2.7</v>
      </c>
      <c r="BM657" s="23">
        <v>0.14799999999999999</v>
      </c>
      <c r="BO657" s="21">
        <v>41</v>
      </c>
      <c r="BP657" s="21">
        <v>207</v>
      </c>
      <c r="BQ657" s="21">
        <v>10</v>
      </c>
    </row>
    <row r="658" spans="1:70" x14ac:dyDescent="0.25">
      <c r="A658" s="13">
        <v>891</v>
      </c>
      <c r="B658" s="13">
        <v>154</v>
      </c>
      <c r="C658" s="13">
        <v>925</v>
      </c>
      <c r="D658" s="13" t="s">
        <v>15</v>
      </c>
      <c r="E658" s="13">
        <v>7</v>
      </c>
      <c r="F658" s="13" t="s">
        <v>12</v>
      </c>
      <c r="G658" s="13">
        <v>2</v>
      </c>
      <c r="H658" s="13" t="s">
        <v>13</v>
      </c>
      <c r="I658" s="14">
        <v>57</v>
      </c>
      <c r="J658" s="14">
        <v>59</v>
      </c>
      <c r="K658" s="13">
        <v>61.57</v>
      </c>
      <c r="L658" s="14">
        <v>67.25</v>
      </c>
      <c r="M658" s="20">
        <v>2.0960094339622599</v>
      </c>
      <c r="BF658" s="21">
        <v>47.37</v>
      </c>
      <c r="BG658" s="21">
        <v>66.680000000000007</v>
      </c>
      <c r="BH658" s="21">
        <v>19.309999999999999</v>
      </c>
      <c r="BI658" s="21">
        <v>43481</v>
      </c>
      <c r="BJ658" s="21" t="s">
        <v>74</v>
      </c>
      <c r="BK658" s="21">
        <v>52.6</v>
      </c>
      <c r="BL658" s="21">
        <v>5.23</v>
      </c>
      <c r="BM658" s="23">
        <v>0.21310000000000001</v>
      </c>
      <c r="BO658" s="21">
        <v>97</v>
      </c>
      <c r="BP658" s="21">
        <v>427</v>
      </c>
      <c r="BQ658" s="21">
        <v>10</v>
      </c>
    </row>
    <row r="659" spans="1:70" x14ac:dyDescent="0.25">
      <c r="A659" s="13">
        <v>892</v>
      </c>
      <c r="B659" s="13">
        <v>154</v>
      </c>
      <c r="C659" s="13">
        <v>925</v>
      </c>
      <c r="D659" s="13" t="s">
        <v>15</v>
      </c>
      <c r="E659" s="13">
        <v>7</v>
      </c>
      <c r="F659" s="13" t="s">
        <v>12</v>
      </c>
      <c r="G659" s="13">
        <v>2</v>
      </c>
      <c r="H659" s="13" t="s">
        <v>13</v>
      </c>
      <c r="I659" s="14">
        <v>71</v>
      </c>
      <c r="J659" s="14">
        <v>73</v>
      </c>
      <c r="K659" s="13">
        <v>61.71</v>
      </c>
      <c r="L659" s="14">
        <v>67.39</v>
      </c>
      <c r="M659" s="20">
        <v>2.1005588235294099</v>
      </c>
      <c r="BF659" s="21">
        <v>47.13</v>
      </c>
      <c r="BG659" s="21">
        <v>56.48</v>
      </c>
      <c r="BH659" s="21">
        <v>9.35</v>
      </c>
      <c r="BI659" s="21">
        <v>43481</v>
      </c>
      <c r="BJ659" s="21" t="s">
        <v>74</v>
      </c>
      <c r="BK659" s="21">
        <v>49.74</v>
      </c>
      <c r="BL659" s="21">
        <v>2.61</v>
      </c>
      <c r="BM659" s="23">
        <v>0.21820000000000001</v>
      </c>
    </row>
    <row r="660" spans="1:70" x14ac:dyDescent="0.25">
      <c r="A660" s="13">
        <v>893</v>
      </c>
      <c r="B660" s="13">
        <v>154</v>
      </c>
      <c r="C660" s="13">
        <v>925</v>
      </c>
      <c r="D660" s="13" t="s">
        <v>15</v>
      </c>
      <c r="E660" s="13">
        <v>7</v>
      </c>
      <c r="F660" s="13" t="s">
        <v>12</v>
      </c>
      <c r="G660" s="13">
        <v>2</v>
      </c>
      <c r="H660" s="13" t="s">
        <v>13</v>
      </c>
      <c r="I660" s="14">
        <v>76</v>
      </c>
      <c r="J660" s="14">
        <v>78</v>
      </c>
      <c r="K660" s="13">
        <v>61.76</v>
      </c>
      <c r="L660" s="14">
        <v>67.44</v>
      </c>
      <c r="M660" s="20">
        <v>2.10217647058824</v>
      </c>
      <c r="BF660" s="21">
        <v>47.7</v>
      </c>
      <c r="BG660" s="21">
        <v>59.33</v>
      </c>
      <c r="BH660" s="21">
        <v>11.63</v>
      </c>
      <c r="BI660" s="21">
        <v>43481</v>
      </c>
      <c r="BJ660" s="21" t="s">
        <v>74</v>
      </c>
      <c r="BK660" s="21">
        <v>50.96</v>
      </c>
      <c r="BL660" s="21">
        <v>3.26</v>
      </c>
      <c r="BM660" s="23">
        <v>0.21890000000000001</v>
      </c>
    </row>
    <row r="661" spans="1:70" x14ac:dyDescent="0.25">
      <c r="A661" s="13">
        <v>894</v>
      </c>
      <c r="B661" s="13">
        <v>154</v>
      </c>
      <c r="C661" s="13">
        <v>925</v>
      </c>
      <c r="D661" s="13" t="s">
        <v>15</v>
      </c>
      <c r="E661" s="13">
        <v>7</v>
      </c>
      <c r="F661" s="13" t="s">
        <v>12</v>
      </c>
      <c r="G661" s="13">
        <v>2</v>
      </c>
      <c r="H661" s="13" t="s">
        <v>13</v>
      </c>
      <c r="I661" s="14">
        <v>82</v>
      </c>
      <c r="J661" s="14">
        <v>84</v>
      </c>
      <c r="K661" s="13">
        <v>61.82</v>
      </c>
      <c r="L661" s="14">
        <v>67.5</v>
      </c>
      <c r="M661" s="20">
        <v>2.1041176470588199</v>
      </c>
      <c r="BF661" s="21">
        <v>47.35</v>
      </c>
      <c r="BG661" s="21">
        <v>61.44</v>
      </c>
      <c r="BH661" s="21">
        <v>14.09</v>
      </c>
      <c r="BI661" s="21">
        <v>43481</v>
      </c>
      <c r="BJ661" s="21" t="s">
        <v>74</v>
      </c>
      <c r="BK661" s="21">
        <v>51.12</v>
      </c>
      <c r="BL661" s="21">
        <v>3.77</v>
      </c>
      <c r="BM661" s="23">
        <v>0.21110000000000001</v>
      </c>
      <c r="BO661" s="21">
        <v>64</v>
      </c>
      <c r="BP661" s="21">
        <v>196</v>
      </c>
      <c r="BQ661" s="21">
        <v>10</v>
      </c>
    </row>
    <row r="662" spans="1:70" x14ac:dyDescent="0.25">
      <c r="A662" s="13">
        <v>895</v>
      </c>
      <c r="B662" s="13">
        <v>154</v>
      </c>
      <c r="C662" s="13">
        <v>925</v>
      </c>
      <c r="D662" s="13" t="s">
        <v>15</v>
      </c>
      <c r="E662" s="13">
        <v>7</v>
      </c>
      <c r="F662" s="13" t="s">
        <v>12</v>
      </c>
      <c r="G662" s="13">
        <v>2</v>
      </c>
      <c r="H662" s="13" t="s">
        <v>13</v>
      </c>
      <c r="I662" s="14">
        <v>86</v>
      </c>
      <c r="J662" s="14">
        <v>88</v>
      </c>
      <c r="K662" s="13">
        <v>61.86</v>
      </c>
      <c r="L662" s="14">
        <v>67.540000000000006</v>
      </c>
      <c r="M662" s="20">
        <v>2.1054117647058801</v>
      </c>
      <c r="BF662" s="21">
        <v>47.43</v>
      </c>
      <c r="BG662" s="21">
        <v>61.25</v>
      </c>
      <c r="BH662" s="21">
        <v>13.82</v>
      </c>
      <c r="BI662" s="21">
        <v>43481</v>
      </c>
      <c r="BJ662" s="21" t="s">
        <v>74</v>
      </c>
      <c r="BK662" s="21">
        <v>49.62</v>
      </c>
      <c r="BL662" s="21">
        <v>2.19</v>
      </c>
      <c r="BM662" s="23">
        <v>0.1368</v>
      </c>
    </row>
    <row r="663" spans="1:70" x14ac:dyDescent="0.25">
      <c r="A663" s="13">
        <v>896</v>
      </c>
      <c r="B663" s="13">
        <v>154</v>
      </c>
      <c r="C663" s="13">
        <v>925</v>
      </c>
      <c r="D663" s="13" t="s">
        <v>15</v>
      </c>
      <c r="E663" s="13">
        <v>7</v>
      </c>
      <c r="F663" s="13" t="s">
        <v>12</v>
      </c>
      <c r="G663" s="13">
        <v>2</v>
      </c>
      <c r="H663" s="13" t="s">
        <v>13</v>
      </c>
      <c r="I663" s="14">
        <v>92</v>
      </c>
      <c r="J663" s="14">
        <v>94</v>
      </c>
      <c r="K663" s="13">
        <v>61.92</v>
      </c>
      <c r="L663" s="14">
        <v>67.599999999999994</v>
      </c>
      <c r="M663" s="20">
        <v>2.1073529411764702</v>
      </c>
      <c r="N663" s="13">
        <v>5</v>
      </c>
      <c r="AJ663" s="14">
        <v>528.59109999999998</v>
      </c>
      <c r="BE663" s="21">
        <v>2639</v>
      </c>
      <c r="BF663" s="21">
        <v>47.62</v>
      </c>
      <c r="BG663" s="21">
        <v>62.46</v>
      </c>
      <c r="BH663" s="21">
        <v>14.84</v>
      </c>
      <c r="BI663" s="21">
        <v>43481</v>
      </c>
      <c r="BJ663" s="21" t="s">
        <v>74</v>
      </c>
      <c r="BK663" s="21">
        <v>50.73</v>
      </c>
      <c r="BL663" s="21">
        <v>3.11</v>
      </c>
      <c r="BM663" s="23">
        <v>0.17330000000000001</v>
      </c>
    </row>
    <row r="664" spans="1:70" x14ac:dyDescent="0.25">
      <c r="A664" s="13">
        <v>897</v>
      </c>
      <c r="B664" s="13">
        <v>154</v>
      </c>
      <c r="C664" s="13">
        <v>925</v>
      </c>
      <c r="D664" s="13" t="s">
        <v>15</v>
      </c>
      <c r="E664" s="13">
        <v>7</v>
      </c>
      <c r="F664" s="13" t="s">
        <v>12</v>
      </c>
      <c r="G664" s="13">
        <v>2</v>
      </c>
      <c r="H664" s="13" t="s">
        <v>13</v>
      </c>
      <c r="I664" s="14">
        <v>97</v>
      </c>
      <c r="J664" s="14">
        <v>99</v>
      </c>
      <c r="K664" s="13">
        <v>61.97</v>
      </c>
      <c r="L664" s="14">
        <v>67.650000000000006</v>
      </c>
      <c r="M664" s="20">
        <v>2.1089375000000001</v>
      </c>
      <c r="BF664" s="21">
        <v>48.96</v>
      </c>
      <c r="BG664" s="21">
        <v>63.81</v>
      </c>
      <c r="BH664" s="21">
        <v>14.85</v>
      </c>
      <c r="BI664" s="21">
        <v>43482</v>
      </c>
      <c r="BJ664" s="21" t="s">
        <v>74</v>
      </c>
      <c r="BK664" s="21">
        <v>52.54</v>
      </c>
      <c r="BL664" s="21">
        <v>3.58</v>
      </c>
      <c r="BM664" s="23">
        <v>0.19420000000000001</v>
      </c>
    </row>
    <row r="665" spans="1:70" x14ac:dyDescent="0.25">
      <c r="A665" s="13">
        <v>898</v>
      </c>
      <c r="B665" s="13">
        <v>154</v>
      </c>
      <c r="C665" s="13">
        <v>925</v>
      </c>
      <c r="D665" s="13" t="s">
        <v>15</v>
      </c>
      <c r="E665" s="13">
        <v>7</v>
      </c>
      <c r="F665" s="13" t="s">
        <v>12</v>
      </c>
      <c r="G665" s="13">
        <v>2</v>
      </c>
      <c r="H665" s="13" t="s">
        <v>13</v>
      </c>
      <c r="I665" s="14">
        <v>103</v>
      </c>
      <c r="J665" s="14">
        <v>105</v>
      </c>
      <c r="K665" s="13">
        <v>62.03</v>
      </c>
      <c r="L665" s="14">
        <v>67.709999999999994</v>
      </c>
      <c r="M665" s="20">
        <v>2.1108125000000002</v>
      </c>
      <c r="BF665" s="21">
        <v>49.08</v>
      </c>
      <c r="BG665" s="21">
        <v>62.98</v>
      </c>
      <c r="BH665" s="21">
        <v>13.9</v>
      </c>
      <c r="BI665" s="21">
        <v>43482</v>
      </c>
      <c r="BJ665" s="21" t="s">
        <v>74</v>
      </c>
      <c r="BK665" s="21">
        <v>52.29</v>
      </c>
      <c r="BL665" s="21">
        <v>3.21</v>
      </c>
      <c r="BM665" s="23">
        <v>0.18759999999999999</v>
      </c>
    </row>
    <row r="666" spans="1:70" x14ac:dyDescent="0.25">
      <c r="A666" s="13">
        <v>899</v>
      </c>
      <c r="B666" s="13">
        <v>154</v>
      </c>
      <c r="C666" s="13">
        <v>925</v>
      </c>
      <c r="D666" s="13" t="s">
        <v>15</v>
      </c>
      <c r="E666" s="13">
        <v>7</v>
      </c>
      <c r="F666" s="13" t="s">
        <v>12</v>
      </c>
      <c r="G666" s="13">
        <v>2</v>
      </c>
      <c r="H666" s="13" t="s">
        <v>13</v>
      </c>
      <c r="I666" s="14">
        <v>118</v>
      </c>
      <c r="J666" s="14">
        <v>120</v>
      </c>
      <c r="K666" s="13">
        <v>62.18</v>
      </c>
      <c r="L666" s="14">
        <v>67.86</v>
      </c>
      <c r="M666" s="20">
        <v>2.1154999999999999</v>
      </c>
      <c r="N666" s="13">
        <v>8</v>
      </c>
      <c r="O666" s="13">
        <v>81098.607269312706</v>
      </c>
      <c r="P666" s="13">
        <v>293.56759662543601</v>
      </c>
      <c r="Q666" s="13">
        <v>243.356631673078</v>
      </c>
      <c r="R666" s="13">
        <v>336.05973300472198</v>
      </c>
      <c r="S666" s="13">
        <v>0.65995420684502804</v>
      </c>
      <c r="T666" s="13">
        <v>0.79984612811918399</v>
      </c>
      <c r="U666" s="13">
        <v>51953.359267681699</v>
      </c>
      <c r="V666" s="13">
        <v>255.661825396512</v>
      </c>
      <c r="W666" s="13">
        <v>214.284109208101</v>
      </c>
      <c r="X666" s="13">
        <v>291.59565203198702</v>
      </c>
      <c r="Y666" s="13">
        <v>0.65687189558955394</v>
      </c>
      <c r="Z666" s="13">
        <v>0.80659607592889604</v>
      </c>
      <c r="AA666" s="13">
        <v>82754.317859470204</v>
      </c>
      <c r="AB666" s="13">
        <v>124.89646748388201</v>
      </c>
      <c r="AC666" s="13">
        <v>101.097763175075</v>
      </c>
      <c r="AD666" s="13">
        <v>146.63937052405299</v>
      </c>
      <c r="AE666" s="13">
        <v>0.12142723714523999</v>
      </c>
      <c r="AF666" s="13">
        <v>4.2281281029852999E-2</v>
      </c>
      <c r="AG666" s="13">
        <v>259491.40500804101</v>
      </c>
      <c r="AH666" s="13">
        <v>572.85291267583898</v>
      </c>
      <c r="AI666" s="13">
        <v>468.363232869358</v>
      </c>
      <c r="AJ666" s="14">
        <v>654.20158173579102</v>
      </c>
      <c r="AK666" s="13">
        <v>0.88790249501084295</v>
      </c>
      <c r="AL666" s="13">
        <v>0.85645469169562904</v>
      </c>
      <c r="AM666" s="13">
        <v>166065.25290555699</v>
      </c>
      <c r="AN666" s="13">
        <v>455.930808572393</v>
      </c>
      <c r="AO666" s="13">
        <v>374.13828092526302</v>
      </c>
      <c r="AP666" s="13">
        <v>529.79113798077299</v>
      </c>
      <c r="AQ666" s="13">
        <v>0.82075554284346297</v>
      </c>
      <c r="AR666" s="13">
        <v>0.84586189539023804</v>
      </c>
      <c r="AS666" s="13">
        <v>3.13734815562219</v>
      </c>
      <c r="AT666" s="13">
        <v>1.7572690344661801</v>
      </c>
      <c r="AU666" s="13">
        <v>1.83324124808358</v>
      </c>
      <c r="AV666" s="13">
        <v>1.7128100094726499</v>
      </c>
      <c r="AW666" s="13">
        <v>0.260890319936329</v>
      </c>
      <c r="AX666" s="13">
        <v>-0.69488214000586201</v>
      </c>
      <c r="AY666" s="13">
        <v>16.730334188937199</v>
      </c>
      <c r="AZ666" s="13">
        <v>6.6692569303964904</v>
      </c>
      <c r="BA666" s="13">
        <v>6.9938406313071697</v>
      </c>
      <c r="BB666" s="13">
        <v>6.3633302569244998</v>
      </c>
      <c r="BC666" s="13">
        <v>2.9085854242239302</v>
      </c>
      <c r="BD666" s="13">
        <v>3.1294512058438402</v>
      </c>
      <c r="BE666" s="21">
        <v>1127</v>
      </c>
      <c r="BF666" s="21">
        <v>48.64</v>
      </c>
      <c r="BG666" s="21">
        <v>66.78</v>
      </c>
      <c r="BH666" s="21">
        <v>18.14</v>
      </c>
      <c r="BI666" s="21" t="s">
        <v>100</v>
      </c>
      <c r="BJ666" s="21" t="s">
        <v>74</v>
      </c>
      <c r="BK666" s="21">
        <v>53.98</v>
      </c>
      <c r="BL666" s="21">
        <v>5.34</v>
      </c>
      <c r="BM666" s="23">
        <v>0.22739999999999999</v>
      </c>
      <c r="BN666" s="13" t="s">
        <v>75</v>
      </c>
      <c r="BO666" s="21">
        <v>38</v>
      </c>
      <c r="BP666" s="21">
        <v>359</v>
      </c>
      <c r="BQ666" s="21">
        <v>10</v>
      </c>
      <c r="BR666" s="23">
        <v>0.9</v>
      </c>
    </row>
    <row r="667" spans="1:70" x14ac:dyDescent="0.25">
      <c r="A667" s="13">
        <v>900</v>
      </c>
      <c r="B667" s="13">
        <v>154</v>
      </c>
      <c r="C667" s="13">
        <v>925</v>
      </c>
      <c r="D667" s="13" t="s">
        <v>15</v>
      </c>
      <c r="E667" s="13">
        <v>7</v>
      </c>
      <c r="F667" s="13" t="s">
        <v>12</v>
      </c>
      <c r="G667" s="13">
        <v>2</v>
      </c>
      <c r="H667" s="13" t="s">
        <v>13</v>
      </c>
      <c r="I667" s="14">
        <v>134</v>
      </c>
      <c r="J667" s="14">
        <v>136</v>
      </c>
      <c r="K667" s="13">
        <v>62.34</v>
      </c>
      <c r="L667" s="14">
        <v>68.02</v>
      </c>
      <c r="M667" s="20">
        <v>2.1204999999999998</v>
      </c>
      <c r="N667" s="13">
        <v>7</v>
      </c>
      <c r="O667" s="13">
        <v>84697.4316307603</v>
      </c>
      <c r="P667" s="13">
        <v>300.93104328401898</v>
      </c>
      <c r="Q667" s="13">
        <v>250.62661844886699</v>
      </c>
      <c r="R667" s="13">
        <v>344.35173103050101</v>
      </c>
      <c r="S667" s="13">
        <v>0.658142308495822</v>
      </c>
      <c r="T667" s="13">
        <v>0.80783572331188502</v>
      </c>
      <c r="U667" s="13">
        <v>54207.858241670598</v>
      </c>
      <c r="V667" s="13">
        <v>261.01287938656498</v>
      </c>
      <c r="W667" s="13">
        <v>219.22579165640099</v>
      </c>
      <c r="X667" s="13">
        <v>297.82252399449101</v>
      </c>
      <c r="Y667" s="13">
        <v>0.65316669052673204</v>
      </c>
      <c r="Z667" s="13">
        <v>0.81626917051011805</v>
      </c>
      <c r="AA667" s="13">
        <v>87237.286528538098</v>
      </c>
      <c r="AB667" s="13">
        <v>125.38922919546501</v>
      </c>
      <c r="AC667" s="13">
        <v>100.81362729134899</v>
      </c>
      <c r="AD667" s="13">
        <v>149.487012959243</v>
      </c>
      <c r="AE667" s="13">
        <v>0.120396351283427</v>
      </c>
      <c r="AF667" s="13">
        <v>4.3944190522516101E-2</v>
      </c>
      <c r="AG667" s="13">
        <v>253345.754956794</v>
      </c>
      <c r="AH667" s="13">
        <v>560.61725345027696</v>
      </c>
      <c r="AI667" s="13">
        <v>466.37859673088798</v>
      </c>
      <c r="AJ667" s="14">
        <v>653.49931564248595</v>
      </c>
      <c r="AK667" s="13">
        <v>0.87188342937081198</v>
      </c>
      <c r="AL667" s="13">
        <v>0.86156534796898299</v>
      </c>
      <c r="AM667" s="13">
        <v>170599.935019061</v>
      </c>
      <c r="AN667" s="13">
        <v>462.11589477059499</v>
      </c>
      <c r="AO667" s="13">
        <v>378.20764475480098</v>
      </c>
      <c r="AP667" s="13">
        <v>531.78430688021297</v>
      </c>
      <c r="AQ667" s="13">
        <v>0.82047888400142299</v>
      </c>
      <c r="AR667" s="13">
        <v>0.85433095497219103</v>
      </c>
      <c r="AS667" s="13">
        <v>3.3836864328809999</v>
      </c>
      <c r="AT667" s="13">
        <v>1.9429321429419799</v>
      </c>
      <c r="AU667" s="13">
        <v>1.93928241073998</v>
      </c>
      <c r="AV667" s="13">
        <v>1.90520142145656</v>
      </c>
      <c r="AW667" s="13">
        <v>0.14162490716832801</v>
      </c>
      <c r="AX667" s="13">
        <v>-1.0658934106048501</v>
      </c>
      <c r="AY667" s="13">
        <v>17.976568750289601</v>
      </c>
      <c r="AZ667" s="13">
        <v>7.6437817069723604</v>
      </c>
      <c r="BA667" s="13">
        <v>7.6614808846024198</v>
      </c>
      <c r="BB667" s="13">
        <v>7.2853509319984502</v>
      </c>
      <c r="BC667" s="13">
        <v>2.8177809923481401</v>
      </c>
      <c r="BD667" s="13">
        <v>4.0110931829186001</v>
      </c>
      <c r="BE667" s="21">
        <v>1216</v>
      </c>
      <c r="BF667" s="21">
        <v>48.72</v>
      </c>
      <c r="BG667" s="21">
        <v>63.08</v>
      </c>
      <c r="BH667" s="21">
        <v>14.36</v>
      </c>
      <c r="BI667" s="21" t="s">
        <v>100</v>
      </c>
      <c r="BJ667" s="21" t="s">
        <v>74</v>
      </c>
      <c r="BK667" s="21">
        <v>52.1</v>
      </c>
      <c r="BL667" s="21">
        <v>3.38</v>
      </c>
      <c r="BM667" s="23">
        <v>0.1905</v>
      </c>
      <c r="BN667" s="13" t="s">
        <v>75</v>
      </c>
    </row>
    <row r="668" spans="1:70" x14ac:dyDescent="0.25">
      <c r="A668" s="13">
        <v>901</v>
      </c>
      <c r="B668" s="13">
        <v>154</v>
      </c>
      <c r="C668" s="13">
        <v>925</v>
      </c>
      <c r="D668" s="13" t="s">
        <v>15</v>
      </c>
      <c r="E668" s="13">
        <v>7</v>
      </c>
      <c r="F668" s="13" t="s">
        <v>12</v>
      </c>
      <c r="G668" s="13">
        <v>2</v>
      </c>
      <c r="H668" s="13" t="s">
        <v>13</v>
      </c>
      <c r="I668" s="14">
        <v>148</v>
      </c>
      <c r="J668" s="14">
        <v>150</v>
      </c>
      <c r="K668" s="13">
        <v>62.48</v>
      </c>
      <c r="L668" s="14">
        <v>68.16</v>
      </c>
      <c r="M668" s="20">
        <v>2.1248749999999998</v>
      </c>
      <c r="N668" s="13">
        <v>6</v>
      </c>
      <c r="O668" s="13">
        <v>58983.789504143198</v>
      </c>
      <c r="P668" s="13">
        <v>255.165419119154</v>
      </c>
      <c r="Q668" s="13">
        <v>213.31010838377699</v>
      </c>
      <c r="R668" s="13">
        <v>290.62564161095702</v>
      </c>
      <c r="S668" s="13">
        <v>0.67163823167500902</v>
      </c>
      <c r="T668" s="13">
        <v>0.79288066308588201</v>
      </c>
      <c r="U668" s="13">
        <v>42729.167741633399</v>
      </c>
      <c r="V668" s="13">
        <v>232.10333661739</v>
      </c>
      <c r="W668" s="13">
        <v>194.685493891481</v>
      </c>
      <c r="X668" s="13">
        <v>262.57634858282898</v>
      </c>
      <c r="Y668" s="13">
        <v>0.66508383687947503</v>
      </c>
      <c r="Z668" s="13">
        <v>0.80103636845327597</v>
      </c>
      <c r="AA668" s="13">
        <v>64015.826496604801</v>
      </c>
      <c r="AB668" s="13">
        <v>95.30091840227</v>
      </c>
      <c r="AC668" s="13">
        <v>79.013123564254997</v>
      </c>
      <c r="AD668" s="13">
        <v>111.716394611392</v>
      </c>
      <c r="AE668" s="13">
        <v>0.116785548412898</v>
      </c>
      <c r="AF668" s="13">
        <v>4.7242148310447499E-2</v>
      </c>
      <c r="AG668" s="13">
        <v>141176.71796581801</v>
      </c>
      <c r="AH668" s="13">
        <v>418.30624298153202</v>
      </c>
      <c r="AI668" s="13">
        <v>343.94285923760901</v>
      </c>
      <c r="AJ668" s="14">
        <v>494.30295073903602</v>
      </c>
      <c r="AK668" s="13">
        <v>0.883272501391974</v>
      </c>
      <c r="AL668" s="13">
        <v>0.85629012698513296</v>
      </c>
      <c r="AM668" s="13">
        <v>105996.68875456099</v>
      </c>
      <c r="AN668" s="13">
        <v>364.93685609128499</v>
      </c>
      <c r="AO668" s="13">
        <v>291.97307833864102</v>
      </c>
      <c r="AP668" s="13">
        <v>421.14853657086701</v>
      </c>
      <c r="AQ668" s="13">
        <v>0.83882258303767498</v>
      </c>
      <c r="AR668" s="13">
        <v>0.84554909057580296</v>
      </c>
      <c r="AS668" s="13">
        <v>7.6700838582996802</v>
      </c>
      <c r="AT668" s="13">
        <v>2.9393697021639098</v>
      </c>
      <c r="AU668" s="13">
        <v>2.9212532379740099</v>
      </c>
      <c r="AV668" s="13">
        <v>2.7624385326102101</v>
      </c>
      <c r="AW668" s="13">
        <v>0.29156592302565898</v>
      </c>
      <c r="AX668" s="13">
        <v>-0.76567850878263699</v>
      </c>
      <c r="AY668" s="13">
        <v>94.957082738771206</v>
      </c>
      <c r="AZ668" s="13">
        <v>19.473789847898001</v>
      </c>
      <c r="BA668" s="13">
        <v>19.123648393024101</v>
      </c>
      <c r="BB668" s="13">
        <v>17.1853055478695</v>
      </c>
      <c r="BC668" s="13">
        <v>2.69796292356581</v>
      </c>
      <c r="BD668" s="13">
        <v>3.3757055863181802</v>
      </c>
      <c r="BE668" s="21">
        <v>920</v>
      </c>
      <c r="BF668" s="21">
        <v>48.74</v>
      </c>
      <c r="BG668" s="21">
        <v>61.95</v>
      </c>
      <c r="BH668" s="21">
        <v>13.21</v>
      </c>
      <c r="BI668" s="21" t="s">
        <v>100</v>
      </c>
      <c r="BJ668" s="21" t="s">
        <v>74</v>
      </c>
      <c r="BK668" s="21">
        <v>51.03</v>
      </c>
      <c r="BL668" s="21">
        <v>2.29</v>
      </c>
      <c r="BM668" s="23">
        <v>0.1477</v>
      </c>
      <c r="BN668" s="13" t="s">
        <v>75</v>
      </c>
      <c r="BO668" s="21">
        <v>50</v>
      </c>
      <c r="BP668" s="21">
        <v>219</v>
      </c>
      <c r="BQ668" s="21">
        <v>10</v>
      </c>
      <c r="BR668" s="23">
        <v>0.81</v>
      </c>
    </row>
    <row r="669" spans="1:70" x14ac:dyDescent="0.25">
      <c r="A669" s="13">
        <v>902</v>
      </c>
      <c r="B669" s="13">
        <v>154</v>
      </c>
      <c r="C669" s="13">
        <v>925</v>
      </c>
      <c r="D669" s="13" t="s">
        <v>15</v>
      </c>
      <c r="E669" s="13">
        <v>7</v>
      </c>
      <c r="F669" s="13" t="s">
        <v>12</v>
      </c>
      <c r="G669" s="13">
        <v>3</v>
      </c>
      <c r="H669" s="13" t="s">
        <v>13</v>
      </c>
      <c r="I669" s="14">
        <v>16</v>
      </c>
      <c r="J669" s="14">
        <v>18</v>
      </c>
      <c r="K669" s="13">
        <v>62.66</v>
      </c>
      <c r="L669" s="14">
        <v>68.34</v>
      </c>
      <c r="M669" s="20">
        <v>2.1298113207547198</v>
      </c>
      <c r="BF669" s="21">
        <v>47.46</v>
      </c>
      <c r="BG669" s="21">
        <v>60.88</v>
      </c>
      <c r="BH669" s="21">
        <v>13.42</v>
      </c>
      <c r="BI669" s="21">
        <v>43430</v>
      </c>
      <c r="BJ669" s="21" t="s">
        <v>74</v>
      </c>
      <c r="BK669" s="21">
        <v>49.72</v>
      </c>
      <c r="BL669" s="21">
        <v>2.2599999999999998</v>
      </c>
      <c r="BM669" s="23">
        <v>0.14410000000000001</v>
      </c>
    </row>
    <row r="670" spans="1:70" x14ac:dyDescent="0.25">
      <c r="A670" s="13">
        <v>903</v>
      </c>
      <c r="B670" s="13">
        <v>154</v>
      </c>
      <c r="C670" s="13">
        <v>925</v>
      </c>
      <c r="D670" s="13" t="s">
        <v>15</v>
      </c>
      <c r="E670" s="13">
        <v>7</v>
      </c>
      <c r="F670" s="13" t="s">
        <v>12</v>
      </c>
      <c r="G670" s="13">
        <v>3</v>
      </c>
      <c r="H670" s="13" t="s">
        <v>13</v>
      </c>
      <c r="I670" s="14">
        <v>19</v>
      </c>
      <c r="J670" s="14">
        <v>21</v>
      </c>
      <c r="K670" s="13">
        <v>62.69</v>
      </c>
      <c r="L670" s="14">
        <v>68.37</v>
      </c>
      <c r="M670" s="20">
        <v>2.1304905660377398</v>
      </c>
      <c r="BF670" s="21">
        <v>47.25</v>
      </c>
      <c r="BG670" s="21">
        <v>66.47</v>
      </c>
      <c r="BH670" s="21">
        <v>19.22</v>
      </c>
      <c r="BI670" s="21">
        <v>43430</v>
      </c>
      <c r="BJ670" s="21" t="s">
        <v>74</v>
      </c>
      <c r="BK670" s="21">
        <v>50.68</v>
      </c>
      <c r="BL670" s="21">
        <v>3.43</v>
      </c>
      <c r="BM670" s="23">
        <v>0.15140000000000001</v>
      </c>
    </row>
    <row r="671" spans="1:70" x14ac:dyDescent="0.25">
      <c r="A671" s="13">
        <v>904</v>
      </c>
      <c r="B671" s="13">
        <v>154</v>
      </c>
      <c r="C671" s="13">
        <v>925</v>
      </c>
      <c r="D671" s="13" t="s">
        <v>15</v>
      </c>
      <c r="E671" s="13">
        <v>7</v>
      </c>
      <c r="F671" s="13" t="s">
        <v>12</v>
      </c>
      <c r="G671" s="13">
        <v>3</v>
      </c>
      <c r="H671" s="13" t="s">
        <v>13</v>
      </c>
      <c r="I671" s="14">
        <v>23</v>
      </c>
      <c r="J671" s="14">
        <v>25</v>
      </c>
      <c r="K671" s="13">
        <v>62.73</v>
      </c>
      <c r="L671" s="14">
        <v>68.41</v>
      </c>
      <c r="M671" s="20">
        <v>2.1313962264150899</v>
      </c>
      <c r="BF671" s="21">
        <v>47.4</v>
      </c>
      <c r="BG671" s="21">
        <v>65.77</v>
      </c>
      <c r="BH671" s="21">
        <v>18.37</v>
      </c>
      <c r="BI671" s="21">
        <v>43430</v>
      </c>
      <c r="BJ671" s="21" t="s">
        <v>74</v>
      </c>
      <c r="BK671" s="21">
        <v>50.86</v>
      </c>
      <c r="BL671" s="21">
        <v>3.46</v>
      </c>
      <c r="BM671" s="23">
        <v>0.1585</v>
      </c>
    </row>
    <row r="672" spans="1:70" x14ac:dyDescent="0.25">
      <c r="A672" s="13">
        <v>905</v>
      </c>
      <c r="B672" s="13">
        <v>154</v>
      </c>
      <c r="C672" s="13">
        <v>925</v>
      </c>
      <c r="D672" s="13" t="s">
        <v>15</v>
      </c>
      <c r="E672" s="13">
        <v>7</v>
      </c>
      <c r="F672" s="13" t="s">
        <v>12</v>
      </c>
      <c r="G672" s="13">
        <v>3</v>
      </c>
      <c r="H672" s="13" t="s">
        <v>13</v>
      </c>
      <c r="I672" s="14">
        <v>25</v>
      </c>
      <c r="J672" s="14">
        <v>27</v>
      </c>
      <c r="K672" s="13">
        <v>62.75</v>
      </c>
      <c r="L672" s="14">
        <v>68.430000000000007</v>
      </c>
      <c r="M672" s="20">
        <v>2.13184905660377</v>
      </c>
      <c r="BF672" s="21">
        <v>47.61</v>
      </c>
      <c r="BG672" s="21">
        <v>57.96</v>
      </c>
      <c r="BH672" s="21">
        <v>10.35</v>
      </c>
      <c r="BI672" s="21">
        <v>43430</v>
      </c>
      <c r="BJ672" s="21" t="s">
        <v>74</v>
      </c>
      <c r="BK672" s="21">
        <v>49.84</v>
      </c>
      <c r="BL672" s="21">
        <v>2.23</v>
      </c>
      <c r="BM672" s="23">
        <v>0.17730000000000001</v>
      </c>
    </row>
    <row r="673" spans="1:69" x14ac:dyDescent="0.25">
      <c r="A673" s="13">
        <v>906</v>
      </c>
      <c r="B673" s="13">
        <v>154</v>
      </c>
      <c r="C673" s="13">
        <v>925</v>
      </c>
      <c r="D673" s="13" t="s">
        <v>15</v>
      </c>
      <c r="E673" s="13">
        <v>7</v>
      </c>
      <c r="F673" s="13" t="s">
        <v>12</v>
      </c>
      <c r="G673" s="13">
        <v>3</v>
      </c>
      <c r="H673" s="13" t="s">
        <v>13</v>
      </c>
      <c r="I673" s="14">
        <v>29</v>
      </c>
      <c r="J673" s="14">
        <v>31</v>
      </c>
      <c r="K673" s="13">
        <v>62.79</v>
      </c>
      <c r="L673" s="14">
        <v>68.47</v>
      </c>
      <c r="M673" s="20">
        <v>2.1327547169811298</v>
      </c>
      <c r="BF673" s="21">
        <v>47.53</v>
      </c>
      <c r="BG673" s="21">
        <v>66.92</v>
      </c>
      <c r="BH673" s="21">
        <v>19.39</v>
      </c>
      <c r="BI673" s="21">
        <v>43430</v>
      </c>
      <c r="BJ673" s="21" t="s">
        <v>74</v>
      </c>
      <c r="BK673" s="21">
        <v>52.22</v>
      </c>
      <c r="BL673" s="21">
        <v>4.6900000000000004</v>
      </c>
      <c r="BM673" s="23">
        <v>0.1948</v>
      </c>
    </row>
    <row r="674" spans="1:69" x14ac:dyDescent="0.25">
      <c r="A674" s="13">
        <v>907</v>
      </c>
      <c r="B674" s="13">
        <v>154</v>
      </c>
      <c r="C674" s="13">
        <v>925</v>
      </c>
      <c r="D674" s="13" t="s">
        <v>15</v>
      </c>
      <c r="E674" s="13">
        <v>7</v>
      </c>
      <c r="F674" s="13" t="s">
        <v>12</v>
      </c>
      <c r="G674" s="13">
        <v>3</v>
      </c>
      <c r="H674" s="13" t="s">
        <v>13</v>
      </c>
      <c r="I674" s="14">
        <v>32</v>
      </c>
      <c r="J674" s="14">
        <v>34</v>
      </c>
      <c r="K674" s="13">
        <v>62.82</v>
      </c>
      <c r="L674" s="14">
        <v>68.5</v>
      </c>
      <c r="M674" s="20">
        <v>2.1334339622641498</v>
      </c>
      <c r="BF674" s="21">
        <v>47.66</v>
      </c>
      <c r="BG674" s="21">
        <v>61.93</v>
      </c>
      <c r="BH674" s="21">
        <v>14.27</v>
      </c>
      <c r="BI674" s="21">
        <v>43430</v>
      </c>
      <c r="BJ674" s="21" t="s">
        <v>74</v>
      </c>
      <c r="BK674" s="21">
        <v>50.54</v>
      </c>
      <c r="BL674" s="21">
        <v>2.88</v>
      </c>
      <c r="BM674" s="23">
        <v>0.16789999999999999</v>
      </c>
    </row>
    <row r="675" spans="1:69" x14ac:dyDescent="0.25">
      <c r="A675" s="13">
        <v>908</v>
      </c>
      <c r="B675" s="13">
        <v>154</v>
      </c>
      <c r="C675" s="13">
        <v>925</v>
      </c>
      <c r="D675" s="13" t="s">
        <v>15</v>
      </c>
      <c r="E675" s="13">
        <v>7</v>
      </c>
      <c r="F675" s="13" t="s">
        <v>12</v>
      </c>
      <c r="G675" s="13">
        <v>3</v>
      </c>
      <c r="H675" s="13" t="s">
        <v>13</v>
      </c>
      <c r="I675" s="14">
        <v>35</v>
      </c>
      <c r="J675" s="14">
        <v>37</v>
      </c>
      <c r="K675" s="13">
        <v>62.85</v>
      </c>
      <c r="L675" s="14">
        <v>68.53</v>
      </c>
      <c r="M675" s="20">
        <v>2.1341132075471698</v>
      </c>
      <c r="BF675" s="21">
        <v>47.38</v>
      </c>
      <c r="BG675" s="21">
        <v>58.38</v>
      </c>
      <c r="BH675" s="21">
        <v>11</v>
      </c>
      <c r="BI675" s="21">
        <v>43430</v>
      </c>
      <c r="BJ675" s="21" t="s">
        <v>74</v>
      </c>
      <c r="BK675" s="21">
        <v>49.91</v>
      </c>
      <c r="BL675" s="21">
        <v>2.5299999999999998</v>
      </c>
      <c r="BM675" s="23">
        <v>0.187</v>
      </c>
      <c r="BO675" s="21">
        <v>22</v>
      </c>
      <c r="BP675" s="21">
        <v>206</v>
      </c>
      <c r="BQ675" s="21">
        <v>10</v>
      </c>
    </row>
    <row r="676" spans="1:69" x14ac:dyDescent="0.25">
      <c r="A676" s="13">
        <v>909</v>
      </c>
      <c r="B676" s="13">
        <v>154</v>
      </c>
      <c r="C676" s="13">
        <v>925</v>
      </c>
      <c r="D676" s="13" t="s">
        <v>15</v>
      </c>
      <c r="E676" s="13">
        <v>7</v>
      </c>
      <c r="F676" s="13" t="s">
        <v>12</v>
      </c>
      <c r="G676" s="13">
        <v>3</v>
      </c>
      <c r="H676" s="13" t="s">
        <v>13</v>
      </c>
      <c r="I676" s="14">
        <v>38</v>
      </c>
      <c r="J676" s="14">
        <v>40</v>
      </c>
      <c r="K676" s="13">
        <v>62.88</v>
      </c>
      <c r="L676" s="14">
        <v>68.56</v>
      </c>
      <c r="M676" s="20">
        <v>2.1347924528301898</v>
      </c>
      <c r="BF676" s="21">
        <v>47.48</v>
      </c>
      <c r="BG676" s="21">
        <v>61.54</v>
      </c>
      <c r="BH676" s="21">
        <v>14.06</v>
      </c>
      <c r="BI676" s="21">
        <v>43430</v>
      </c>
      <c r="BJ676" s="21" t="s">
        <v>74</v>
      </c>
      <c r="BK676" s="21">
        <v>51.13</v>
      </c>
      <c r="BL676" s="21">
        <v>3.65</v>
      </c>
      <c r="BM676" s="23">
        <v>0.20610000000000001</v>
      </c>
    </row>
    <row r="677" spans="1:69" x14ac:dyDescent="0.25">
      <c r="A677" s="13">
        <v>910</v>
      </c>
      <c r="B677" s="13">
        <v>154</v>
      </c>
      <c r="C677" s="13">
        <v>925</v>
      </c>
      <c r="D677" s="13" t="s">
        <v>15</v>
      </c>
      <c r="E677" s="13">
        <v>7</v>
      </c>
      <c r="F677" s="13" t="s">
        <v>12</v>
      </c>
      <c r="G677" s="13">
        <v>3</v>
      </c>
      <c r="H677" s="13" t="s">
        <v>13</v>
      </c>
      <c r="I677" s="14">
        <v>43</v>
      </c>
      <c r="J677" s="14">
        <v>45</v>
      </c>
      <c r="K677" s="13">
        <v>62.93</v>
      </c>
      <c r="L677" s="14">
        <v>68.61</v>
      </c>
      <c r="M677" s="20">
        <v>2.1359245283018899</v>
      </c>
      <c r="BF677" s="21">
        <v>47.84</v>
      </c>
      <c r="BG677" s="21">
        <v>65.08</v>
      </c>
      <c r="BH677" s="21">
        <v>17.239999999999998</v>
      </c>
      <c r="BI677" s="21">
        <v>43430</v>
      </c>
      <c r="BJ677" s="21" t="s">
        <v>74</v>
      </c>
      <c r="BK677" s="21">
        <v>52.72</v>
      </c>
      <c r="BL677" s="21">
        <v>4.88</v>
      </c>
      <c r="BM677" s="23">
        <v>0.22059999999999999</v>
      </c>
    </row>
    <row r="678" spans="1:69" x14ac:dyDescent="0.25">
      <c r="A678" s="13">
        <v>911</v>
      </c>
      <c r="B678" s="13">
        <v>154</v>
      </c>
      <c r="C678" s="13">
        <v>925</v>
      </c>
      <c r="D678" s="13" t="s">
        <v>15</v>
      </c>
      <c r="E678" s="13">
        <v>7</v>
      </c>
      <c r="F678" s="13" t="s">
        <v>12</v>
      </c>
      <c r="G678" s="13">
        <v>3</v>
      </c>
      <c r="H678" s="13" t="s">
        <v>13</v>
      </c>
      <c r="I678" s="14">
        <v>46</v>
      </c>
      <c r="J678" s="14">
        <v>48</v>
      </c>
      <c r="K678" s="13">
        <v>62.96</v>
      </c>
      <c r="L678" s="14">
        <v>68.64</v>
      </c>
      <c r="M678" s="20">
        <v>2.1366037735849099</v>
      </c>
      <c r="N678" s="13">
        <v>5</v>
      </c>
      <c r="AJ678" s="14">
        <v>519.36450000000002</v>
      </c>
      <c r="BE678" s="21">
        <v>2971</v>
      </c>
      <c r="BF678" s="21">
        <v>47.58</v>
      </c>
      <c r="BG678" s="21">
        <v>60.91</v>
      </c>
      <c r="BH678" s="21">
        <v>13.33</v>
      </c>
      <c r="BI678" s="21">
        <v>43430</v>
      </c>
      <c r="BJ678" s="21" t="s">
        <v>74</v>
      </c>
      <c r="BK678" s="21">
        <v>51.32</v>
      </c>
      <c r="BL678" s="21">
        <v>3.74</v>
      </c>
      <c r="BM678" s="23">
        <v>0.21909999999999999</v>
      </c>
    </row>
    <row r="679" spans="1:69" x14ac:dyDescent="0.25">
      <c r="A679" s="13">
        <v>912</v>
      </c>
      <c r="B679" s="13">
        <v>154</v>
      </c>
      <c r="C679" s="13">
        <v>925</v>
      </c>
      <c r="D679" s="13" t="s">
        <v>15</v>
      </c>
      <c r="E679" s="13">
        <v>7</v>
      </c>
      <c r="F679" s="13" t="s">
        <v>12</v>
      </c>
      <c r="G679" s="13">
        <v>3</v>
      </c>
      <c r="H679" s="13" t="s">
        <v>13</v>
      </c>
      <c r="I679" s="14">
        <v>49</v>
      </c>
      <c r="J679" s="14">
        <v>51</v>
      </c>
      <c r="K679" s="13">
        <v>62.99</v>
      </c>
      <c r="L679" s="14">
        <v>68.67</v>
      </c>
      <c r="M679" s="20">
        <v>2.1372830188679202</v>
      </c>
      <c r="BF679" s="21">
        <v>47.7</v>
      </c>
      <c r="BG679" s="21">
        <v>67.31</v>
      </c>
      <c r="BH679" s="21">
        <v>19.61</v>
      </c>
      <c r="BI679" s="21">
        <v>43430</v>
      </c>
      <c r="BJ679" s="21" t="s">
        <v>74</v>
      </c>
      <c r="BK679" s="21">
        <v>52.91</v>
      </c>
      <c r="BL679" s="21">
        <v>5.21</v>
      </c>
      <c r="BM679" s="23">
        <v>0.2099</v>
      </c>
    </row>
    <row r="680" spans="1:69" x14ac:dyDescent="0.25">
      <c r="A680" s="13">
        <v>913</v>
      </c>
      <c r="B680" s="13">
        <v>154</v>
      </c>
      <c r="C680" s="13">
        <v>925</v>
      </c>
      <c r="D680" s="13" t="s">
        <v>15</v>
      </c>
      <c r="E680" s="13">
        <v>7</v>
      </c>
      <c r="F680" s="13" t="s">
        <v>12</v>
      </c>
      <c r="G680" s="13">
        <v>3</v>
      </c>
      <c r="H680" s="13" t="s">
        <v>13</v>
      </c>
      <c r="I680" s="14">
        <v>53</v>
      </c>
      <c r="J680" s="14">
        <v>55</v>
      </c>
      <c r="K680" s="13">
        <v>63.03</v>
      </c>
      <c r="L680" s="14">
        <v>68.709999999999994</v>
      </c>
      <c r="M680" s="20">
        <v>2.13818867924528</v>
      </c>
      <c r="BF680" s="21">
        <v>47.41</v>
      </c>
      <c r="BG680" s="21">
        <v>64</v>
      </c>
      <c r="BH680" s="21">
        <v>16.59</v>
      </c>
      <c r="BI680" s="21">
        <v>43396</v>
      </c>
      <c r="BJ680" s="21" t="s">
        <v>80</v>
      </c>
      <c r="BK680" s="21">
        <v>51.94</v>
      </c>
      <c r="BL680" s="21">
        <v>4.53</v>
      </c>
      <c r="BM680" s="23">
        <v>0.2145</v>
      </c>
    </row>
    <row r="681" spans="1:69" x14ac:dyDescent="0.25">
      <c r="A681" s="13">
        <v>914</v>
      </c>
      <c r="B681" s="13">
        <v>154</v>
      </c>
      <c r="C681" s="13">
        <v>925</v>
      </c>
      <c r="D681" s="13" t="s">
        <v>15</v>
      </c>
      <c r="E681" s="13">
        <v>7</v>
      </c>
      <c r="F681" s="13" t="s">
        <v>12</v>
      </c>
      <c r="G681" s="13">
        <v>3</v>
      </c>
      <c r="H681" s="13" t="s">
        <v>13</v>
      </c>
      <c r="I681" s="14">
        <v>56</v>
      </c>
      <c r="J681" s="14">
        <v>58</v>
      </c>
      <c r="K681" s="13">
        <v>63.06</v>
      </c>
      <c r="L681" s="14">
        <v>68.739999999999995</v>
      </c>
      <c r="M681" s="20">
        <v>2.1388679245283</v>
      </c>
      <c r="BF681" s="21">
        <v>47.35</v>
      </c>
      <c r="BG681" s="21">
        <v>63.16</v>
      </c>
      <c r="BH681" s="21">
        <v>15.81</v>
      </c>
      <c r="BI681" s="21">
        <v>43396</v>
      </c>
      <c r="BJ681" s="21" t="s">
        <v>80</v>
      </c>
      <c r="BK681" s="21">
        <v>51.25</v>
      </c>
      <c r="BL681" s="21">
        <v>3.9</v>
      </c>
      <c r="BM681" s="23">
        <v>0.19789999999999999</v>
      </c>
    </row>
    <row r="682" spans="1:69" x14ac:dyDescent="0.25">
      <c r="A682" s="13">
        <v>915</v>
      </c>
      <c r="B682" s="13">
        <v>154</v>
      </c>
      <c r="C682" s="13">
        <v>925</v>
      </c>
      <c r="D682" s="13" t="s">
        <v>15</v>
      </c>
      <c r="E682" s="13">
        <v>7</v>
      </c>
      <c r="F682" s="13" t="s">
        <v>12</v>
      </c>
      <c r="G682" s="13">
        <v>3</v>
      </c>
      <c r="H682" s="13" t="s">
        <v>13</v>
      </c>
      <c r="I682" s="14">
        <v>58</v>
      </c>
      <c r="J682" s="14">
        <v>60</v>
      </c>
      <c r="K682" s="13">
        <v>63.08</v>
      </c>
      <c r="L682" s="14">
        <v>68.760000000000005</v>
      </c>
      <c r="M682" s="20">
        <v>2.1393207547169801</v>
      </c>
      <c r="BF682" s="21">
        <v>47.57</v>
      </c>
      <c r="BG682" s="21">
        <v>67.3</v>
      </c>
      <c r="BH682" s="21">
        <v>19.73</v>
      </c>
      <c r="BI682" s="21">
        <v>43430</v>
      </c>
      <c r="BJ682" s="21" t="s">
        <v>74</v>
      </c>
      <c r="BK682" s="21">
        <v>53.74</v>
      </c>
      <c r="BL682" s="21">
        <v>6.17</v>
      </c>
      <c r="BM682" s="23">
        <v>0.2382</v>
      </c>
      <c r="BO682" s="21">
        <v>24</v>
      </c>
      <c r="BP682" s="21">
        <v>288</v>
      </c>
      <c r="BQ682" s="21">
        <v>11</v>
      </c>
    </row>
    <row r="683" spans="1:69" x14ac:dyDescent="0.25">
      <c r="A683" s="13">
        <v>916</v>
      </c>
      <c r="B683" s="13">
        <v>154</v>
      </c>
      <c r="C683" s="13">
        <v>925</v>
      </c>
      <c r="D683" s="13" t="s">
        <v>15</v>
      </c>
      <c r="E683" s="13">
        <v>7</v>
      </c>
      <c r="F683" s="13" t="s">
        <v>12</v>
      </c>
      <c r="G683" s="13">
        <v>3</v>
      </c>
      <c r="H683" s="13" t="s">
        <v>13</v>
      </c>
      <c r="I683" s="14">
        <v>62</v>
      </c>
      <c r="J683" s="14">
        <v>64</v>
      </c>
      <c r="K683" s="13">
        <v>63.12</v>
      </c>
      <c r="L683" s="14">
        <v>68.8</v>
      </c>
      <c r="M683" s="20">
        <v>2.1402981366459599</v>
      </c>
      <c r="BF683" s="21">
        <v>47.21</v>
      </c>
      <c r="BG683" s="21">
        <v>65.75</v>
      </c>
      <c r="BH683" s="21">
        <v>18.54</v>
      </c>
      <c r="BI683" s="21">
        <v>43396</v>
      </c>
      <c r="BJ683" s="21" t="s">
        <v>80</v>
      </c>
      <c r="BK683" s="21">
        <v>52.29</v>
      </c>
      <c r="BL683" s="21">
        <v>5.08</v>
      </c>
      <c r="BM683" s="23">
        <v>0.21510000000000001</v>
      </c>
    </row>
    <row r="684" spans="1:69" x14ac:dyDescent="0.25">
      <c r="A684" s="13">
        <v>917</v>
      </c>
      <c r="B684" s="13">
        <v>154</v>
      </c>
      <c r="C684" s="13">
        <v>925</v>
      </c>
      <c r="D684" s="13" t="s">
        <v>15</v>
      </c>
      <c r="E684" s="13">
        <v>7</v>
      </c>
      <c r="F684" s="13" t="s">
        <v>12</v>
      </c>
      <c r="G684" s="13">
        <v>3</v>
      </c>
      <c r="H684" s="13" t="s">
        <v>13</v>
      </c>
      <c r="I684" s="14">
        <v>65</v>
      </c>
      <c r="J684" s="14">
        <v>67</v>
      </c>
      <c r="K684" s="13">
        <v>63.15</v>
      </c>
      <c r="L684" s="14">
        <v>68.83</v>
      </c>
      <c r="M684" s="20">
        <v>2.1411925465838499</v>
      </c>
    </row>
    <row r="685" spans="1:69" x14ac:dyDescent="0.25">
      <c r="A685" s="13">
        <v>918</v>
      </c>
      <c r="B685" s="13">
        <v>154</v>
      </c>
      <c r="C685" s="13">
        <v>925</v>
      </c>
      <c r="D685" s="13" t="s">
        <v>15</v>
      </c>
      <c r="E685" s="13">
        <v>7</v>
      </c>
      <c r="F685" s="13" t="s">
        <v>12</v>
      </c>
      <c r="G685" s="13">
        <v>3</v>
      </c>
      <c r="H685" s="13" t="s">
        <v>13</v>
      </c>
      <c r="I685" s="14">
        <v>71</v>
      </c>
      <c r="J685" s="14">
        <v>73</v>
      </c>
      <c r="K685" s="13">
        <v>63.21</v>
      </c>
      <c r="L685" s="14">
        <v>68.89</v>
      </c>
      <c r="M685" s="20">
        <v>2.14298136645963</v>
      </c>
      <c r="N685" s="13">
        <v>4</v>
      </c>
      <c r="AJ685" s="14">
        <v>472.86009999999999</v>
      </c>
      <c r="BE685" s="21">
        <v>2986</v>
      </c>
      <c r="BF685" s="21">
        <v>47.77</v>
      </c>
      <c r="BG685" s="21">
        <v>60.57</v>
      </c>
      <c r="BH685" s="21">
        <v>12.8</v>
      </c>
      <c r="BI685" s="21">
        <v>43396</v>
      </c>
      <c r="BJ685" s="21" t="s">
        <v>80</v>
      </c>
      <c r="BK685" s="21">
        <v>50.48</v>
      </c>
      <c r="BL685" s="21">
        <v>2.71</v>
      </c>
      <c r="BM685" s="23">
        <v>0.17469999999999999</v>
      </c>
    </row>
    <row r="686" spans="1:69" x14ac:dyDescent="0.25">
      <c r="A686" s="13">
        <v>919</v>
      </c>
      <c r="B686" s="13">
        <v>154</v>
      </c>
      <c r="C686" s="13">
        <v>925</v>
      </c>
      <c r="D686" s="13" t="s">
        <v>15</v>
      </c>
      <c r="E686" s="13">
        <v>7</v>
      </c>
      <c r="F686" s="13" t="s">
        <v>12</v>
      </c>
      <c r="G686" s="13">
        <v>3</v>
      </c>
      <c r="H686" s="13" t="s">
        <v>13</v>
      </c>
      <c r="I686" s="14">
        <v>108</v>
      </c>
      <c r="J686" s="14">
        <v>110</v>
      </c>
      <c r="K686" s="13">
        <v>63.58</v>
      </c>
      <c r="L686" s="14">
        <v>69.260000000000005</v>
      </c>
      <c r="M686" s="20">
        <v>2.1540124223602501</v>
      </c>
      <c r="N686" s="13">
        <v>4</v>
      </c>
      <c r="AJ686" s="14">
        <v>430.15010000000001</v>
      </c>
      <c r="BE686" s="21">
        <v>2974</v>
      </c>
      <c r="BF686" s="21">
        <v>47.36</v>
      </c>
      <c r="BG686" s="21">
        <v>65.06</v>
      </c>
      <c r="BH686" s="21">
        <v>17.7</v>
      </c>
      <c r="BI686" s="21">
        <v>43396</v>
      </c>
      <c r="BJ686" s="21" t="s">
        <v>80</v>
      </c>
      <c r="BK686" s="21">
        <v>49.74</v>
      </c>
      <c r="BL686" s="21">
        <v>2.38</v>
      </c>
      <c r="BM686" s="23">
        <v>0.11849999999999999</v>
      </c>
      <c r="BO686" s="21">
        <v>19</v>
      </c>
      <c r="BP686" s="21">
        <v>209</v>
      </c>
      <c r="BQ686" s="21">
        <v>9</v>
      </c>
    </row>
    <row r="687" spans="1:69" x14ac:dyDescent="0.25">
      <c r="A687" s="13">
        <v>920</v>
      </c>
      <c r="B687" s="13">
        <v>154</v>
      </c>
      <c r="C687" s="13">
        <v>925</v>
      </c>
      <c r="D687" s="13" t="s">
        <v>15</v>
      </c>
      <c r="E687" s="13">
        <v>7</v>
      </c>
      <c r="F687" s="13" t="s">
        <v>12</v>
      </c>
      <c r="G687" s="13">
        <v>3</v>
      </c>
      <c r="H687" s="13" t="s">
        <v>13</v>
      </c>
      <c r="I687" s="14">
        <v>148</v>
      </c>
      <c r="J687" s="14">
        <v>150</v>
      </c>
      <c r="K687" s="13">
        <v>63.98</v>
      </c>
      <c r="L687" s="14">
        <v>69.66</v>
      </c>
      <c r="M687" s="20">
        <v>2.1659378881987599</v>
      </c>
      <c r="N687" s="13">
        <v>5</v>
      </c>
      <c r="AJ687" s="14">
        <v>473.84219999999999</v>
      </c>
      <c r="BE687" s="21">
        <v>2339</v>
      </c>
      <c r="BF687" s="21">
        <v>47.87</v>
      </c>
      <c r="BG687" s="21">
        <v>70.38</v>
      </c>
      <c r="BH687" s="21">
        <v>22.51</v>
      </c>
      <c r="BI687" s="21">
        <v>43479</v>
      </c>
      <c r="BJ687" s="21" t="s">
        <v>74</v>
      </c>
      <c r="BK687" s="21">
        <v>51.46</v>
      </c>
      <c r="BL687" s="21">
        <v>3.59</v>
      </c>
      <c r="BM687" s="23">
        <v>0.13750000000000001</v>
      </c>
      <c r="BO687" s="21">
        <v>47</v>
      </c>
      <c r="BP687" s="21">
        <v>392</v>
      </c>
      <c r="BQ687" s="21">
        <v>10</v>
      </c>
    </row>
    <row r="688" spans="1:69" x14ac:dyDescent="0.25">
      <c r="A688" s="13">
        <v>921</v>
      </c>
      <c r="B688" s="13">
        <v>154</v>
      </c>
      <c r="C688" s="13">
        <v>925</v>
      </c>
      <c r="D688" s="13" t="s">
        <v>15</v>
      </c>
      <c r="E688" s="13">
        <v>7</v>
      </c>
      <c r="F688" s="13" t="s">
        <v>12</v>
      </c>
      <c r="G688" s="13">
        <v>4</v>
      </c>
      <c r="H688" s="13" t="s">
        <v>13</v>
      </c>
      <c r="I688" s="14">
        <v>39</v>
      </c>
      <c r="J688" s="14">
        <v>41</v>
      </c>
      <c r="K688" s="13">
        <v>64.39</v>
      </c>
      <c r="L688" s="14">
        <v>70.069999999999993</v>
      </c>
      <c r="M688" s="20">
        <v>2.1781614906832298</v>
      </c>
      <c r="N688" s="13">
        <v>5</v>
      </c>
      <c r="AJ688" s="14">
        <v>449.07380000000001</v>
      </c>
      <c r="BE688" s="21">
        <v>2740</v>
      </c>
      <c r="BF688" s="21">
        <v>47.54</v>
      </c>
      <c r="BG688" s="21">
        <v>66.83</v>
      </c>
      <c r="BH688" s="21">
        <v>19.29</v>
      </c>
      <c r="BI688" s="21">
        <v>43396</v>
      </c>
      <c r="BJ688" s="21" t="s">
        <v>80</v>
      </c>
      <c r="BK688" s="21">
        <v>51.16</v>
      </c>
      <c r="BL688" s="21">
        <v>3.62</v>
      </c>
      <c r="BM688" s="23">
        <v>0.158</v>
      </c>
      <c r="BO688" s="21">
        <v>30</v>
      </c>
      <c r="BP688" s="21">
        <v>200</v>
      </c>
      <c r="BQ688" s="21">
        <v>10</v>
      </c>
    </row>
    <row r="689" spans="1:70" x14ac:dyDescent="0.25">
      <c r="A689" s="13">
        <v>922</v>
      </c>
      <c r="B689" s="13">
        <v>154</v>
      </c>
      <c r="C689" s="13">
        <v>925</v>
      </c>
      <c r="D689" s="13" t="s">
        <v>15</v>
      </c>
      <c r="E689" s="13">
        <v>7</v>
      </c>
      <c r="F689" s="13" t="s">
        <v>12</v>
      </c>
      <c r="G689" s="13">
        <v>4</v>
      </c>
      <c r="H689" s="13" t="s">
        <v>13</v>
      </c>
      <c r="I689" s="14">
        <v>78</v>
      </c>
      <c r="J689" s="14">
        <v>80</v>
      </c>
      <c r="K689" s="13">
        <v>64.78</v>
      </c>
      <c r="L689" s="14">
        <v>70.459999999999994</v>
      </c>
      <c r="M689" s="20">
        <v>2.1894693877550999</v>
      </c>
      <c r="N689" s="13">
        <v>5</v>
      </c>
      <c r="AJ689" s="14">
        <v>456.39870000000002</v>
      </c>
      <c r="BE689" s="21">
        <v>2947</v>
      </c>
      <c r="BF689" s="21">
        <v>47.42</v>
      </c>
      <c r="BG689" s="21">
        <v>64.709999999999994</v>
      </c>
      <c r="BH689" s="21">
        <v>17.29</v>
      </c>
      <c r="BI689" s="21">
        <v>43479</v>
      </c>
      <c r="BJ689" s="21" t="s">
        <v>74</v>
      </c>
      <c r="BK689" s="21">
        <v>51.92</v>
      </c>
      <c r="BL689" s="21">
        <v>4.5</v>
      </c>
      <c r="BM689" s="23">
        <v>0.20649999999999999</v>
      </c>
      <c r="BO689" s="21">
        <v>43</v>
      </c>
      <c r="BP689" s="21">
        <v>389</v>
      </c>
      <c r="BQ689" s="21">
        <v>10</v>
      </c>
    </row>
    <row r="690" spans="1:70" x14ac:dyDescent="0.25">
      <c r="A690" s="13">
        <v>923</v>
      </c>
      <c r="B690" s="13">
        <v>154</v>
      </c>
      <c r="C690" s="13">
        <v>925</v>
      </c>
      <c r="D690" s="13" t="s">
        <v>15</v>
      </c>
      <c r="E690" s="13">
        <v>7</v>
      </c>
      <c r="F690" s="13" t="s">
        <v>12</v>
      </c>
      <c r="G690" s="13">
        <v>4</v>
      </c>
      <c r="H690" s="13" t="s">
        <v>13</v>
      </c>
      <c r="I690" s="14">
        <v>94</v>
      </c>
      <c r="J690" s="14">
        <v>96</v>
      </c>
      <c r="K690" s="13">
        <v>64.94</v>
      </c>
      <c r="L690" s="14">
        <v>70.62</v>
      </c>
      <c r="M690" s="20">
        <v>2.19338775510204</v>
      </c>
      <c r="BF690" s="21">
        <v>47.37</v>
      </c>
      <c r="BG690" s="21">
        <v>63.01</v>
      </c>
      <c r="BH690" s="21">
        <v>15.64</v>
      </c>
      <c r="BI690" s="21">
        <v>43479</v>
      </c>
      <c r="BJ690" s="21" t="s">
        <v>74</v>
      </c>
      <c r="BK690" s="21">
        <v>51.69</v>
      </c>
      <c r="BL690" s="21">
        <v>4.32</v>
      </c>
      <c r="BM690" s="23">
        <v>0.21640000000000001</v>
      </c>
    </row>
    <row r="691" spans="1:70" x14ac:dyDescent="0.25">
      <c r="A691" s="13">
        <v>924</v>
      </c>
      <c r="B691" s="13">
        <v>154</v>
      </c>
      <c r="C691" s="13">
        <v>925</v>
      </c>
      <c r="D691" s="13" t="s">
        <v>15</v>
      </c>
      <c r="E691" s="13">
        <v>7</v>
      </c>
      <c r="F691" s="13" t="s">
        <v>12</v>
      </c>
      <c r="G691" s="13">
        <v>4</v>
      </c>
      <c r="H691" s="13" t="s">
        <v>13</v>
      </c>
      <c r="I691" s="14">
        <v>107</v>
      </c>
      <c r="J691" s="14">
        <v>109</v>
      </c>
      <c r="K691" s="13">
        <v>65.069999999999993</v>
      </c>
      <c r="L691" s="14">
        <v>70.75</v>
      </c>
      <c r="M691" s="20">
        <v>2.19657142857143</v>
      </c>
      <c r="N691" s="13">
        <v>5</v>
      </c>
      <c r="AJ691" s="14">
        <v>465.38749999999999</v>
      </c>
      <c r="BE691" s="21">
        <v>2954</v>
      </c>
      <c r="BF691" s="21">
        <v>47.27</v>
      </c>
      <c r="BG691" s="21">
        <v>68.290000000000006</v>
      </c>
      <c r="BH691" s="21">
        <v>21.02</v>
      </c>
      <c r="BI691" s="21">
        <v>43479</v>
      </c>
      <c r="BJ691" s="21" t="s">
        <v>74</v>
      </c>
      <c r="BK691" s="21">
        <v>51.69</v>
      </c>
      <c r="BL691" s="21">
        <v>4.42</v>
      </c>
      <c r="BM691" s="23">
        <v>0.17369999999999999</v>
      </c>
    </row>
    <row r="692" spans="1:70" x14ac:dyDescent="0.25">
      <c r="A692" s="13">
        <v>925</v>
      </c>
      <c r="B692" s="13">
        <v>154</v>
      </c>
      <c r="C692" s="13">
        <v>925</v>
      </c>
      <c r="D692" s="13" t="s">
        <v>15</v>
      </c>
      <c r="E692" s="13">
        <v>7</v>
      </c>
      <c r="F692" s="13" t="s">
        <v>12</v>
      </c>
      <c r="G692" s="13">
        <v>4</v>
      </c>
      <c r="H692" s="13" t="s">
        <v>13</v>
      </c>
      <c r="I692" s="14">
        <v>119</v>
      </c>
      <c r="J692" s="14">
        <v>121</v>
      </c>
      <c r="K692" s="13">
        <v>65.19</v>
      </c>
      <c r="L692" s="14">
        <v>70.87</v>
      </c>
      <c r="M692" s="20">
        <v>2.1995102040816299</v>
      </c>
      <c r="BF692" s="21">
        <v>47.44</v>
      </c>
      <c r="BG692" s="21">
        <v>61.33</v>
      </c>
      <c r="BH692" s="21">
        <v>13.89</v>
      </c>
      <c r="BI692" s="21">
        <v>43479</v>
      </c>
      <c r="BJ692" s="21" t="s">
        <v>74</v>
      </c>
      <c r="BK692" s="21">
        <v>50.14</v>
      </c>
      <c r="BL692" s="21">
        <v>2.7</v>
      </c>
      <c r="BM692" s="23">
        <v>0.16270000000000001</v>
      </c>
      <c r="BO692" s="21">
        <v>39</v>
      </c>
      <c r="BP692" s="21">
        <v>250</v>
      </c>
      <c r="BQ692" s="21">
        <v>10</v>
      </c>
    </row>
    <row r="693" spans="1:70" x14ac:dyDescent="0.25">
      <c r="A693" s="13">
        <v>926</v>
      </c>
      <c r="B693" s="13">
        <v>154</v>
      </c>
      <c r="C693" s="13">
        <v>925</v>
      </c>
      <c r="D693" s="13" t="s">
        <v>15</v>
      </c>
      <c r="E693" s="13">
        <v>7</v>
      </c>
      <c r="F693" s="13" t="s">
        <v>12</v>
      </c>
      <c r="G693" s="13">
        <v>4</v>
      </c>
      <c r="H693" s="13" t="s">
        <v>13</v>
      </c>
      <c r="I693" s="14">
        <v>134</v>
      </c>
      <c r="J693" s="14">
        <v>136</v>
      </c>
      <c r="K693" s="13">
        <v>65.34</v>
      </c>
      <c r="L693" s="14">
        <v>71.02</v>
      </c>
      <c r="M693" s="20">
        <v>2.2031086956521699</v>
      </c>
      <c r="N693" s="13">
        <v>5</v>
      </c>
      <c r="AJ693" s="14">
        <v>432.11700000000002</v>
      </c>
      <c r="BE693" s="21">
        <v>2959</v>
      </c>
      <c r="BF693" s="21">
        <v>47.27</v>
      </c>
      <c r="BG693" s="21">
        <v>67.55</v>
      </c>
      <c r="BH693" s="21">
        <v>20.28</v>
      </c>
      <c r="BI693" s="21">
        <v>43479</v>
      </c>
      <c r="BJ693" s="21" t="s">
        <v>74</v>
      </c>
      <c r="BK693" s="21">
        <v>51.29</v>
      </c>
      <c r="BL693" s="21">
        <v>4.0199999999999996</v>
      </c>
      <c r="BM693" s="23">
        <v>0.16539999999999999</v>
      </c>
    </row>
    <row r="694" spans="1:70" x14ac:dyDescent="0.25">
      <c r="A694" s="13">
        <v>927</v>
      </c>
      <c r="B694" s="13">
        <v>154</v>
      </c>
      <c r="C694" s="13">
        <v>925</v>
      </c>
      <c r="D694" s="13" t="s">
        <v>15</v>
      </c>
      <c r="E694" s="13">
        <v>7</v>
      </c>
      <c r="F694" s="13" t="s">
        <v>12</v>
      </c>
      <c r="G694" s="13">
        <v>4</v>
      </c>
      <c r="H694" s="13" t="s">
        <v>13</v>
      </c>
      <c r="I694" s="14">
        <v>148</v>
      </c>
      <c r="J694" s="14">
        <v>150</v>
      </c>
      <c r="K694" s="13">
        <v>65.48</v>
      </c>
      <c r="L694" s="14">
        <v>71.16</v>
      </c>
      <c r="M694" s="20">
        <v>2.2064565217391299</v>
      </c>
      <c r="BF694" s="21">
        <v>47.54</v>
      </c>
      <c r="BG694" s="21">
        <v>63.85</v>
      </c>
      <c r="BH694" s="21">
        <v>16.309999999999999</v>
      </c>
      <c r="BI694" s="21">
        <v>43481</v>
      </c>
      <c r="BJ694" s="21" t="s">
        <v>74</v>
      </c>
      <c r="BK694" s="21">
        <v>51.2</v>
      </c>
      <c r="BL694" s="21">
        <v>3.66</v>
      </c>
      <c r="BM694" s="23">
        <v>0.18329999999999999</v>
      </c>
    </row>
    <row r="695" spans="1:70" x14ac:dyDescent="0.25">
      <c r="A695" s="13">
        <v>928</v>
      </c>
      <c r="B695" s="13">
        <v>154</v>
      </c>
      <c r="C695" s="13">
        <v>925</v>
      </c>
      <c r="D695" s="13" t="s">
        <v>15</v>
      </c>
      <c r="E695" s="13">
        <v>7</v>
      </c>
      <c r="F695" s="13" t="s">
        <v>12</v>
      </c>
      <c r="G695" s="13">
        <v>5</v>
      </c>
      <c r="H695" s="13" t="s">
        <v>13</v>
      </c>
      <c r="I695" s="14">
        <v>11</v>
      </c>
      <c r="J695" s="14">
        <v>13</v>
      </c>
      <c r="K695" s="13">
        <v>65.61</v>
      </c>
      <c r="L695" s="14">
        <v>71.290000000000006</v>
      </c>
      <c r="M695" s="20">
        <v>2.2095652173913001</v>
      </c>
      <c r="N695" s="13">
        <v>4</v>
      </c>
      <c r="AJ695" s="14">
        <v>419.56459999999998</v>
      </c>
      <c r="BE695" s="21">
        <v>2975</v>
      </c>
      <c r="BF695" s="21">
        <v>48.92</v>
      </c>
      <c r="BG695" s="21">
        <v>58.47</v>
      </c>
      <c r="BH695" s="21">
        <v>9.5500000000000007</v>
      </c>
      <c r="BI695" s="21">
        <v>43424</v>
      </c>
      <c r="BJ695" s="21" t="s">
        <v>74</v>
      </c>
      <c r="BK695" s="21">
        <v>54.74</v>
      </c>
      <c r="BL695" s="21">
        <v>5.82</v>
      </c>
      <c r="BM695" s="23">
        <v>0.37869999999999998</v>
      </c>
      <c r="BO695" s="21">
        <v>20</v>
      </c>
      <c r="BP695" s="21">
        <v>114</v>
      </c>
      <c r="BQ695" s="21">
        <v>10</v>
      </c>
    </row>
    <row r="696" spans="1:70" x14ac:dyDescent="0.25">
      <c r="A696" s="13">
        <v>929</v>
      </c>
      <c r="B696" s="13">
        <v>154</v>
      </c>
      <c r="C696" s="13">
        <v>925</v>
      </c>
      <c r="D696" s="13" t="s">
        <v>15</v>
      </c>
      <c r="E696" s="13">
        <v>7</v>
      </c>
      <c r="F696" s="13" t="s">
        <v>12</v>
      </c>
      <c r="G696" s="13">
        <v>5</v>
      </c>
      <c r="H696" s="13" t="s">
        <v>13</v>
      </c>
      <c r="I696" s="14">
        <v>25</v>
      </c>
      <c r="J696" s="14">
        <v>27</v>
      </c>
      <c r="K696" s="13">
        <v>65.75</v>
      </c>
      <c r="L696" s="14">
        <v>71.430000000000007</v>
      </c>
      <c r="M696" s="20">
        <v>2.2149999999999999</v>
      </c>
      <c r="N696" s="13">
        <v>7</v>
      </c>
      <c r="O696" s="13">
        <v>52538.633786493301</v>
      </c>
      <c r="P696" s="13">
        <v>243.170340972883</v>
      </c>
      <c r="Q696" s="13">
        <v>204.569732621474</v>
      </c>
      <c r="R696" s="13">
        <v>275.32015452041998</v>
      </c>
      <c r="S696" s="13">
        <v>0.679609582516012</v>
      </c>
      <c r="T696" s="13">
        <v>0.802672563737867</v>
      </c>
      <c r="U696" s="13">
        <v>38850.2325059793</v>
      </c>
      <c r="V696" s="13">
        <v>221.110215898191</v>
      </c>
      <c r="W696" s="13">
        <v>186.97622665709801</v>
      </c>
      <c r="X696" s="13">
        <v>248.37044615326599</v>
      </c>
      <c r="Y696" s="13">
        <v>0.67449864116865199</v>
      </c>
      <c r="Z696" s="13">
        <v>0.81009937449692604</v>
      </c>
      <c r="AA696" s="13">
        <v>42053.225030203197</v>
      </c>
      <c r="AB696" s="13">
        <v>83.251225929087596</v>
      </c>
      <c r="AC696" s="13">
        <v>69.521605219166403</v>
      </c>
      <c r="AD696" s="13">
        <v>96.373050875081304</v>
      </c>
      <c r="AE696" s="13">
        <v>0.11782374526467899</v>
      </c>
      <c r="AF696" s="13">
        <v>4.6620490696198003E-2</v>
      </c>
      <c r="AG696" s="13">
        <v>138121.40418042499</v>
      </c>
      <c r="AH696" s="13">
        <v>416.43150167068598</v>
      </c>
      <c r="AI696" s="13">
        <v>343.032131664595</v>
      </c>
      <c r="AJ696" s="14">
        <v>475.80476914933303</v>
      </c>
      <c r="AK696" s="13">
        <v>0.88581612361151496</v>
      </c>
      <c r="AL696" s="13">
        <v>0.86377541693373106</v>
      </c>
      <c r="AM696" s="13">
        <v>101807.26475677</v>
      </c>
      <c r="AN696" s="13">
        <v>357.45239191680599</v>
      </c>
      <c r="AO696" s="13">
        <v>296.11614329125803</v>
      </c>
      <c r="AP696" s="13">
        <v>406.267018591995</v>
      </c>
      <c r="AQ696" s="13">
        <v>0.84135988638658299</v>
      </c>
      <c r="AR696" s="13">
        <v>0.85512495148605605</v>
      </c>
      <c r="AS696" s="13">
        <v>2.95436534925742</v>
      </c>
      <c r="AT696" s="13">
        <v>1.58590392172158</v>
      </c>
      <c r="AU696" s="13">
        <v>1.65757126255094</v>
      </c>
      <c r="AV696" s="13">
        <v>1.6628606959979699</v>
      </c>
      <c r="AW696" s="13">
        <v>0.14983266517754801</v>
      </c>
      <c r="AX696" s="13">
        <v>-0.88361284197464995</v>
      </c>
      <c r="AY696" s="13">
        <v>17.2792122809661</v>
      </c>
      <c r="AZ696" s="13">
        <v>6.3761181905243003</v>
      </c>
      <c r="BA696" s="13">
        <v>7.6933279338943397</v>
      </c>
      <c r="BB696" s="13">
        <v>6.5619696674929804</v>
      </c>
      <c r="BC696" s="13">
        <v>2.6263353430713701</v>
      </c>
      <c r="BD696" s="13">
        <v>3.7193100932418099</v>
      </c>
      <c r="BE696" s="21">
        <v>2697</v>
      </c>
      <c r="BF696" s="21">
        <v>49.14</v>
      </c>
      <c r="BG696" s="21">
        <v>61.87</v>
      </c>
      <c r="BH696" s="21">
        <v>12.73</v>
      </c>
      <c r="BI696" s="21" t="s">
        <v>102</v>
      </c>
      <c r="BJ696" s="21" t="s">
        <v>74</v>
      </c>
      <c r="BK696" s="21">
        <v>51.44</v>
      </c>
      <c r="BL696" s="21">
        <v>2.2999999999999998</v>
      </c>
      <c r="BM696" s="23">
        <v>0.153</v>
      </c>
      <c r="BN696" s="13" t="s">
        <v>75</v>
      </c>
    </row>
    <row r="697" spans="1:70" x14ac:dyDescent="0.25">
      <c r="A697" s="13">
        <v>930</v>
      </c>
      <c r="B697" s="13">
        <v>154</v>
      </c>
      <c r="C697" s="13">
        <v>925</v>
      </c>
      <c r="D697" s="13" t="s">
        <v>15</v>
      </c>
      <c r="E697" s="13">
        <v>7</v>
      </c>
      <c r="F697" s="13" t="s">
        <v>12</v>
      </c>
      <c r="G697" s="13">
        <v>5</v>
      </c>
      <c r="H697" s="13" t="s">
        <v>13</v>
      </c>
      <c r="I697" s="14">
        <v>30</v>
      </c>
      <c r="J697" s="14">
        <v>32</v>
      </c>
      <c r="K697" s="13">
        <v>65.8</v>
      </c>
      <c r="L697" s="14">
        <v>71.48</v>
      </c>
      <c r="M697" s="20">
        <v>2.2174999999999998</v>
      </c>
      <c r="N697" s="13">
        <v>6</v>
      </c>
      <c r="O697" s="13">
        <v>53044.494088027401</v>
      </c>
      <c r="P697" s="13">
        <v>243.96372150241601</v>
      </c>
      <c r="Q697" s="13">
        <v>206.07312023258899</v>
      </c>
      <c r="R697" s="13">
        <v>276.636983064356</v>
      </c>
      <c r="S697" s="13">
        <v>0.67882431466832205</v>
      </c>
      <c r="T697" s="13">
        <v>0.81404712960784498</v>
      </c>
      <c r="U697" s="13">
        <v>38426.365423748102</v>
      </c>
      <c r="V697" s="13">
        <v>220.130447171176</v>
      </c>
      <c r="W697" s="13">
        <v>187.64723490254499</v>
      </c>
      <c r="X697" s="13">
        <v>247.443770929332</v>
      </c>
      <c r="Y697" s="13">
        <v>0.67758488126209904</v>
      </c>
      <c r="Z697" s="13">
        <v>0.82254046335867004</v>
      </c>
      <c r="AA697" s="13">
        <v>43504.9068389405</v>
      </c>
      <c r="AB697" s="13">
        <v>84.630146376278603</v>
      </c>
      <c r="AC697" s="13">
        <v>71.791903354313405</v>
      </c>
      <c r="AD697" s="13">
        <v>98.221425245688494</v>
      </c>
      <c r="AE697" s="13">
        <v>0.12378463875264301</v>
      </c>
      <c r="AF697" s="13">
        <v>4.2636022327502902E-2</v>
      </c>
      <c r="AG697" s="13">
        <v>135512.511113752</v>
      </c>
      <c r="AH697" s="13">
        <v>411.58519111771898</v>
      </c>
      <c r="AI697" s="13">
        <v>342.894639198427</v>
      </c>
      <c r="AJ697" s="14">
        <v>472.53063978504798</v>
      </c>
      <c r="AK697" s="13">
        <v>0.88727186951954096</v>
      </c>
      <c r="AL697" s="13">
        <v>0.86910307390794805</v>
      </c>
      <c r="AM697" s="13">
        <v>102222.978795296</v>
      </c>
      <c r="AN697" s="13">
        <v>358.66403142454999</v>
      </c>
      <c r="AO697" s="13">
        <v>296.77391070579699</v>
      </c>
      <c r="AP697" s="13">
        <v>410.06959206287098</v>
      </c>
      <c r="AQ697" s="13">
        <v>0.84474658221766696</v>
      </c>
      <c r="AR697" s="13">
        <v>0.86021648116550997</v>
      </c>
      <c r="AS697" s="13">
        <v>3.03994231382935</v>
      </c>
      <c r="AT697" s="13">
        <v>1.6702464756320501</v>
      </c>
      <c r="AU697" s="13">
        <v>1.89674786788086</v>
      </c>
      <c r="AV697" s="13">
        <v>1.69817370556737</v>
      </c>
      <c r="AW697" s="13">
        <v>-3.1721899562535301E-2</v>
      </c>
      <c r="AX697" s="13">
        <v>-0.98135918491704399</v>
      </c>
      <c r="AY697" s="13">
        <v>16.716925472205599</v>
      </c>
      <c r="AZ697" s="13">
        <v>6.7209622809950798</v>
      </c>
      <c r="BA697" s="13">
        <v>8.8817652754346401</v>
      </c>
      <c r="BB697" s="13">
        <v>6.7576028554634897</v>
      </c>
      <c r="BC697" s="13">
        <v>2.71707337980529</v>
      </c>
      <c r="BD697" s="13">
        <v>3.8901952565003102</v>
      </c>
      <c r="BE697" s="21">
        <v>4953</v>
      </c>
      <c r="BF697" s="21">
        <v>49.11</v>
      </c>
      <c r="BG697" s="21">
        <v>59.66</v>
      </c>
      <c r="BH697" s="21">
        <v>10.55</v>
      </c>
      <c r="BI697" s="21" t="s">
        <v>104</v>
      </c>
      <c r="BJ697" s="21" t="s">
        <v>74</v>
      </c>
      <c r="BK697" s="21">
        <v>52.49</v>
      </c>
      <c r="BL697" s="21">
        <v>3.38</v>
      </c>
      <c r="BM697" s="23">
        <v>0.24260000000000001</v>
      </c>
      <c r="BN697" s="13" t="s">
        <v>75</v>
      </c>
    </row>
    <row r="698" spans="1:70" x14ac:dyDescent="0.25">
      <c r="A698" s="13">
        <v>931</v>
      </c>
      <c r="B698" s="13">
        <v>154</v>
      </c>
      <c r="C698" s="13">
        <v>925</v>
      </c>
      <c r="D698" s="13" t="s">
        <v>15</v>
      </c>
      <c r="E698" s="13">
        <v>7</v>
      </c>
      <c r="F698" s="13" t="s">
        <v>12</v>
      </c>
      <c r="G698" s="13">
        <v>5</v>
      </c>
      <c r="H698" s="13" t="s">
        <v>13</v>
      </c>
      <c r="I698" s="14">
        <v>35</v>
      </c>
      <c r="J698" s="14">
        <v>37</v>
      </c>
      <c r="K698" s="13">
        <v>65.849999999999994</v>
      </c>
      <c r="L698" s="14">
        <v>71.53</v>
      </c>
      <c r="M698" s="20">
        <v>2.2200000000000002</v>
      </c>
      <c r="N698" s="13">
        <v>6</v>
      </c>
      <c r="O698" s="13">
        <v>52685.490204810601</v>
      </c>
      <c r="P698" s="13">
        <v>245.75643822654601</v>
      </c>
      <c r="Q698" s="13">
        <v>208.61483735728601</v>
      </c>
      <c r="R698" s="13">
        <v>277.86451699525202</v>
      </c>
      <c r="S698" s="13">
        <v>0.68544832840900105</v>
      </c>
      <c r="T698" s="13">
        <v>0.81884100008183602</v>
      </c>
      <c r="U698" s="13">
        <v>40167.1810872079</v>
      </c>
      <c r="V698" s="13">
        <v>224.728055100398</v>
      </c>
      <c r="W698" s="13">
        <v>192.11902458819901</v>
      </c>
      <c r="X698" s="13">
        <v>252.82146769285001</v>
      </c>
      <c r="Y698" s="13">
        <v>0.68411206309507</v>
      </c>
      <c r="Z698" s="13">
        <v>0.82646447069388496</v>
      </c>
      <c r="AA698" s="13">
        <v>39584.685390951003</v>
      </c>
      <c r="AB698" s="13">
        <v>76.466137732634195</v>
      </c>
      <c r="AC698" s="13">
        <v>64.467558796171502</v>
      </c>
      <c r="AD698" s="13">
        <v>89.372963344745102</v>
      </c>
      <c r="AE698" s="13">
        <v>0.121390866532646</v>
      </c>
      <c r="AF698" s="13">
        <v>4.0494529976559501E-2</v>
      </c>
      <c r="AG698" s="13">
        <v>124142.273724999</v>
      </c>
      <c r="AH698" s="13">
        <v>395.38727040745198</v>
      </c>
      <c r="AI698" s="13">
        <v>333.78734261700799</v>
      </c>
      <c r="AJ698" s="14">
        <v>454.598445627047</v>
      </c>
      <c r="AK698" s="13">
        <v>0.89307018460450305</v>
      </c>
      <c r="AL698" s="13">
        <v>0.87074841402803504</v>
      </c>
      <c r="AM698" s="13">
        <v>95946.054120246699</v>
      </c>
      <c r="AN698" s="13">
        <v>346.56185126621898</v>
      </c>
      <c r="AO698" s="13">
        <v>291.94799607567597</v>
      </c>
      <c r="AP698" s="13">
        <v>396.44268572480598</v>
      </c>
      <c r="AQ698" s="13">
        <v>0.849311626164723</v>
      </c>
      <c r="AR698" s="13">
        <v>0.86248842977002005</v>
      </c>
      <c r="AS698" s="13">
        <v>3.86609635728145</v>
      </c>
      <c r="AT698" s="13">
        <v>1.82804276191659</v>
      </c>
      <c r="AU698" s="13">
        <v>1.9625289517573801</v>
      </c>
      <c r="AV698" s="13">
        <v>1.8015857841881999</v>
      </c>
      <c r="AW698" s="13">
        <v>-4.6018331482782096E-3</v>
      </c>
      <c r="AX698" s="13">
        <v>-1.02612217654523</v>
      </c>
      <c r="AY698" s="13">
        <v>35.014228395420197</v>
      </c>
      <c r="AZ698" s="13">
        <v>8.4016231103757502</v>
      </c>
      <c r="BA698" s="13">
        <v>10.3292321635981</v>
      </c>
      <c r="BB698" s="13">
        <v>7.91146054975178</v>
      </c>
      <c r="BC698" s="13">
        <v>2.6987926970060099</v>
      </c>
      <c r="BD698" s="13">
        <v>4.0933723946558196</v>
      </c>
      <c r="BE698" s="21">
        <v>4252</v>
      </c>
      <c r="BF698" s="21">
        <v>48.85</v>
      </c>
      <c r="BG698" s="21">
        <v>62.33</v>
      </c>
      <c r="BH698" s="21">
        <v>13.48</v>
      </c>
      <c r="BI698" s="21" t="s">
        <v>102</v>
      </c>
      <c r="BJ698" s="21" t="s">
        <v>74</v>
      </c>
      <c r="BK698" s="21">
        <v>51.94</v>
      </c>
      <c r="BL698" s="21">
        <v>3.09</v>
      </c>
      <c r="BM698" s="23">
        <v>0.1865</v>
      </c>
      <c r="BN698" s="13" t="s">
        <v>75</v>
      </c>
      <c r="BO698" s="21">
        <v>112</v>
      </c>
      <c r="BP698" s="21">
        <v>458</v>
      </c>
      <c r="BQ698" s="21">
        <v>10</v>
      </c>
      <c r="BR698" s="23">
        <v>0.8</v>
      </c>
    </row>
    <row r="699" spans="1:70" x14ac:dyDescent="0.25">
      <c r="A699" s="13">
        <v>932</v>
      </c>
      <c r="B699" s="13">
        <v>154</v>
      </c>
      <c r="C699" s="13">
        <v>925</v>
      </c>
      <c r="D699" s="13" t="s">
        <v>15</v>
      </c>
      <c r="E699" s="13">
        <v>7</v>
      </c>
      <c r="F699" s="13" t="s">
        <v>12</v>
      </c>
      <c r="G699" s="13">
        <v>5</v>
      </c>
      <c r="H699" s="13" t="s">
        <v>13</v>
      </c>
      <c r="I699" s="14">
        <v>40</v>
      </c>
      <c r="J699" s="14">
        <v>42</v>
      </c>
      <c r="K699" s="13">
        <v>65.900000000000006</v>
      </c>
      <c r="L699" s="14">
        <v>71.58</v>
      </c>
      <c r="M699" s="20">
        <v>2.2216</v>
      </c>
      <c r="N699" s="13">
        <v>7</v>
      </c>
      <c r="O699" s="13">
        <v>56190.021713899398</v>
      </c>
      <c r="P699" s="13">
        <v>251.288765982461</v>
      </c>
      <c r="Q699" s="13">
        <v>211.78562570673401</v>
      </c>
      <c r="R699" s="13">
        <v>284.94606761805301</v>
      </c>
      <c r="S699" s="13">
        <v>0.68229282036002603</v>
      </c>
      <c r="T699" s="13">
        <v>0.80987491825907998</v>
      </c>
      <c r="U699" s="13">
        <v>40937.706053001602</v>
      </c>
      <c r="V699" s="13">
        <v>227.28966794460499</v>
      </c>
      <c r="W699" s="13">
        <v>193.57218082846001</v>
      </c>
      <c r="X699" s="13">
        <v>256.97968759848402</v>
      </c>
      <c r="Y699" s="13">
        <v>0.68202855877414004</v>
      </c>
      <c r="Z699" s="13">
        <v>0.818091008423104</v>
      </c>
      <c r="AA699" s="13">
        <v>46926.305015007201</v>
      </c>
      <c r="AB699" s="13">
        <v>86.473755388940802</v>
      </c>
      <c r="AC699" s="13">
        <v>71.709126485287598</v>
      </c>
      <c r="AD699" s="13">
        <v>101.26126584165399</v>
      </c>
      <c r="AE699" s="13">
        <v>0.124344917913983</v>
      </c>
      <c r="AF699" s="13">
        <v>4.3704584206381299E-2</v>
      </c>
      <c r="AG699" s="13">
        <v>147117.473237456</v>
      </c>
      <c r="AH699" s="13">
        <v>430.35052564349002</v>
      </c>
      <c r="AI699" s="13">
        <v>350.24165841095299</v>
      </c>
      <c r="AJ699" s="14">
        <v>494.75451999028201</v>
      </c>
      <c r="AK699" s="13">
        <v>0.89469407549103797</v>
      </c>
      <c r="AL699" s="13">
        <v>0.86781631559735894</v>
      </c>
      <c r="AM699" s="13">
        <v>104560.23785820301</v>
      </c>
      <c r="AN699" s="13">
        <v>363.149590655135</v>
      </c>
      <c r="AO699" s="13">
        <v>298.19940384104302</v>
      </c>
      <c r="AP699" s="13">
        <v>419.029063730985</v>
      </c>
      <c r="AQ699" s="13">
        <v>0.85419891845710005</v>
      </c>
      <c r="AR699" s="13">
        <v>0.85769394385522602</v>
      </c>
      <c r="AS699" s="13">
        <v>3.9727789346073399</v>
      </c>
      <c r="AT699" s="13">
        <v>1.8147587241769501</v>
      </c>
      <c r="AU699" s="13">
        <v>2.0944832372592601</v>
      </c>
      <c r="AV699" s="13">
        <v>1.8074712829384501</v>
      </c>
      <c r="AW699" s="13">
        <v>-2.5831669660309801E-2</v>
      </c>
      <c r="AX699" s="13">
        <v>-0.82610460074082803</v>
      </c>
      <c r="AY699" s="13">
        <v>36.279091419113499</v>
      </c>
      <c r="AZ699" s="13">
        <v>8.27926346449207</v>
      </c>
      <c r="BA699" s="13">
        <v>11.9971212867713</v>
      </c>
      <c r="BB699" s="13">
        <v>7.8848146371336698</v>
      </c>
      <c r="BC699" s="13">
        <v>2.7324618444275601</v>
      </c>
      <c r="BD699" s="13">
        <v>3.3653527325115502</v>
      </c>
      <c r="BE699" s="21">
        <v>2027</v>
      </c>
      <c r="BF699" s="21">
        <v>48.84</v>
      </c>
      <c r="BG699" s="21">
        <v>65.260000000000005</v>
      </c>
      <c r="BH699" s="21">
        <v>16.420000000000002</v>
      </c>
      <c r="BI699" s="21" t="s">
        <v>101</v>
      </c>
      <c r="BJ699" s="21" t="s">
        <v>74</v>
      </c>
      <c r="BK699" s="21">
        <v>51.68</v>
      </c>
      <c r="BL699" s="21">
        <v>2.84</v>
      </c>
      <c r="BM699" s="23">
        <v>0.14749999999999999</v>
      </c>
      <c r="BN699" s="13" t="s">
        <v>75</v>
      </c>
    </row>
    <row r="700" spans="1:70" x14ac:dyDescent="0.25">
      <c r="A700" s="13">
        <v>933</v>
      </c>
      <c r="B700" s="13">
        <v>154</v>
      </c>
      <c r="C700" s="13">
        <v>925</v>
      </c>
      <c r="D700" s="13" t="s">
        <v>15</v>
      </c>
      <c r="E700" s="13">
        <v>7</v>
      </c>
      <c r="F700" s="13" t="s">
        <v>12</v>
      </c>
      <c r="G700" s="13">
        <v>5</v>
      </c>
      <c r="H700" s="13" t="s">
        <v>13</v>
      </c>
      <c r="I700" s="14">
        <v>46</v>
      </c>
      <c r="J700" s="14">
        <v>48</v>
      </c>
      <c r="K700" s="13">
        <v>65.959999999999994</v>
      </c>
      <c r="L700" s="14">
        <v>71.64</v>
      </c>
      <c r="M700" s="20">
        <v>2.2227999999999999</v>
      </c>
      <c r="N700" s="13">
        <v>7</v>
      </c>
      <c r="O700" s="13">
        <v>62552.189544288703</v>
      </c>
      <c r="P700" s="13">
        <v>266.28914575970902</v>
      </c>
      <c r="Q700" s="13">
        <v>224.83625518767499</v>
      </c>
      <c r="R700" s="13">
        <v>302.56482214902599</v>
      </c>
      <c r="S700" s="13">
        <v>0.67975216166568098</v>
      </c>
      <c r="T700" s="13">
        <v>0.80843805454131901</v>
      </c>
      <c r="U700" s="13">
        <v>46516.877564581802</v>
      </c>
      <c r="V700" s="13">
        <v>241.85323706535999</v>
      </c>
      <c r="W700" s="13">
        <v>207.195653074999</v>
      </c>
      <c r="X700" s="13">
        <v>273.69603031058102</v>
      </c>
      <c r="Y700" s="13">
        <v>0.67694387109667198</v>
      </c>
      <c r="Z700" s="13">
        <v>0.81551971478373897</v>
      </c>
      <c r="AA700" s="13">
        <v>47832.957369895899</v>
      </c>
      <c r="AB700" s="13">
        <v>87.783284177111597</v>
      </c>
      <c r="AC700" s="13">
        <v>72.560958853820097</v>
      </c>
      <c r="AD700" s="13">
        <v>103.207230279619</v>
      </c>
      <c r="AE700" s="13">
        <v>0.12614408820105799</v>
      </c>
      <c r="AF700" s="13">
        <v>4.2669099723665803E-2</v>
      </c>
      <c r="AG700" s="13">
        <v>156750.462207962</v>
      </c>
      <c r="AH700" s="13">
        <v>442.53745537397498</v>
      </c>
      <c r="AI700" s="13">
        <v>366.72846909593801</v>
      </c>
      <c r="AJ700" s="14">
        <v>514.73227512108201</v>
      </c>
      <c r="AK700" s="13">
        <v>0.89728697751175801</v>
      </c>
      <c r="AL700" s="13">
        <v>0.86759273253220703</v>
      </c>
      <c r="AM700" s="13">
        <v>120229.005727426</v>
      </c>
      <c r="AN700" s="13">
        <v>389.330050403288</v>
      </c>
      <c r="AO700" s="13">
        <v>317.66574338166498</v>
      </c>
      <c r="AP700" s="13">
        <v>442.13499536589501</v>
      </c>
      <c r="AQ700" s="13">
        <v>0.85439778342740202</v>
      </c>
      <c r="AR700" s="13">
        <v>0.85780607029357503</v>
      </c>
      <c r="AS700" s="13">
        <v>2.7282090341474201</v>
      </c>
      <c r="AT700" s="13">
        <v>1.5472317297779901</v>
      </c>
      <c r="AU700" s="13">
        <v>1.70250161493207</v>
      </c>
      <c r="AV700" s="13">
        <v>1.5400153453769401</v>
      </c>
      <c r="AW700" s="13">
        <v>2.3801953339955099E-2</v>
      </c>
      <c r="AX700" s="13">
        <v>-0.61415008368436397</v>
      </c>
      <c r="AY700" s="13">
        <v>13.762025154405499</v>
      </c>
      <c r="AZ700" s="13">
        <v>6.03805513882571</v>
      </c>
      <c r="BA700" s="13">
        <v>7.5710238473939304</v>
      </c>
      <c r="BB700" s="13">
        <v>5.8553902478744604</v>
      </c>
      <c r="BC700" s="13">
        <v>2.6527317709397402</v>
      </c>
      <c r="BD700" s="13">
        <v>2.9523100531303799</v>
      </c>
      <c r="BE700" s="21">
        <v>2030</v>
      </c>
      <c r="BF700" s="21">
        <v>49.24</v>
      </c>
      <c r="BG700" s="21">
        <v>63.96</v>
      </c>
      <c r="BH700" s="21">
        <v>14.72</v>
      </c>
      <c r="BI700" s="21" t="s">
        <v>101</v>
      </c>
      <c r="BJ700" s="21" t="s">
        <v>74</v>
      </c>
      <c r="BK700" s="21">
        <v>52.17</v>
      </c>
      <c r="BL700" s="21">
        <v>2.93</v>
      </c>
      <c r="BM700" s="23">
        <v>0.16600000000000001</v>
      </c>
      <c r="BN700" s="13" t="s">
        <v>75</v>
      </c>
    </row>
    <row r="701" spans="1:70" x14ac:dyDescent="0.25">
      <c r="A701" s="13">
        <v>934</v>
      </c>
      <c r="B701" s="13">
        <v>154</v>
      </c>
      <c r="C701" s="13">
        <v>925</v>
      </c>
      <c r="D701" s="13" t="s">
        <v>15</v>
      </c>
      <c r="E701" s="13">
        <v>7</v>
      </c>
      <c r="F701" s="13" t="s">
        <v>12</v>
      </c>
      <c r="G701" s="13">
        <v>5</v>
      </c>
      <c r="H701" s="13" t="s">
        <v>13</v>
      </c>
      <c r="I701" s="14">
        <v>53</v>
      </c>
      <c r="J701" s="14">
        <v>55</v>
      </c>
      <c r="K701" s="13">
        <v>66.03</v>
      </c>
      <c r="L701" s="14">
        <v>71.709999999999994</v>
      </c>
      <c r="M701" s="20">
        <v>2.2242000000000002</v>
      </c>
      <c r="N701" s="13">
        <v>9</v>
      </c>
      <c r="O701" s="13">
        <v>58853.327815680503</v>
      </c>
      <c r="P701" s="13">
        <v>258.41201818920001</v>
      </c>
      <c r="Q701" s="13">
        <v>217.936772584734</v>
      </c>
      <c r="R701" s="13">
        <v>292.45550157254002</v>
      </c>
      <c r="S701" s="13">
        <v>0.68516719840522899</v>
      </c>
      <c r="T701" s="13">
        <v>0.81520727937177895</v>
      </c>
      <c r="U701" s="13">
        <v>44162.495724656597</v>
      </c>
      <c r="V701" s="13">
        <v>235.37653281654099</v>
      </c>
      <c r="W701" s="13">
        <v>200.679997766171</v>
      </c>
      <c r="X701" s="13">
        <v>266.27529236002499</v>
      </c>
      <c r="Y701" s="13">
        <v>0.68457371581859505</v>
      </c>
      <c r="Z701" s="13">
        <v>0.822405036531907</v>
      </c>
      <c r="AA701" s="13">
        <v>45623.154271703002</v>
      </c>
      <c r="AB701" s="13">
        <v>84.750359494541996</v>
      </c>
      <c r="AC701" s="13">
        <v>68.231734354098705</v>
      </c>
      <c r="AD701" s="13">
        <v>99.400233875474896</v>
      </c>
      <c r="AE701" s="13">
        <v>0.124595140791944</v>
      </c>
      <c r="AF701" s="13">
        <v>4.16238231674236E-2</v>
      </c>
      <c r="AG701" s="13">
        <v>145415.183822286</v>
      </c>
      <c r="AH701" s="13">
        <v>427.96039901716199</v>
      </c>
      <c r="AI701" s="13">
        <v>355.37812199194599</v>
      </c>
      <c r="AJ701" s="14">
        <v>493.65213660243501</v>
      </c>
      <c r="AK701" s="13">
        <v>0.88942410198759103</v>
      </c>
      <c r="AL701" s="13">
        <v>0.87067823931034705</v>
      </c>
      <c r="AM701" s="13">
        <v>109103.481360216</v>
      </c>
      <c r="AN701" s="13">
        <v>370.21643443278401</v>
      </c>
      <c r="AO701" s="13">
        <v>311.43360051157498</v>
      </c>
      <c r="AP701" s="13">
        <v>417.45287303388602</v>
      </c>
      <c r="AQ701" s="13">
        <v>0.84874305365409997</v>
      </c>
      <c r="AR701" s="13">
        <v>0.86029833779721998</v>
      </c>
      <c r="AS701" s="13">
        <v>2.86919400984827</v>
      </c>
      <c r="AT701" s="13">
        <v>1.6715289682724399</v>
      </c>
      <c r="AU701" s="13">
        <v>1.54779530046223</v>
      </c>
      <c r="AV701" s="13">
        <v>1.7237141849645501</v>
      </c>
      <c r="AW701" s="13">
        <v>-6.6507388063776707E-2</v>
      </c>
      <c r="AX701" s="13">
        <v>-0.87468250138765002</v>
      </c>
      <c r="AY701" s="13">
        <v>13.8487121290324</v>
      </c>
      <c r="AZ701" s="13">
        <v>6.5884245020518302</v>
      </c>
      <c r="BA701" s="13">
        <v>6.3766597426737901</v>
      </c>
      <c r="BB701" s="13">
        <v>6.7897443019547703</v>
      </c>
      <c r="BC701" s="13">
        <v>2.7277614393621601</v>
      </c>
      <c r="BD701" s="13">
        <v>3.6392222845490498</v>
      </c>
      <c r="BE701" s="21">
        <v>1347</v>
      </c>
      <c r="BF701" s="21">
        <v>48.56</v>
      </c>
      <c r="BG701" s="21">
        <v>74.8</v>
      </c>
      <c r="BH701" s="21">
        <v>26.24</v>
      </c>
      <c r="BI701" s="21" t="s">
        <v>102</v>
      </c>
      <c r="BJ701" s="21" t="s">
        <v>74</v>
      </c>
      <c r="BK701" s="21">
        <v>54.81</v>
      </c>
      <c r="BL701" s="21">
        <v>6.25</v>
      </c>
      <c r="BM701" s="23">
        <v>0.19239999999999999</v>
      </c>
      <c r="BN701" s="13" t="s">
        <v>75</v>
      </c>
    </row>
    <row r="702" spans="1:70" x14ac:dyDescent="0.25">
      <c r="A702" s="13">
        <v>935</v>
      </c>
      <c r="B702" s="13">
        <v>154</v>
      </c>
      <c r="C702" s="13">
        <v>925</v>
      </c>
      <c r="D702" s="13" t="s">
        <v>15</v>
      </c>
      <c r="E702" s="13">
        <v>7</v>
      </c>
      <c r="F702" s="13" t="s">
        <v>12</v>
      </c>
      <c r="G702" s="13">
        <v>5</v>
      </c>
      <c r="H702" s="13" t="s">
        <v>13</v>
      </c>
      <c r="I702" s="14">
        <v>60</v>
      </c>
      <c r="J702" s="14">
        <v>62</v>
      </c>
      <c r="K702" s="13">
        <v>66.099999999999994</v>
      </c>
      <c r="L702" s="14">
        <v>71.78</v>
      </c>
      <c r="M702" s="20">
        <v>2.2256</v>
      </c>
      <c r="N702" s="13">
        <v>7</v>
      </c>
      <c r="O702" s="13">
        <v>56782.5879756207</v>
      </c>
      <c r="P702" s="13">
        <v>253.13287066196</v>
      </c>
      <c r="Q702" s="13">
        <v>215.775367065023</v>
      </c>
      <c r="R702" s="13">
        <v>285.00751234832398</v>
      </c>
      <c r="S702" s="13">
        <v>0.69103926293946305</v>
      </c>
      <c r="T702" s="13">
        <v>0.82569396617575497</v>
      </c>
      <c r="U702" s="13">
        <v>41068.009378382398</v>
      </c>
      <c r="V702" s="13">
        <v>227.33223510740399</v>
      </c>
      <c r="W702" s="13">
        <v>196.108960161705</v>
      </c>
      <c r="X702" s="13">
        <v>254.547912553093</v>
      </c>
      <c r="Y702" s="13">
        <v>0.68759293754150996</v>
      </c>
      <c r="Z702" s="13">
        <v>0.83421546258675405</v>
      </c>
      <c r="AA702" s="13">
        <v>46558.646236096698</v>
      </c>
      <c r="AB702" s="13">
        <v>86.060411758758903</v>
      </c>
      <c r="AC702" s="13">
        <v>71.377514903309603</v>
      </c>
      <c r="AD702" s="13">
        <v>101.217559709586</v>
      </c>
      <c r="AE702" s="13">
        <v>0.116438778727171</v>
      </c>
      <c r="AF702" s="13">
        <v>3.88615520970364E-2</v>
      </c>
      <c r="AG702" s="13">
        <v>144273.77813939701</v>
      </c>
      <c r="AH702" s="13">
        <v>424.22204238251499</v>
      </c>
      <c r="AI702" s="13">
        <v>352.51841562213599</v>
      </c>
      <c r="AJ702" s="14">
        <v>486.47371153688403</v>
      </c>
      <c r="AK702" s="13">
        <v>0.88980226657776196</v>
      </c>
      <c r="AL702" s="13">
        <v>0.87394990369981296</v>
      </c>
      <c r="AM702" s="13">
        <v>107903.976864827</v>
      </c>
      <c r="AN702" s="13">
        <v>367.51894485784101</v>
      </c>
      <c r="AO702" s="13">
        <v>306.99791161339198</v>
      </c>
      <c r="AP702" s="13">
        <v>418.78909537213701</v>
      </c>
      <c r="AQ702" s="13">
        <v>0.85222757465815602</v>
      </c>
      <c r="AR702" s="13">
        <v>0.86667596141234104</v>
      </c>
      <c r="AS702" s="13">
        <v>3.1955297871698201</v>
      </c>
      <c r="AT702" s="13">
        <v>1.8198083638153399</v>
      </c>
      <c r="AU702" s="13">
        <v>1.7979866543709899</v>
      </c>
      <c r="AV702" s="13">
        <v>1.93024683646148</v>
      </c>
      <c r="AW702" s="13">
        <v>3.74018016473735E-2</v>
      </c>
      <c r="AX702" s="13">
        <v>-1.14695718207224</v>
      </c>
      <c r="AY702" s="13">
        <v>17.588959448388501</v>
      </c>
      <c r="AZ702" s="13">
        <v>7.3963231865062999</v>
      </c>
      <c r="BA702" s="13">
        <v>7.70329688293769</v>
      </c>
      <c r="BB702" s="13">
        <v>7.9719022690483596</v>
      </c>
      <c r="BC702" s="13">
        <v>2.5944516126189798</v>
      </c>
      <c r="BD702" s="13">
        <v>4.4357282067086503</v>
      </c>
      <c r="BE702" s="21">
        <v>1809</v>
      </c>
      <c r="BF702" s="21">
        <v>48.97</v>
      </c>
      <c r="BG702" s="21">
        <v>60.23</v>
      </c>
      <c r="BH702" s="21">
        <v>11.26</v>
      </c>
      <c r="BI702" s="21" t="s">
        <v>104</v>
      </c>
      <c r="BJ702" s="21" t="s">
        <v>74</v>
      </c>
      <c r="BK702" s="21">
        <v>52</v>
      </c>
      <c r="BL702" s="21">
        <v>3.03</v>
      </c>
      <c r="BM702" s="23">
        <v>0.21199999999999999</v>
      </c>
      <c r="BN702" s="13" t="s">
        <v>75</v>
      </c>
    </row>
    <row r="703" spans="1:70" x14ac:dyDescent="0.25">
      <c r="A703" s="13">
        <v>936</v>
      </c>
      <c r="B703" s="13">
        <v>154</v>
      </c>
      <c r="C703" s="13">
        <v>925</v>
      </c>
      <c r="D703" s="13" t="s">
        <v>15</v>
      </c>
      <c r="E703" s="13">
        <v>7</v>
      </c>
      <c r="F703" s="13" t="s">
        <v>12</v>
      </c>
      <c r="G703" s="13">
        <v>5</v>
      </c>
      <c r="H703" s="13" t="s">
        <v>13</v>
      </c>
      <c r="I703" s="14">
        <v>70</v>
      </c>
      <c r="J703" s="14">
        <v>72</v>
      </c>
      <c r="K703" s="13">
        <v>66.2</v>
      </c>
      <c r="L703" s="14">
        <v>71.88</v>
      </c>
      <c r="M703" s="20">
        <v>2.2275999999999998</v>
      </c>
      <c r="N703" s="13">
        <v>7</v>
      </c>
      <c r="O703" s="13">
        <v>59115.077681827803</v>
      </c>
      <c r="P703" s="13">
        <v>259.54731866686899</v>
      </c>
      <c r="Q703" s="13">
        <v>218.78910923240801</v>
      </c>
      <c r="R703" s="13">
        <v>293.36547228136601</v>
      </c>
      <c r="S703" s="13">
        <v>0.68685891292179702</v>
      </c>
      <c r="T703" s="13">
        <v>0.81140544511780399</v>
      </c>
      <c r="U703" s="13">
        <v>44877.3673003925</v>
      </c>
      <c r="V703" s="13">
        <v>237.34237998026001</v>
      </c>
      <c r="W703" s="13">
        <v>202.81972335818401</v>
      </c>
      <c r="X703" s="13">
        <v>267.820319342917</v>
      </c>
      <c r="Y703" s="13">
        <v>0.68204107932633895</v>
      </c>
      <c r="Z703" s="13">
        <v>0.82142609030655001</v>
      </c>
      <c r="AA703" s="13">
        <v>46234.062625921397</v>
      </c>
      <c r="AB703" s="13">
        <v>83.806673774483798</v>
      </c>
      <c r="AC703" s="13">
        <v>67.131509037767103</v>
      </c>
      <c r="AD703" s="13">
        <v>99.989973677610607</v>
      </c>
      <c r="AE703" s="13">
        <v>0.11988953342485401</v>
      </c>
      <c r="AF703" s="13">
        <v>4.65095468422747E-2</v>
      </c>
      <c r="AG703" s="13">
        <v>147582.17940317001</v>
      </c>
      <c r="AH703" s="13">
        <v>431.256742698214</v>
      </c>
      <c r="AI703" s="13">
        <v>353.19209557575903</v>
      </c>
      <c r="AJ703" s="14">
        <v>499.555191453399</v>
      </c>
      <c r="AK703" s="13">
        <v>0.89234600388607199</v>
      </c>
      <c r="AL703" s="13">
        <v>0.86982957208983303</v>
      </c>
      <c r="AM703" s="13">
        <v>107493.470714328</v>
      </c>
      <c r="AN703" s="13">
        <v>367.623066535661</v>
      </c>
      <c r="AO703" s="13">
        <v>304.97779473767702</v>
      </c>
      <c r="AP703" s="13">
        <v>419.56078435080701</v>
      </c>
      <c r="AQ703" s="13">
        <v>0.85398143203641697</v>
      </c>
      <c r="AR703" s="13">
        <v>0.86223324163661197</v>
      </c>
      <c r="AS703" s="13">
        <v>3.3580105189766498</v>
      </c>
      <c r="AT703" s="13">
        <v>1.85890099460627</v>
      </c>
      <c r="AU703" s="13">
        <v>1.86895635046717</v>
      </c>
      <c r="AV703" s="13">
        <v>1.93825678990124</v>
      </c>
      <c r="AW703" s="13">
        <v>7.9950877001931306E-2</v>
      </c>
      <c r="AX703" s="13">
        <v>-0.980681959723256</v>
      </c>
      <c r="AY703" s="13">
        <v>20.269745295737899</v>
      </c>
      <c r="AZ703" s="13">
        <v>7.8391091729921198</v>
      </c>
      <c r="BA703" s="13">
        <v>8.1795271821257103</v>
      </c>
      <c r="BB703" s="13">
        <v>8.3672791844214096</v>
      </c>
      <c r="BC703" s="13">
        <v>2.4346039551173999</v>
      </c>
      <c r="BD703" s="13">
        <v>3.8274973274637198</v>
      </c>
      <c r="BE703" s="21">
        <v>2037</v>
      </c>
      <c r="BF703" s="21">
        <v>49.07</v>
      </c>
      <c r="BG703" s="21">
        <v>63</v>
      </c>
      <c r="BH703" s="21">
        <v>13.93</v>
      </c>
      <c r="BI703" s="21" t="s">
        <v>104</v>
      </c>
      <c r="BJ703" s="21" t="s">
        <v>74</v>
      </c>
      <c r="BK703" s="21">
        <v>52.45</v>
      </c>
      <c r="BL703" s="21">
        <v>3.38</v>
      </c>
      <c r="BM703" s="23">
        <v>0.1953</v>
      </c>
      <c r="BN703" s="13" t="s">
        <v>75</v>
      </c>
    </row>
    <row r="704" spans="1:70" x14ac:dyDescent="0.25">
      <c r="A704" s="13">
        <v>937</v>
      </c>
      <c r="B704" s="13">
        <v>154</v>
      </c>
      <c r="C704" s="13">
        <v>925</v>
      </c>
      <c r="D704" s="13" t="s">
        <v>15</v>
      </c>
      <c r="E704" s="13">
        <v>7</v>
      </c>
      <c r="F704" s="13" t="s">
        <v>12</v>
      </c>
      <c r="G704" s="13">
        <v>5</v>
      </c>
      <c r="H704" s="13" t="s">
        <v>13</v>
      </c>
      <c r="I704" s="14">
        <v>78</v>
      </c>
      <c r="J704" s="14">
        <v>80</v>
      </c>
      <c r="K704" s="13">
        <v>66.28</v>
      </c>
      <c r="L704" s="14">
        <v>71.959999999999994</v>
      </c>
      <c r="M704" s="20">
        <v>2.2292000000000001</v>
      </c>
      <c r="N704" s="13">
        <v>6</v>
      </c>
      <c r="O704" s="13">
        <v>62409.027661398301</v>
      </c>
      <c r="P704" s="13">
        <v>265.185889898776</v>
      </c>
      <c r="Q704" s="13">
        <v>223.04016203178901</v>
      </c>
      <c r="R704" s="13">
        <v>300.67084883637801</v>
      </c>
      <c r="S704" s="13">
        <v>0.68045179492827401</v>
      </c>
      <c r="T704" s="13">
        <v>0.81768364073701905</v>
      </c>
      <c r="U704" s="13">
        <v>45867.638935996401</v>
      </c>
      <c r="V704" s="13">
        <v>240.289425884037</v>
      </c>
      <c r="W704" s="13">
        <v>205.24595531256799</v>
      </c>
      <c r="X704" s="13">
        <v>269.58693036519202</v>
      </c>
      <c r="Y704" s="13">
        <v>0.67920911753838498</v>
      </c>
      <c r="Z704" s="13">
        <v>0.82601292640900403</v>
      </c>
      <c r="AA704" s="13">
        <v>50448.616478321797</v>
      </c>
      <c r="AB704" s="13">
        <v>89.979840280061694</v>
      </c>
      <c r="AC704" s="13">
        <v>72.229728274899202</v>
      </c>
      <c r="AD704" s="13">
        <v>108.075535112127</v>
      </c>
      <c r="AE704" s="13">
        <v>0.121934170335832</v>
      </c>
      <c r="AF704" s="13">
        <v>4.1107241608207702E-2</v>
      </c>
      <c r="AG704" s="13">
        <v>161143.88141107099</v>
      </c>
      <c r="AH704" s="13">
        <v>450.23990575850002</v>
      </c>
      <c r="AI704" s="13">
        <v>365.94947762954098</v>
      </c>
      <c r="AJ704" s="14">
        <v>517.81133618227796</v>
      </c>
      <c r="AK704" s="13">
        <v>0.88848025760805605</v>
      </c>
      <c r="AL704" s="13">
        <v>0.86986251901100797</v>
      </c>
      <c r="AM704" s="13">
        <v>119031.838234276</v>
      </c>
      <c r="AN704" s="13">
        <v>386.59937694777898</v>
      </c>
      <c r="AO704" s="13">
        <v>317.781345240436</v>
      </c>
      <c r="AP704" s="13">
        <v>443.69416985037702</v>
      </c>
      <c r="AQ704" s="13">
        <v>0.84457586033243803</v>
      </c>
      <c r="AR704" s="13">
        <v>0.86090178017313901</v>
      </c>
      <c r="AS704" s="13">
        <v>3.4102105283421098</v>
      </c>
      <c r="AT704" s="13">
        <v>1.68808409180184</v>
      </c>
      <c r="AU704" s="13">
        <v>1.75567898679862</v>
      </c>
      <c r="AV704" s="13">
        <v>1.8292888570739501</v>
      </c>
      <c r="AW704" s="13">
        <v>3.7322771230450497E-2</v>
      </c>
      <c r="AX704" s="13">
        <v>-1.1103213577743101</v>
      </c>
      <c r="AY704" s="13">
        <v>26.3403434790227</v>
      </c>
      <c r="AZ704" s="13">
        <v>7.1150520183673596</v>
      </c>
      <c r="BA704" s="13">
        <v>8.5792883297435996</v>
      </c>
      <c r="BB704" s="13">
        <v>8.0275002357350296</v>
      </c>
      <c r="BC704" s="13">
        <v>2.6590630511544502</v>
      </c>
      <c r="BD704" s="13">
        <v>4.3386027791014703</v>
      </c>
      <c r="BE704" s="21">
        <v>4712</v>
      </c>
      <c r="BF704" s="21">
        <v>50.05</v>
      </c>
      <c r="BG704" s="21">
        <v>69.2</v>
      </c>
      <c r="BH704" s="21">
        <v>19.149999999999999</v>
      </c>
      <c r="BI704" s="21" t="s">
        <v>101</v>
      </c>
      <c r="BJ704" s="21" t="s">
        <v>74</v>
      </c>
      <c r="BK704" s="21">
        <v>54.74</v>
      </c>
      <c r="BL704" s="21">
        <v>4.6900000000000004</v>
      </c>
      <c r="BM704" s="23">
        <v>0.19670000000000001</v>
      </c>
      <c r="BN704" s="13" t="s">
        <v>75</v>
      </c>
      <c r="BO704" s="21">
        <v>38</v>
      </c>
      <c r="BP704" s="21">
        <v>220</v>
      </c>
      <c r="BQ704" s="21">
        <v>11</v>
      </c>
      <c r="BR704" s="23">
        <v>0.85</v>
      </c>
    </row>
    <row r="705" spans="1:70" x14ac:dyDescent="0.25">
      <c r="A705" s="13">
        <v>938</v>
      </c>
      <c r="B705" s="13">
        <v>154</v>
      </c>
      <c r="C705" s="13">
        <v>925</v>
      </c>
      <c r="D705" s="13" t="s">
        <v>15</v>
      </c>
      <c r="E705" s="13">
        <v>7</v>
      </c>
      <c r="F705" s="13" t="s">
        <v>12</v>
      </c>
      <c r="G705" s="13">
        <v>5</v>
      </c>
      <c r="H705" s="13" t="s">
        <v>13</v>
      </c>
      <c r="I705" s="14">
        <v>84</v>
      </c>
      <c r="J705" s="14">
        <v>86</v>
      </c>
      <c r="K705" s="13">
        <v>66.34</v>
      </c>
      <c r="L705" s="14">
        <v>72.02</v>
      </c>
      <c r="M705" s="20">
        <v>2.2303999999999999</v>
      </c>
      <c r="N705" s="13">
        <v>7</v>
      </c>
      <c r="O705" s="13">
        <v>57931.785900122697</v>
      </c>
      <c r="P705" s="13">
        <v>256.76358576233503</v>
      </c>
      <c r="Q705" s="13">
        <v>215.51478585962801</v>
      </c>
      <c r="R705" s="13">
        <v>290.787472678749</v>
      </c>
      <c r="S705" s="13">
        <v>0.67761617383638995</v>
      </c>
      <c r="T705" s="13">
        <v>0.80586442519713697</v>
      </c>
      <c r="U705" s="13">
        <v>42703.0762490169</v>
      </c>
      <c r="V705" s="13">
        <v>232.09446251907599</v>
      </c>
      <c r="W705" s="13">
        <v>198.43423243144099</v>
      </c>
      <c r="X705" s="13">
        <v>260.94051063976002</v>
      </c>
      <c r="Y705" s="13">
        <v>0.67438030007687699</v>
      </c>
      <c r="Z705" s="13">
        <v>0.81347880709086595</v>
      </c>
      <c r="AA705" s="13">
        <v>45235.399816898498</v>
      </c>
      <c r="AB705" s="13">
        <v>83.284282720356899</v>
      </c>
      <c r="AC705" s="13">
        <v>68.078833135528797</v>
      </c>
      <c r="AD705" s="13">
        <v>99.527352354733594</v>
      </c>
      <c r="AE705" s="13">
        <v>0.115033480361872</v>
      </c>
      <c r="AF705" s="13">
        <v>4.4894663800204702E-2</v>
      </c>
      <c r="AG705" s="13">
        <v>142294.30356622499</v>
      </c>
      <c r="AH705" s="13">
        <v>422.51694459723399</v>
      </c>
      <c r="AI705" s="13">
        <v>347.56864172807701</v>
      </c>
      <c r="AJ705" s="14">
        <v>482.378350018167</v>
      </c>
      <c r="AK705" s="13">
        <v>0.876660613669481</v>
      </c>
      <c r="AL705" s="13">
        <v>0.864682533845198</v>
      </c>
      <c r="AM705" s="13">
        <v>108205.76846275901</v>
      </c>
      <c r="AN705" s="13">
        <v>368.45005087407202</v>
      </c>
      <c r="AO705" s="13">
        <v>301.02996864120098</v>
      </c>
      <c r="AP705" s="13">
        <v>423.29611654527901</v>
      </c>
      <c r="AQ705" s="13">
        <v>0.83118817418453095</v>
      </c>
      <c r="AR705" s="13">
        <v>0.85655689734969598</v>
      </c>
      <c r="AS705" s="13">
        <v>3.2859103408935799</v>
      </c>
      <c r="AT705" s="13">
        <v>1.8138568570895801</v>
      </c>
      <c r="AU705" s="13">
        <v>1.9076027116163099</v>
      </c>
      <c r="AV705" s="13">
        <v>1.9093870987267101</v>
      </c>
      <c r="AW705" s="13">
        <v>0.14381935966921999</v>
      </c>
      <c r="AX705" s="13">
        <v>-0.89598912995931301</v>
      </c>
      <c r="AY705" s="13">
        <v>19.507103097867301</v>
      </c>
      <c r="AZ705" s="13">
        <v>7.5913820046598399</v>
      </c>
      <c r="BA705" s="13">
        <v>9.10850701640266</v>
      </c>
      <c r="BB705" s="13">
        <v>8.1208345162417199</v>
      </c>
      <c r="BC705" s="13">
        <v>2.6092557607705502</v>
      </c>
      <c r="BD705" s="13">
        <v>3.7694900077429501</v>
      </c>
      <c r="BE705" s="21">
        <v>2098</v>
      </c>
      <c r="BF705" s="21">
        <v>47.29</v>
      </c>
      <c r="BG705" s="21">
        <v>64.2</v>
      </c>
      <c r="BH705" s="21">
        <v>16.91</v>
      </c>
      <c r="BI705" s="21" t="s">
        <v>103</v>
      </c>
      <c r="BJ705" s="21" t="s">
        <v>74</v>
      </c>
      <c r="BK705" s="21">
        <v>52.71</v>
      </c>
      <c r="BL705" s="21">
        <v>5.42</v>
      </c>
      <c r="BM705" s="23">
        <v>0.2427</v>
      </c>
      <c r="BN705" s="13" t="s">
        <v>75</v>
      </c>
    </row>
    <row r="706" spans="1:70" x14ac:dyDescent="0.25">
      <c r="A706" s="13">
        <v>939</v>
      </c>
      <c r="B706" s="13">
        <v>154</v>
      </c>
      <c r="C706" s="13">
        <v>925</v>
      </c>
      <c r="D706" s="13" t="s">
        <v>15</v>
      </c>
      <c r="E706" s="13">
        <v>7</v>
      </c>
      <c r="F706" s="13" t="s">
        <v>12</v>
      </c>
      <c r="G706" s="13">
        <v>5</v>
      </c>
      <c r="H706" s="13" t="s">
        <v>13</v>
      </c>
      <c r="I706" s="14">
        <v>94</v>
      </c>
      <c r="J706" s="14">
        <v>96</v>
      </c>
      <c r="K706" s="13">
        <v>66.44</v>
      </c>
      <c r="L706" s="14">
        <v>72.12</v>
      </c>
      <c r="M706" s="20">
        <v>2.2324000000000002</v>
      </c>
      <c r="N706" s="13">
        <v>8</v>
      </c>
      <c r="O706" s="13">
        <v>57832.951530963699</v>
      </c>
      <c r="P706" s="13">
        <v>255.51996249222501</v>
      </c>
      <c r="Q706" s="13">
        <v>217.39561225061701</v>
      </c>
      <c r="R706" s="13">
        <v>287.72017453414202</v>
      </c>
      <c r="S706" s="13">
        <v>0.69384978403562703</v>
      </c>
      <c r="T706" s="13">
        <v>0.82262551181776999</v>
      </c>
      <c r="U706" s="13">
        <v>40866.361148761403</v>
      </c>
      <c r="V706" s="13">
        <v>227.00252169470701</v>
      </c>
      <c r="W706" s="13">
        <v>195.94091516798699</v>
      </c>
      <c r="X706" s="13">
        <v>252.18659235545101</v>
      </c>
      <c r="Y706" s="13">
        <v>0.69366690026942601</v>
      </c>
      <c r="Z706" s="13">
        <v>0.83032496775416598</v>
      </c>
      <c r="AA706" s="13">
        <v>47713.196510618603</v>
      </c>
      <c r="AB706" s="13">
        <v>86.288341833544806</v>
      </c>
      <c r="AC706" s="13">
        <v>72.046789562288595</v>
      </c>
      <c r="AD706" s="13">
        <v>100.415638986792</v>
      </c>
      <c r="AE706" s="13">
        <v>0.121288442486573</v>
      </c>
      <c r="AF706" s="13">
        <v>3.7944052889708202E-2</v>
      </c>
      <c r="AG706" s="13">
        <v>150671.87636670101</v>
      </c>
      <c r="AH706" s="13">
        <v>434.80654036264798</v>
      </c>
      <c r="AI706" s="13">
        <v>360.89539747241298</v>
      </c>
      <c r="AJ706" s="14">
        <v>500.16509695668202</v>
      </c>
      <c r="AK706" s="13">
        <v>0.89582824498371205</v>
      </c>
      <c r="AL706" s="13">
        <v>0.87001309455919296</v>
      </c>
      <c r="AM706" s="13">
        <v>112382.493159094</v>
      </c>
      <c r="AN706" s="13">
        <v>375.25626645327202</v>
      </c>
      <c r="AO706" s="13">
        <v>308.44910991756399</v>
      </c>
      <c r="AP706" s="13">
        <v>421.66907169311298</v>
      </c>
      <c r="AQ706" s="13">
        <v>0.85682520132166895</v>
      </c>
      <c r="AR706" s="13">
        <v>0.86249649424980801</v>
      </c>
      <c r="AS706" s="13">
        <v>3.4482669897554001</v>
      </c>
      <c r="AT706" s="13">
        <v>1.9150091356734</v>
      </c>
      <c r="AU706" s="13">
        <v>2.1940006453947398</v>
      </c>
      <c r="AV706" s="13">
        <v>1.8424163362189601</v>
      </c>
      <c r="AW706" s="13">
        <v>-5.8941971603142899E-2</v>
      </c>
      <c r="AX706" s="13">
        <v>-1.28481493173935</v>
      </c>
      <c r="AY706" s="13">
        <v>22.0814329898799</v>
      </c>
      <c r="AZ706" s="13">
        <v>7.9459784750515201</v>
      </c>
      <c r="BA706" s="13">
        <v>11.1279169417963</v>
      </c>
      <c r="BB706" s="13">
        <v>7.1734811209564899</v>
      </c>
      <c r="BC706" s="13">
        <v>2.8128552747599498</v>
      </c>
      <c r="BD706" s="13">
        <v>5.3865860864613602</v>
      </c>
      <c r="BE706" s="21">
        <v>1349</v>
      </c>
      <c r="BF706" s="21">
        <v>48.84</v>
      </c>
      <c r="BG706" s="21">
        <v>64.11</v>
      </c>
      <c r="BH706" s="21">
        <v>15.27</v>
      </c>
      <c r="BI706" s="21" t="s">
        <v>104</v>
      </c>
      <c r="BJ706" s="21" t="s">
        <v>74</v>
      </c>
      <c r="BK706" s="21">
        <v>52.84</v>
      </c>
      <c r="BL706" s="21">
        <v>4</v>
      </c>
      <c r="BM706" s="23">
        <v>0.20760000000000001</v>
      </c>
      <c r="BN706" s="13" t="s">
        <v>75</v>
      </c>
    </row>
    <row r="707" spans="1:70" x14ac:dyDescent="0.25">
      <c r="A707" s="13">
        <v>940</v>
      </c>
      <c r="B707" s="13">
        <v>154</v>
      </c>
      <c r="C707" s="13">
        <v>925</v>
      </c>
      <c r="D707" s="13" t="s">
        <v>15</v>
      </c>
      <c r="E707" s="13">
        <v>7</v>
      </c>
      <c r="F707" s="13" t="s">
        <v>12</v>
      </c>
      <c r="G707" s="13">
        <v>5</v>
      </c>
      <c r="H707" s="13" t="s">
        <v>13</v>
      </c>
      <c r="I707" s="14">
        <v>102</v>
      </c>
      <c r="J707" s="14">
        <v>104</v>
      </c>
      <c r="K707" s="13">
        <v>66.52</v>
      </c>
      <c r="L707" s="14">
        <v>72.2</v>
      </c>
      <c r="M707" s="20">
        <v>2.2342499999999998</v>
      </c>
      <c r="N707" s="13">
        <v>7</v>
      </c>
      <c r="O707" s="13">
        <v>49403.232919073598</v>
      </c>
      <c r="P707" s="13">
        <v>235.35279824202601</v>
      </c>
      <c r="Q707" s="13">
        <v>199.546544571993</v>
      </c>
      <c r="R707" s="13">
        <v>266.34066956862</v>
      </c>
      <c r="S707" s="13">
        <v>0.67896065903311198</v>
      </c>
      <c r="T707" s="13">
        <v>0.81681051410922001</v>
      </c>
      <c r="U707" s="13">
        <v>36114.790526367004</v>
      </c>
      <c r="V707" s="13">
        <v>213.05110018395101</v>
      </c>
      <c r="W707" s="13">
        <v>181.685650376806</v>
      </c>
      <c r="X707" s="13">
        <v>238.48827917553999</v>
      </c>
      <c r="Y707" s="13">
        <v>0.67683916781979403</v>
      </c>
      <c r="Z707" s="13">
        <v>0.82605594003716099</v>
      </c>
      <c r="AA707" s="13">
        <v>42100.427791876798</v>
      </c>
      <c r="AB707" s="13">
        <v>82.034295583091406</v>
      </c>
      <c r="AC707" s="13">
        <v>69.5401982293522</v>
      </c>
      <c r="AD707" s="13">
        <v>94.456146808265203</v>
      </c>
      <c r="AE707" s="13">
        <v>0.12026679944311</v>
      </c>
      <c r="AF707" s="13">
        <v>4.2001514872066499E-2</v>
      </c>
      <c r="AG707" s="13">
        <v>130803.747433902</v>
      </c>
      <c r="AH707" s="13">
        <v>404.009390571984</v>
      </c>
      <c r="AI707" s="13">
        <v>339.71680735444102</v>
      </c>
      <c r="AJ707" s="14">
        <v>457.125715052673</v>
      </c>
      <c r="AK707" s="13">
        <v>0.88516796889434202</v>
      </c>
      <c r="AL707" s="13">
        <v>0.86879274815218599</v>
      </c>
      <c r="AM707" s="13">
        <v>92748.375512202896</v>
      </c>
      <c r="AN707" s="13">
        <v>342.17016525446297</v>
      </c>
      <c r="AO707" s="13">
        <v>289.291328840424</v>
      </c>
      <c r="AP707" s="13">
        <v>388.98181416288202</v>
      </c>
      <c r="AQ707" s="13">
        <v>0.835159848887986</v>
      </c>
      <c r="AR707" s="13">
        <v>0.86143945142046496</v>
      </c>
      <c r="AS707" s="13">
        <v>3.7561262187135598</v>
      </c>
      <c r="AT707" s="13">
        <v>1.8717189662585001</v>
      </c>
      <c r="AU707" s="13">
        <v>1.8852779702853899</v>
      </c>
      <c r="AV707" s="13">
        <v>1.9407583394360199</v>
      </c>
      <c r="AW707" s="13">
        <v>-6.8277536049217796E-2</v>
      </c>
      <c r="AX707" s="13">
        <v>-1.0797812836699101</v>
      </c>
      <c r="AY707" s="13">
        <v>27.155402125312701</v>
      </c>
      <c r="AZ707" s="13">
        <v>8.2934672304831007</v>
      </c>
      <c r="BA707" s="13">
        <v>9.2945924603077792</v>
      </c>
      <c r="BB707" s="13">
        <v>8.3438846865875202</v>
      </c>
      <c r="BC707" s="13">
        <v>2.8907909042531701</v>
      </c>
      <c r="BD707" s="13">
        <v>4.08912294797251</v>
      </c>
      <c r="BE707" s="21">
        <v>3701</v>
      </c>
      <c r="BF707" s="21">
        <v>49.28</v>
      </c>
      <c r="BG707" s="21">
        <v>73.11</v>
      </c>
      <c r="BH707" s="21">
        <v>23.83</v>
      </c>
      <c r="BI707" s="21" t="s">
        <v>101</v>
      </c>
      <c r="BJ707" s="21" t="s">
        <v>74</v>
      </c>
      <c r="BK707" s="21">
        <v>54.27</v>
      </c>
      <c r="BL707" s="21">
        <v>4.99</v>
      </c>
      <c r="BM707" s="23">
        <v>0.1731</v>
      </c>
      <c r="BN707" s="13" t="s">
        <v>75</v>
      </c>
    </row>
    <row r="708" spans="1:70" x14ac:dyDescent="0.25">
      <c r="A708" s="13">
        <v>941</v>
      </c>
      <c r="B708" s="13">
        <v>154</v>
      </c>
      <c r="C708" s="13">
        <v>925</v>
      </c>
      <c r="D708" s="13" t="s">
        <v>15</v>
      </c>
      <c r="E708" s="13">
        <v>7</v>
      </c>
      <c r="F708" s="13" t="s">
        <v>12</v>
      </c>
      <c r="G708" s="13">
        <v>5</v>
      </c>
      <c r="H708" s="13" t="s">
        <v>13</v>
      </c>
      <c r="I708" s="14">
        <v>108</v>
      </c>
      <c r="J708" s="14">
        <v>110</v>
      </c>
      <c r="K708" s="13">
        <v>66.58</v>
      </c>
      <c r="L708" s="14">
        <v>72.260000000000005</v>
      </c>
      <c r="M708" s="20">
        <v>2.2357499999999999</v>
      </c>
      <c r="N708" s="13">
        <v>8</v>
      </c>
      <c r="O708" s="13">
        <v>62355.084713789198</v>
      </c>
      <c r="P708" s="13">
        <v>265.44896702065603</v>
      </c>
      <c r="Q708" s="13">
        <v>225.476676602238</v>
      </c>
      <c r="R708" s="13">
        <v>298.544379394749</v>
      </c>
      <c r="S708" s="13">
        <v>0.69148412787992597</v>
      </c>
      <c r="T708" s="13">
        <v>0.81626421952028905</v>
      </c>
      <c r="U708" s="13">
        <v>44333.723494833001</v>
      </c>
      <c r="V708" s="13">
        <v>235.77042994980499</v>
      </c>
      <c r="W708" s="13">
        <v>200.96122135142201</v>
      </c>
      <c r="X708" s="13">
        <v>266.80165637892202</v>
      </c>
      <c r="Y708" s="13">
        <v>0.683899160314698</v>
      </c>
      <c r="Z708" s="13">
        <v>0.82003372239332795</v>
      </c>
      <c r="AA708" s="13">
        <v>49407.343329045201</v>
      </c>
      <c r="AB708" s="13">
        <v>89.618760409594401</v>
      </c>
      <c r="AC708" s="13">
        <v>78.753002284014102</v>
      </c>
      <c r="AD708" s="13">
        <v>103.60436749581601</v>
      </c>
      <c r="AE708" s="13">
        <v>0.116868324576931</v>
      </c>
      <c r="AF708" s="13">
        <v>3.56701333697554E-2</v>
      </c>
      <c r="AG708" s="13">
        <v>154151.367346493</v>
      </c>
      <c r="AH708" s="13">
        <v>440.719649073612</v>
      </c>
      <c r="AI708" s="13">
        <v>381.68553619618802</v>
      </c>
      <c r="AJ708" s="14">
        <v>507.68662250885399</v>
      </c>
      <c r="AK708" s="13">
        <v>0.910904858507675</v>
      </c>
      <c r="AL708" s="13">
        <v>0.86911615338308201</v>
      </c>
      <c r="AM708" s="13">
        <v>123826.215799215</v>
      </c>
      <c r="AN708" s="13">
        <v>394.01496199934098</v>
      </c>
      <c r="AO708" s="13">
        <v>332.34604531046898</v>
      </c>
      <c r="AP708" s="13">
        <v>444.050839789603</v>
      </c>
      <c r="AQ708" s="13">
        <v>0.852546384604566</v>
      </c>
      <c r="AR708" s="13">
        <v>0.85913531993451198</v>
      </c>
      <c r="AS708" s="13">
        <v>2.9646734788340501</v>
      </c>
      <c r="AT708" s="13">
        <v>1.6415991817239</v>
      </c>
      <c r="AU708" s="13">
        <v>1.93909318062444</v>
      </c>
      <c r="AV708" s="13">
        <v>1.6569265983261099</v>
      </c>
      <c r="AW708" s="13">
        <v>0.21504751698257099</v>
      </c>
      <c r="AX708" s="13">
        <v>-0.69928233636888404</v>
      </c>
      <c r="AY708" s="13">
        <v>16.5096031570456</v>
      </c>
      <c r="AZ708" s="13">
        <v>6.51378963536252</v>
      </c>
      <c r="BA708" s="13">
        <v>8.7515726196769794</v>
      </c>
      <c r="BB708" s="13">
        <v>6.3953512707704698</v>
      </c>
      <c r="BC708" s="13">
        <v>2.9464327910110799</v>
      </c>
      <c r="BD708" s="13">
        <v>3.7414968028953099</v>
      </c>
      <c r="BE708" s="21">
        <v>1026</v>
      </c>
      <c r="BF708" s="21">
        <v>48.88</v>
      </c>
      <c r="BG708" s="21">
        <v>63.44</v>
      </c>
      <c r="BH708" s="21">
        <v>14.56</v>
      </c>
      <c r="BI708" s="21" t="s">
        <v>102</v>
      </c>
      <c r="BJ708" s="21" t="s">
        <v>74</v>
      </c>
      <c r="BK708" s="21">
        <v>52.53</v>
      </c>
      <c r="BL708" s="21">
        <v>3.65</v>
      </c>
      <c r="BM708" s="23">
        <v>0.20039999999999999</v>
      </c>
      <c r="BN708" s="13" t="s">
        <v>75</v>
      </c>
    </row>
    <row r="709" spans="1:70" x14ac:dyDescent="0.25">
      <c r="A709" s="13">
        <v>942</v>
      </c>
      <c r="B709" s="13">
        <v>154</v>
      </c>
      <c r="C709" s="13">
        <v>925</v>
      </c>
      <c r="D709" s="13" t="s">
        <v>15</v>
      </c>
      <c r="E709" s="13">
        <v>7</v>
      </c>
      <c r="F709" s="13" t="s">
        <v>12</v>
      </c>
      <c r="G709" s="13">
        <v>5</v>
      </c>
      <c r="H709" s="13" t="s">
        <v>13</v>
      </c>
      <c r="I709" s="14">
        <v>115</v>
      </c>
      <c r="J709" s="14">
        <v>117</v>
      </c>
      <c r="K709" s="13">
        <v>66.650000000000006</v>
      </c>
      <c r="L709" s="14">
        <v>72.33</v>
      </c>
      <c r="M709" s="20">
        <v>2.2374999999999998</v>
      </c>
      <c r="BF709" s="21">
        <v>47.28</v>
      </c>
      <c r="BG709" s="21">
        <v>56.19</v>
      </c>
      <c r="BH709" s="21">
        <v>8.91</v>
      </c>
      <c r="BI709" s="21">
        <v>43481</v>
      </c>
      <c r="BJ709" s="21" t="s">
        <v>74</v>
      </c>
      <c r="BK709" s="21">
        <v>49.38</v>
      </c>
      <c r="BL709" s="21">
        <v>2.1</v>
      </c>
      <c r="BM709" s="23">
        <v>0.19070000000000001</v>
      </c>
    </row>
    <row r="710" spans="1:70" x14ac:dyDescent="0.25">
      <c r="A710" s="13">
        <v>943</v>
      </c>
      <c r="B710" s="13">
        <v>154</v>
      </c>
      <c r="C710" s="13">
        <v>925</v>
      </c>
      <c r="D710" s="13" t="s">
        <v>15</v>
      </c>
      <c r="E710" s="13">
        <v>7</v>
      </c>
      <c r="F710" s="13" t="s">
        <v>12</v>
      </c>
      <c r="G710" s="13">
        <v>5</v>
      </c>
      <c r="H710" s="13" t="s">
        <v>13</v>
      </c>
      <c r="I710" s="14">
        <v>119</v>
      </c>
      <c r="J710" s="14">
        <v>121</v>
      </c>
      <c r="K710" s="13">
        <v>66.69</v>
      </c>
      <c r="L710" s="14">
        <v>72.37</v>
      </c>
      <c r="M710" s="20">
        <v>2.2385000000000002</v>
      </c>
      <c r="N710" s="13">
        <v>7</v>
      </c>
      <c r="O710" s="13">
        <v>52427.578932989003</v>
      </c>
      <c r="P710" s="13">
        <v>240.53511861207701</v>
      </c>
      <c r="Q710" s="13">
        <v>202.18759920459701</v>
      </c>
      <c r="R710" s="13">
        <v>272.84749713297299</v>
      </c>
      <c r="S710" s="13">
        <v>0.67172338905371998</v>
      </c>
      <c r="T710" s="13">
        <v>0.81231474187395203</v>
      </c>
      <c r="U710" s="13">
        <v>36415.026528438597</v>
      </c>
      <c r="V710" s="13">
        <v>214.23296576206701</v>
      </c>
      <c r="W710" s="13">
        <v>182.28677263008501</v>
      </c>
      <c r="X710" s="13">
        <v>240.51536536896799</v>
      </c>
      <c r="Y710" s="13">
        <v>0.66873109881501902</v>
      </c>
      <c r="Z710" s="13">
        <v>0.81953873911047703</v>
      </c>
      <c r="AA710" s="13">
        <v>44945.2656444124</v>
      </c>
      <c r="AB710" s="13">
        <v>89.765699978234196</v>
      </c>
      <c r="AC710" s="13">
        <v>73.467178764541302</v>
      </c>
      <c r="AD710" s="13">
        <v>104.59844395813801</v>
      </c>
      <c r="AE710" s="13">
        <v>0.11901774056381401</v>
      </c>
      <c r="AF710" s="13">
        <v>4.3623392148659998E-2</v>
      </c>
      <c r="AG710" s="13">
        <v>144559.04512533799</v>
      </c>
      <c r="AH710" s="13">
        <v>424.71064030087098</v>
      </c>
      <c r="AI710" s="13">
        <v>351.82102711908698</v>
      </c>
      <c r="AJ710" s="14">
        <v>490.16231444447101</v>
      </c>
      <c r="AK710" s="13">
        <v>0.88216794292251599</v>
      </c>
      <c r="AL710" s="13">
        <v>0.86809906640853496</v>
      </c>
      <c r="AM710" s="13">
        <v>104646.01915344701</v>
      </c>
      <c r="AN710" s="13">
        <v>361.81764033216001</v>
      </c>
      <c r="AO710" s="13">
        <v>297.36114883883999</v>
      </c>
      <c r="AP710" s="13">
        <v>413.73490010822701</v>
      </c>
      <c r="AQ710" s="13">
        <v>0.83433990070434205</v>
      </c>
      <c r="AR710" s="13">
        <v>0.85887466260612</v>
      </c>
      <c r="AS710" s="13">
        <v>2.5497347705314999</v>
      </c>
      <c r="AT710" s="13">
        <v>1.4815546781465001</v>
      </c>
      <c r="AU710" s="13">
        <v>1.4987768600439499</v>
      </c>
      <c r="AV710" s="13">
        <v>1.6021425464335901</v>
      </c>
      <c r="AW710" s="13">
        <v>0.109450925732322</v>
      </c>
      <c r="AX710" s="13">
        <v>-1.0568658716170301</v>
      </c>
      <c r="AY710" s="13">
        <v>11.1492646678031</v>
      </c>
      <c r="AZ710" s="13">
        <v>5.4185947253195099</v>
      </c>
      <c r="BA710" s="13">
        <v>5.8585639395241396</v>
      </c>
      <c r="BB710" s="13">
        <v>5.9812877768235699</v>
      </c>
      <c r="BC710" s="13">
        <v>2.5921782092884902</v>
      </c>
      <c r="BD710" s="13">
        <v>4.1577429621722697</v>
      </c>
      <c r="BE710" s="21">
        <v>2245</v>
      </c>
      <c r="BF710" s="21">
        <v>47.58</v>
      </c>
      <c r="BG710" s="21">
        <v>66.13</v>
      </c>
      <c r="BH710" s="21">
        <v>18.55</v>
      </c>
      <c r="BI710" s="21" t="s">
        <v>103</v>
      </c>
      <c r="BJ710" s="21" t="s">
        <v>74</v>
      </c>
      <c r="BK710" s="21">
        <v>52.99</v>
      </c>
      <c r="BL710" s="21">
        <v>5.41</v>
      </c>
      <c r="BM710" s="23">
        <v>0.2258</v>
      </c>
      <c r="BN710" s="13" t="s">
        <v>75</v>
      </c>
      <c r="BO710" s="21">
        <v>33</v>
      </c>
      <c r="BP710" s="21">
        <v>309</v>
      </c>
      <c r="BQ710" s="21">
        <v>10</v>
      </c>
      <c r="BR710" s="23">
        <v>0.9</v>
      </c>
    </row>
    <row r="711" spans="1:70" x14ac:dyDescent="0.25">
      <c r="A711" s="13">
        <v>944</v>
      </c>
      <c r="B711" s="13">
        <v>154</v>
      </c>
      <c r="C711" s="13">
        <v>925</v>
      </c>
      <c r="D711" s="13" t="s">
        <v>15</v>
      </c>
      <c r="E711" s="13">
        <v>7</v>
      </c>
      <c r="F711" s="13" t="s">
        <v>12</v>
      </c>
      <c r="G711" s="13">
        <v>5</v>
      </c>
      <c r="H711" s="13" t="s">
        <v>13</v>
      </c>
      <c r="I711" s="14">
        <v>125</v>
      </c>
      <c r="J711" s="14">
        <v>127</v>
      </c>
      <c r="K711" s="13">
        <v>66.75</v>
      </c>
      <c r="L711" s="14">
        <v>72.430000000000007</v>
      </c>
      <c r="M711" s="20">
        <v>2.2400000000000002</v>
      </c>
      <c r="N711" s="13">
        <v>6</v>
      </c>
      <c r="O711" s="13">
        <v>62806.950913279201</v>
      </c>
      <c r="P711" s="13">
        <v>265.49151022362003</v>
      </c>
      <c r="Q711" s="13">
        <v>223.31190188487901</v>
      </c>
      <c r="R711" s="13">
        <v>300.91614430148297</v>
      </c>
      <c r="S711" s="13">
        <v>0.67693754347794</v>
      </c>
      <c r="T711" s="13">
        <v>0.81442256497633603</v>
      </c>
      <c r="U711" s="13">
        <v>45089.979479778602</v>
      </c>
      <c r="V711" s="13">
        <v>238.357428614187</v>
      </c>
      <c r="W711" s="13">
        <v>202.033084580973</v>
      </c>
      <c r="X711" s="13">
        <v>269.37534371843202</v>
      </c>
      <c r="Y711" s="13">
        <v>0.66919257596986204</v>
      </c>
      <c r="Z711" s="13">
        <v>0.82187215798993896</v>
      </c>
      <c r="AA711" s="13">
        <v>51405.839129845801</v>
      </c>
      <c r="AB711" s="13">
        <v>91.849031196629198</v>
      </c>
      <c r="AC711" s="13">
        <v>76.124516360014297</v>
      </c>
      <c r="AD711" s="13">
        <v>107.921220236973</v>
      </c>
      <c r="AE711" s="13">
        <v>0.12424626325181699</v>
      </c>
      <c r="AF711" s="13">
        <v>4.1225922262241699E-2</v>
      </c>
      <c r="AG711" s="13">
        <v>161787.41244731701</v>
      </c>
      <c r="AH711" s="13">
        <v>449.92043838962701</v>
      </c>
      <c r="AI711" s="13">
        <v>374.356269097851</v>
      </c>
      <c r="AJ711" s="14">
        <v>516.63719791855203</v>
      </c>
      <c r="AK711" s="13">
        <v>0.89297331883912801</v>
      </c>
      <c r="AL711" s="13">
        <v>0.86902328760954906</v>
      </c>
      <c r="AM711" s="13">
        <v>120567.18057352499</v>
      </c>
      <c r="AN711" s="13">
        <v>388.91794804803402</v>
      </c>
      <c r="AO711" s="13">
        <v>322.066318266731</v>
      </c>
      <c r="AP711" s="13">
        <v>443.91982394980698</v>
      </c>
      <c r="AQ711" s="13">
        <v>0.85069464984669296</v>
      </c>
      <c r="AR711" s="13">
        <v>0.85964998002474902</v>
      </c>
      <c r="AS711" s="13">
        <v>3.0507540617175302</v>
      </c>
      <c r="AT711" s="13">
        <v>1.66820709990084</v>
      </c>
      <c r="AU711" s="13">
        <v>1.8310288561569299</v>
      </c>
      <c r="AV711" s="13">
        <v>1.7387569319432301</v>
      </c>
      <c r="AW711" s="13">
        <v>0.12032730092251701</v>
      </c>
      <c r="AX711" s="13">
        <v>-0.929577096098265</v>
      </c>
      <c r="AY711" s="13">
        <v>16.854270179515701</v>
      </c>
      <c r="AZ711" s="13">
        <v>6.7020063439963096</v>
      </c>
      <c r="BA711" s="13">
        <v>8.1501399785312802</v>
      </c>
      <c r="BB711" s="13">
        <v>7.2208075940305596</v>
      </c>
      <c r="BC711" s="13">
        <v>2.6126514870228399</v>
      </c>
      <c r="BD711" s="13">
        <v>3.8996528573356799</v>
      </c>
      <c r="BE711" s="21">
        <v>2732</v>
      </c>
      <c r="BF711" s="21">
        <v>47.63</v>
      </c>
      <c r="BG711" s="21">
        <v>63.29</v>
      </c>
      <c r="BH711" s="21">
        <v>15.66</v>
      </c>
      <c r="BI711" s="21" t="s">
        <v>104</v>
      </c>
      <c r="BJ711" s="21" t="s">
        <v>74</v>
      </c>
      <c r="BK711" s="21">
        <v>50.62</v>
      </c>
      <c r="BL711" s="21">
        <v>2.99</v>
      </c>
      <c r="BM711" s="23">
        <v>0.1603</v>
      </c>
      <c r="BN711" s="13" t="s">
        <v>75</v>
      </c>
    </row>
    <row r="712" spans="1:70" x14ac:dyDescent="0.25">
      <c r="A712" s="13">
        <v>945</v>
      </c>
      <c r="B712" s="13">
        <v>154</v>
      </c>
      <c r="C712" s="13">
        <v>925</v>
      </c>
      <c r="D712" s="13" t="s">
        <v>15</v>
      </c>
      <c r="E712" s="13">
        <v>7</v>
      </c>
      <c r="F712" s="13" t="s">
        <v>12</v>
      </c>
      <c r="G712" s="13">
        <v>5</v>
      </c>
      <c r="H712" s="13" t="s">
        <v>13</v>
      </c>
      <c r="I712" s="14">
        <v>131</v>
      </c>
      <c r="J712" s="14">
        <v>133</v>
      </c>
      <c r="K712" s="13">
        <v>66.81</v>
      </c>
      <c r="L712" s="14">
        <v>72.489999999999995</v>
      </c>
      <c r="M712" s="20">
        <v>2.2414999999999998</v>
      </c>
      <c r="N712" s="13">
        <v>7</v>
      </c>
      <c r="O712" s="13">
        <v>67220.500804856099</v>
      </c>
      <c r="P712" s="13">
        <v>275.890893711655</v>
      </c>
      <c r="Q712" s="13">
        <v>231.99147096882601</v>
      </c>
      <c r="R712" s="13">
        <v>312.84573291665401</v>
      </c>
      <c r="S712" s="13">
        <v>0.67920105307261303</v>
      </c>
      <c r="T712" s="13">
        <v>0.81543789286547896</v>
      </c>
      <c r="U712" s="13">
        <v>50747.630386022996</v>
      </c>
      <c r="V712" s="13">
        <v>252.73981967957701</v>
      </c>
      <c r="W712" s="13">
        <v>213.68824923129199</v>
      </c>
      <c r="X712" s="13">
        <v>284.34508885124802</v>
      </c>
      <c r="Y712" s="13">
        <v>0.67886032393896101</v>
      </c>
      <c r="Z712" s="13">
        <v>0.82207369636666705</v>
      </c>
      <c r="AA712" s="13">
        <v>49203.245083293899</v>
      </c>
      <c r="AB712" s="13">
        <v>91.367968700741798</v>
      </c>
      <c r="AC712" s="13">
        <v>74.762614117119696</v>
      </c>
      <c r="AD712" s="13">
        <v>108.087136135661</v>
      </c>
      <c r="AE712" s="13">
        <v>0.12425651569103</v>
      </c>
      <c r="AF712" s="13">
        <v>4.1176763259343198E-2</v>
      </c>
      <c r="AG712" s="13">
        <v>161165.284882343</v>
      </c>
      <c r="AH712" s="13">
        <v>451.638203726445</v>
      </c>
      <c r="AI712" s="13">
        <v>374.044418579725</v>
      </c>
      <c r="AJ712" s="14">
        <v>517.85543481219599</v>
      </c>
      <c r="AK712" s="13">
        <v>0.89192258882865305</v>
      </c>
      <c r="AL712" s="13">
        <v>0.86789329180696795</v>
      </c>
      <c r="AM712" s="13">
        <v>132481.77958163101</v>
      </c>
      <c r="AN712" s="13">
        <v>406.58367456598802</v>
      </c>
      <c r="AO712" s="13">
        <v>334.84649605757397</v>
      </c>
      <c r="AP712" s="13">
        <v>466.13485810176098</v>
      </c>
      <c r="AQ712" s="13">
        <v>0.84706373810718205</v>
      </c>
      <c r="AR712" s="13">
        <v>0.86043036429420705</v>
      </c>
      <c r="AS712" s="13">
        <v>2.3104795556085</v>
      </c>
      <c r="AT712" s="13">
        <v>1.1837513982683301</v>
      </c>
      <c r="AU712" s="13">
        <v>1.3439159015636899</v>
      </c>
      <c r="AV712" s="13">
        <v>1.2186477649040801</v>
      </c>
      <c r="AW712" s="13">
        <v>2.9895495731439601E-2</v>
      </c>
      <c r="AX712" s="13">
        <v>-0.96564224922249298</v>
      </c>
      <c r="AY712" s="13">
        <v>11.582879820838301</v>
      </c>
      <c r="AZ712" s="13">
        <v>4.71548044758286</v>
      </c>
      <c r="BA712" s="13">
        <v>6.1286973953781301</v>
      </c>
      <c r="BB712" s="13">
        <v>4.6356004665418</v>
      </c>
      <c r="BC712" s="13">
        <v>2.5801397672360502</v>
      </c>
      <c r="BD712" s="13">
        <v>3.8763519163646301</v>
      </c>
      <c r="BE712" s="21">
        <v>1004</v>
      </c>
      <c r="BF712" s="21">
        <v>49.15</v>
      </c>
      <c r="BG712" s="21">
        <v>61.49</v>
      </c>
      <c r="BH712" s="21">
        <v>12.34</v>
      </c>
      <c r="BI712" s="21" t="s">
        <v>102</v>
      </c>
      <c r="BJ712" s="21" t="s">
        <v>74</v>
      </c>
      <c r="BK712" s="21">
        <v>51.19</v>
      </c>
      <c r="BL712" s="21">
        <v>2.04</v>
      </c>
      <c r="BM712" s="23">
        <v>0.1419</v>
      </c>
      <c r="BN712" s="13" t="s">
        <v>75</v>
      </c>
    </row>
    <row r="713" spans="1:70" x14ac:dyDescent="0.25">
      <c r="A713" s="13">
        <v>946</v>
      </c>
      <c r="B713" s="13">
        <v>154</v>
      </c>
      <c r="C713" s="13">
        <v>925</v>
      </c>
      <c r="D713" s="13" t="s">
        <v>15</v>
      </c>
      <c r="E713" s="13">
        <v>7</v>
      </c>
      <c r="F713" s="13" t="s">
        <v>12</v>
      </c>
      <c r="G713" s="13">
        <v>5</v>
      </c>
      <c r="H713" s="13" t="s">
        <v>13</v>
      </c>
      <c r="I713" s="14">
        <v>136</v>
      </c>
      <c r="J713" s="14">
        <v>138</v>
      </c>
      <c r="K713" s="13">
        <v>66.86</v>
      </c>
      <c r="L713" s="14">
        <v>72.540000000000006</v>
      </c>
      <c r="M713" s="20">
        <v>2.24275</v>
      </c>
      <c r="N713" s="13">
        <v>6</v>
      </c>
      <c r="O713" s="13">
        <v>62486.784248701399</v>
      </c>
      <c r="P713" s="13">
        <v>264.94364503069198</v>
      </c>
      <c r="Q713" s="13">
        <v>223.33589675233901</v>
      </c>
      <c r="R713" s="13">
        <v>299.23888908931502</v>
      </c>
      <c r="S713" s="13">
        <v>0.68105640627417496</v>
      </c>
      <c r="T713" s="13">
        <v>0.81688579275731099</v>
      </c>
      <c r="U713" s="13">
        <v>44112.016850308297</v>
      </c>
      <c r="V713" s="13">
        <v>236.049094439322</v>
      </c>
      <c r="W713" s="13">
        <v>200.20202409423899</v>
      </c>
      <c r="X713" s="13">
        <v>264.10982633817298</v>
      </c>
      <c r="Y713" s="13">
        <v>0.67349535496781499</v>
      </c>
      <c r="Z713" s="13">
        <v>0.82377824185458903</v>
      </c>
      <c r="AA713" s="13">
        <v>48581.107366066099</v>
      </c>
      <c r="AB713" s="13">
        <v>91.528737946964895</v>
      </c>
      <c r="AC713" s="13">
        <v>74.149951599893797</v>
      </c>
      <c r="AD713" s="13">
        <v>108.06214366317199</v>
      </c>
      <c r="AE713" s="13">
        <v>0.117616526352725</v>
      </c>
      <c r="AF713" s="13">
        <v>4.0816859786496101E-2</v>
      </c>
      <c r="AG713" s="13">
        <v>168702.372959812</v>
      </c>
      <c r="AH713" s="13">
        <v>458.88336543980898</v>
      </c>
      <c r="AI713" s="13">
        <v>378.570699470607</v>
      </c>
      <c r="AJ713" s="14">
        <v>524.46734667912597</v>
      </c>
      <c r="AK713" s="13">
        <v>0.88350683583578704</v>
      </c>
      <c r="AL713" s="13">
        <v>0.86987951657357099</v>
      </c>
      <c r="AM713" s="13">
        <v>127150.801251604</v>
      </c>
      <c r="AN713" s="13">
        <v>399.331391647327</v>
      </c>
      <c r="AO713" s="13">
        <v>329.47946598728703</v>
      </c>
      <c r="AP713" s="13">
        <v>457.581317207994</v>
      </c>
      <c r="AQ713" s="13">
        <v>0.84578446862154599</v>
      </c>
      <c r="AR713" s="13">
        <v>0.86202795389957498</v>
      </c>
      <c r="AS713" s="13">
        <v>2.1318081880868598</v>
      </c>
      <c r="AT713" s="13">
        <v>1.3576405112562699</v>
      </c>
      <c r="AU713" s="13">
        <v>1.4209704859075101</v>
      </c>
      <c r="AV713" s="13">
        <v>1.4151505271437399</v>
      </c>
      <c r="AW713" s="13">
        <v>0.15409244394486099</v>
      </c>
      <c r="AX713" s="13">
        <v>-0.91825583959426205</v>
      </c>
      <c r="AY713" s="13">
        <v>8.1465422010595603</v>
      </c>
      <c r="AZ713" s="13">
        <v>4.5553087454705201</v>
      </c>
      <c r="BA713" s="13">
        <v>5.0807684402579198</v>
      </c>
      <c r="BB713" s="13">
        <v>4.7986985659375199</v>
      </c>
      <c r="BC713" s="13">
        <v>2.5105888416275901</v>
      </c>
      <c r="BD713" s="13">
        <v>3.9196520316749899</v>
      </c>
      <c r="BE713" s="21">
        <v>1713</v>
      </c>
      <c r="BF713" s="21">
        <v>48.9</v>
      </c>
      <c r="BG713" s="21">
        <v>62.88</v>
      </c>
      <c r="BH713" s="21">
        <v>13.98</v>
      </c>
      <c r="BI713" s="21" t="s">
        <v>101</v>
      </c>
      <c r="BJ713" s="21" t="s">
        <v>74</v>
      </c>
      <c r="BK713" s="21">
        <v>51.02</v>
      </c>
      <c r="BL713" s="21">
        <v>2.12</v>
      </c>
      <c r="BM713" s="23">
        <v>0.13170000000000001</v>
      </c>
      <c r="BN713" s="13" t="s">
        <v>75</v>
      </c>
    </row>
    <row r="714" spans="1:70" x14ac:dyDescent="0.25">
      <c r="A714" s="13">
        <v>947</v>
      </c>
      <c r="B714" s="13">
        <v>154</v>
      </c>
      <c r="C714" s="13">
        <v>925</v>
      </c>
      <c r="D714" s="13" t="s">
        <v>15</v>
      </c>
      <c r="E714" s="13">
        <v>7</v>
      </c>
      <c r="F714" s="13" t="s">
        <v>12</v>
      </c>
      <c r="G714" s="13">
        <v>5</v>
      </c>
      <c r="H714" s="13" t="s">
        <v>13</v>
      </c>
      <c r="I714" s="14">
        <v>142</v>
      </c>
      <c r="J714" s="14">
        <v>144</v>
      </c>
      <c r="K714" s="13">
        <v>66.92</v>
      </c>
      <c r="L714" s="14">
        <v>72.599999999999994</v>
      </c>
      <c r="M714" s="20">
        <v>2.2442500000000001</v>
      </c>
      <c r="N714" s="13">
        <v>6</v>
      </c>
      <c r="O714" s="13">
        <v>54736.581626976098</v>
      </c>
      <c r="P714" s="13">
        <v>248.579331326904</v>
      </c>
      <c r="Q714" s="13">
        <v>210.095133009271</v>
      </c>
      <c r="R714" s="13">
        <v>282.51436503770299</v>
      </c>
      <c r="S714" s="13">
        <v>0.67438583782887296</v>
      </c>
      <c r="T714" s="13">
        <v>0.81488003014852395</v>
      </c>
      <c r="U714" s="13">
        <v>40687.998888160997</v>
      </c>
      <c r="V714" s="13">
        <v>226.30437256176501</v>
      </c>
      <c r="W714" s="13">
        <v>192.80301080747299</v>
      </c>
      <c r="X714" s="13">
        <v>256.04931788446498</v>
      </c>
      <c r="Y714" s="13">
        <v>0.67320988550777505</v>
      </c>
      <c r="Z714" s="13">
        <v>0.82419452517963498</v>
      </c>
      <c r="AA714" s="13">
        <v>43996.4276898424</v>
      </c>
      <c r="AB714" s="13">
        <v>83.642595579552506</v>
      </c>
      <c r="AC714" s="13">
        <v>69.308690933431706</v>
      </c>
      <c r="AD714" s="13">
        <v>98.312473957866601</v>
      </c>
      <c r="AE714" s="13">
        <v>0.12283385899830999</v>
      </c>
      <c r="AF714" s="13">
        <v>4.3259511970721601E-2</v>
      </c>
      <c r="AG714" s="13">
        <v>145118.38902064701</v>
      </c>
      <c r="AH714" s="13">
        <v>427.23658148663498</v>
      </c>
      <c r="AI714" s="13">
        <v>351.757148641649</v>
      </c>
      <c r="AJ714" s="14">
        <v>489.19878415986301</v>
      </c>
      <c r="AK714" s="13">
        <v>0.88419120893153602</v>
      </c>
      <c r="AL714" s="13">
        <v>0.86952424296560304</v>
      </c>
      <c r="AM714" s="13">
        <v>102546.884660546</v>
      </c>
      <c r="AN714" s="13">
        <v>359.03683293147998</v>
      </c>
      <c r="AO714" s="13">
        <v>298.02779494089299</v>
      </c>
      <c r="AP714" s="13">
        <v>411.26390354534999</v>
      </c>
      <c r="AQ714" s="13">
        <v>0.84177994011022805</v>
      </c>
      <c r="AR714" s="13">
        <v>0.85946526015110503</v>
      </c>
      <c r="AS714" s="13">
        <v>3.14878222862276</v>
      </c>
      <c r="AT714" s="13">
        <v>1.7387324423089401</v>
      </c>
      <c r="AU714" s="13">
        <v>1.75475169801883</v>
      </c>
      <c r="AV714" s="13">
        <v>1.8193477922096699</v>
      </c>
      <c r="AW714" s="13">
        <v>-2.1974990319964399E-2</v>
      </c>
      <c r="AX714" s="13">
        <v>-1.1438504211293601</v>
      </c>
      <c r="AY714" s="13">
        <v>17.9441264964364</v>
      </c>
      <c r="AZ714" s="13">
        <v>7.1088639854333602</v>
      </c>
      <c r="BA714" s="13">
        <v>7.7960973501886697</v>
      </c>
      <c r="BB714" s="13">
        <v>7.5374081415889398</v>
      </c>
      <c r="BC714" s="13">
        <v>2.7138635761685599</v>
      </c>
      <c r="BD714" s="13">
        <v>4.3558600171526196</v>
      </c>
      <c r="BE714" s="21">
        <v>3812</v>
      </c>
      <c r="BF714" s="21">
        <v>48.94</v>
      </c>
      <c r="BG714" s="21">
        <v>66</v>
      </c>
      <c r="BH714" s="21">
        <v>17.059999999999999</v>
      </c>
      <c r="BI714" s="21" t="s">
        <v>104</v>
      </c>
      <c r="BJ714" s="21" t="s">
        <v>74</v>
      </c>
      <c r="BK714" s="21">
        <v>52.71</v>
      </c>
      <c r="BL714" s="21">
        <v>3.77</v>
      </c>
      <c r="BM714" s="23">
        <v>0.18099999999999999</v>
      </c>
      <c r="BN714" s="13" t="s">
        <v>75</v>
      </c>
    </row>
    <row r="715" spans="1:70" x14ac:dyDescent="0.25">
      <c r="A715" s="13">
        <v>948</v>
      </c>
      <c r="B715" s="13">
        <v>154</v>
      </c>
      <c r="C715" s="13">
        <v>925</v>
      </c>
      <c r="D715" s="13" t="s">
        <v>15</v>
      </c>
      <c r="E715" s="13">
        <v>7</v>
      </c>
      <c r="F715" s="13" t="s">
        <v>12</v>
      </c>
      <c r="G715" s="13">
        <v>5</v>
      </c>
      <c r="H715" s="13" t="s">
        <v>13</v>
      </c>
      <c r="I715" s="14">
        <v>148</v>
      </c>
      <c r="J715" s="14">
        <v>150</v>
      </c>
      <c r="K715" s="13">
        <v>66.98</v>
      </c>
      <c r="L715" s="14">
        <v>72.66</v>
      </c>
      <c r="M715" s="20">
        <v>2.2457500000000001</v>
      </c>
      <c r="N715" s="13">
        <v>7</v>
      </c>
      <c r="O715" s="13">
        <v>59154.3442704318</v>
      </c>
      <c r="P715" s="13">
        <v>256.66370647536002</v>
      </c>
      <c r="Q715" s="13">
        <v>216.46560336596499</v>
      </c>
      <c r="R715" s="13">
        <v>292.159760962392</v>
      </c>
      <c r="S715" s="13">
        <v>0.67152921795680198</v>
      </c>
      <c r="T715" s="13">
        <v>0.81093071714108</v>
      </c>
      <c r="U715" s="13">
        <v>42493.024965436904</v>
      </c>
      <c r="V715" s="13">
        <v>231.49405578970001</v>
      </c>
      <c r="W715" s="13">
        <v>198.68441852289001</v>
      </c>
      <c r="X715" s="13">
        <v>261.27533235590101</v>
      </c>
      <c r="Y715" s="13">
        <v>0.66759164280227101</v>
      </c>
      <c r="Z715" s="13">
        <v>0.820224967893735</v>
      </c>
      <c r="AA715" s="13">
        <v>48907.835652512898</v>
      </c>
      <c r="AB715" s="13">
        <v>91.997866155820304</v>
      </c>
      <c r="AC715" s="13">
        <v>76.496282734747197</v>
      </c>
      <c r="AD715" s="13">
        <v>107.996834022766</v>
      </c>
      <c r="AE715" s="13">
        <v>0.12974215482486801</v>
      </c>
      <c r="AF715" s="13">
        <v>4.5927190058893098E-2</v>
      </c>
      <c r="AG715" s="13">
        <v>154979.681684721</v>
      </c>
      <c r="AH715" s="13">
        <v>440.58735188134801</v>
      </c>
      <c r="AI715" s="13">
        <v>368.473746001265</v>
      </c>
      <c r="AJ715" s="14">
        <v>507.485553237619</v>
      </c>
      <c r="AK715" s="13">
        <v>0.89559180354180401</v>
      </c>
      <c r="AL715" s="13">
        <v>0.86896490334663901</v>
      </c>
      <c r="AM715" s="13">
        <v>116526.205197362</v>
      </c>
      <c r="AN715" s="13">
        <v>382.93104023290499</v>
      </c>
      <c r="AO715" s="13">
        <v>316.84667182976199</v>
      </c>
      <c r="AP715" s="13">
        <v>439.30577351276401</v>
      </c>
      <c r="AQ715" s="13">
        <v>0.85061920564028004</v>
      </c>
      <c r="AR715" s="13">
        <v>0.86004656942131996</v>
      </c>
      <c r="AS715" s="13">
        <v>2.74455140458466</v>
      </c>
      <c r="AT715" s="13">
        <v>1.4794155457435301</v>
      </c>
      <c r="AU715" s="13">
        <v>1.41924080562345</v>
      </c>
      <c r="AV715" s="13">
        <v>1.6131860404084</v>
      </c>
      <c r="AW715" s="13">
        <v>6.4909531322934394E-2</v>
      </c>
      <c r="AX715" s="13">
        <v>-0.95473729289055898</v>
      </c>
      <c r="AY715" s="13">
        <v>13.587140019438801</v>
      </c>
      <c r="AZ715" s="13">
        <v>5.8047741693299999</v>
      </c>
      <c r="BA715" s="13">
        <v>5.7933035684588798</v>
      </c>
      <c r="BB715" s="13">
        <v>6.37096105452268</v>
      </c>
      <c r="BC715" s="13">
        <v>2.5753807194266898</v>
      </c>
      <c r="BD715" s="13">
        <v>3.54461635359598</v>
      </c>
      <c r="BE715" s="21">
        <v>2530</v>
      </c>
      <c r="BF715" s="21">
        <v>48.9</v>
      </c>
      <c r="BG715" s="21">
        <v>68.73</v>
      </c>
      <c r="BH715" s="21">
        <v>19.829999999999998</v>
      </c>
      <c r="BI715" s="21" t="s">
        <v>101</v>
      </c>
      <c r="BJ715" s="21" t="s">
        <v>74</v>
      </c>
      <c r="BK715" s="21">
        <v>52.6</v>
      </c>
      <c r="BL715" s="21">
        <v>3.7</v>
      </c>
      <c r="BM715" s="23">
        <v>0.15720000000000001</v>
      </c>
      <c r="BN715" s="13" t="s">
        <v>75</v>
      </c>
    </row>
    <row r="716" spans="1:70" x14ac:dyDescent="0.25">
      <c r="A716" s="13">
        <v>949</v>
      </c>
      <c r="B716" s="13">
        <v>154</v>
      </c>
      <c r="C716" s="13">
        <v>925</v>
      </c>
      <c r="D716" s="13" t="s">
        <v>15</v>
      </c>
      <c r="E716" s="13">
        <v>7</v>
      </c>
      <c r="F716" s="13" t="s">
        <v>12</v>
      </c>
      <c r="G716" s="13">
        <v>6</v>
      </c>
      <c r="H716" s="13" t="s">
        <v>13</v>
      </c>
      <c r="I716" s="14">
        <v>2</v>
      </c>
      <c r="J716" s="14">
        <v>4</v>
      </c>
      <c r="K716" s="13">
        <v>67.02</v>
      </c>
      <c r="L716" s="14">
        <v>72.7</v>
      </c>
      <c r="M716" s="20">
        <v>2.24675</v>
      </c>
      <c r="N716" s="13">
        <v>6</v>
      </c>
      <c r="O716" s="13">
        <v>55335.248945788298</v>
      </c>
      <c r="P716" s="13">
        <v>251.72017797075301</v>
      </c>
      <c r="Q716" s="13">
        <v>210.12983242171799</v>
      </c>
      <c r="R716" s="13">
        <v>285.51573717751302</v>
      </c>
      <c r="S716" s="13">
        <v>0.67210528319377605</v>
      </c>
      <c r="T716" s="13">
        <v>0.79099988654630504</v>
      </c>
      <c r="U716" s="13">
        <v>42389.978337618799</v>
      </c>
      <c r="V716" s="13">
        <v>231.46917931629801</v>
      </c>
      <c r="W716" s="13">
        <v>195.75309505880799</v>
      </c>
      <c r="X716" s="13">
        <v>259.58896856313498</v>
      </c>
      <c r="Y716" s="13">
        <v>0.66564366875806302</v>
      </c>
      <c r="Z716" s="13">
        <v>0.79825567323302105</v>
      </c>
      <c r="AA716" s="13">
        <v>41297.400985798697</v>
      </c>
      <c r="AB716" s="13">
        <v>80.216855330197106</v>
      </c>
      <c r="AC716" s="13">
        <v>64.882044826662295</v>
      </c>
      <c r="AD716" s="13">
        <v>94.561754366729602</v>
      </c>
      <c r="AE716" s="13">
        <v>0.12090705127830401</v>
      </c>
      <c r="AF716" s="13">
        <v>4.9933592390132703E-2</v>
      </c>
      <c r="AG716" s="13">
        <v>139850.40042447901</v>
      </c>
      <c r="AH716" s="13">
        <v>418.61997183073902</v>
      </c>
      <c r="AI716" s="13">
        <v>340.62208367307301</v>
      </c>
      <c r="AJ716" s="14">
        <v>486.46295903750803</v>
      </c>
      <c r="AK716" s="13">
        <v>0.88276185769926196</v>
      </c>
      <c r="AL716" s="13">
        <v>0.85944970790937703</v>
      </c>
      <c r="AM716" s="13">
        <v>100539.21821560799</v>
      </c>
      <c r="AN716" s="13">
        <v>356.20747943421401</v>
      </c>
      <c r="AO716" s="13">
        <v>295.87085387809799</v>
      </c>
      <c r="AP716" s="13">
        <v>402.90101525835098</v>
      </c>
      <c r="AQ716" s="13">
        <v>0.84198587292425697</v>
      </c>
      <c r="AR716" s="13">
        <v>0.84882613180907796</v>
      </c>
      <c r="AS716" s="13">
        <v>3.0348852906336798</v>
      </c>
      <c r="AT716" s="13">
        <v>1.6212246234839101</v>
      </c>
      <c r="AU716" s="13">
        <v>1.5117259338322999</v>
      </c>
      <c r="AV716" s="13">
        <v>1.72810156376733</v>
      </c>
      <c r="AW716" s="13">
        <v>0.20374698374882499</v>
      </c>
      <c r="AX716" s="13">
        <v>-0.61721587928798805</v>
      </c>
      <c r="AY716" s="13">
        <v>17.6057504801291</v>
      </c>
      <c r="AZ716" s="13">
        <v>6.7834842701837301</v>
      </c>
      <c r="BA716" s="13">
        <v>6.6896447109461397</v>
      </c>
      <c r="BB716" s="13">
        <v>7.3832054208831801</v>
      </c>
      <c r="BC716" s="13">
        <v>2.5625837586472802</v>
      </c>
      <c r="BD716" s="13">
        <v>2.9247906099146102</v>
      </c>
      <c r="BE716" s="21">
        <v>2021</v>
      </c>
      <c r="BF716" s="21">
        <v>47.54</v>
      </c>
      <c r="BG716" s="21">
        <v>60.75</v>
      </c>
      <c r="BH716" s="21">
        <v>13.21</v>
      </c>
      <c r="BI716" s="21" t="s">
        <v>105</v>
      </c>
      <c r="BJ716" s="21" t="s">
        <v>80</v>
      </c>
      <c r="BK716" s="21">
        <v>49.85</v>
      </c>
      <c r="BL716" s="21">
        <v>2.31</v>
      </c>
      <c r="BM716" s="23">
        <v>0.14879999999999999</v>
      </c>
      <c r="BN716" s="13" t="s">
        <v>75</v>
      </c>
    </row>
    <row r="717" spans="1:70" x14ac:dyDescent="0.25">
      <c r="A717" s="13">
        <v>950</v>
      </c>
      <c r="B717" s="13">
        <v>154</v>
      </c>
      <c r="C717" s="13">
        <v>925</v>
      </c>
      <c r="D717" s="13" t="s">
        <v>15</v>
      </c>
      <c r="E717" s="13">
        <v>7</v>
      </c>
      <c r="F717" s="13" t="s">
        <v>12</v>
      </c>
      <c r="G717" s="13">
        <v>6</v>
      </c>
      <c r="H717" s="13" t="s">
        <v>13</v>
      </c>
      <c r="I717" s="14">
        <v>8</v>
      </c>
      <c r="J717" s="14">
        <v>10</v>
      </c>
      <c r="K717" s="13">
        <v>67.08</v>
      </c>
      <c r="L717" s="14">
        <v>72.760000000000005</v>
      </c>
      <c r="M717" s="20">
        <v>2.2482500000000001</v>
      </c>
      <c r="N717" s="13">
        <v>8</v>
      </c>
      <c r="O717" s="13">
        <v>60532.872294214299</v>
      </c>
      <c r="P717" s="13">
        <v>261.38316508240302</v>
      </c>
      <c r="Q717" s="13">
        <v>220.30779433730001</v>
      </c>
      <c r="R717" s="13">
        <v>296.59915496992699</v>
      </c>
      <c r="S717" s="13">
        <v>0.68122115924392501</v>
      </c>
      <c r="T717" s="13">
        <v>0.81187736934355603</v>
      </c>
      <c r="U717" s="13">
        <v>43834.309165151899</v>
      </c>
      <c r="V717" s="13">
        <v>234.675593936908</v>
      </c>
      <c r="W717" s="13">
        <v>200.45460950610899</v>
      </c>
      <c r="X717" s="13">
        <v>264.86406947748202</v>
      </c>
      <c r="Y717" s="13">
        <v>0.67656220569485503</v>
      </c>
      <c r="Z717" s="13">
        <v>0.82141722480037205</v>
      </c>
      <c r="AA717" s="13">
        <v>47173.359406456402</v>
      </c>
      <c r="AB717" s="13">
        <v>88.149778580228499</v>
      </c>
      <c r="AC717" s="13">
        <v>71.986470826436005</v>
      </c>
      <c r="AD717" s="13">
        <v>104.63114660158899</v>
      </c>
      <c r="AE717" s="13">
        <v>0.123010539364098</v>
      </c>
      <c r="AF717" s="13">
        <v>4.39609466804863E-2</v>
      </c>
      <c r="AG717" s="13">
        <v>148705.61080584201</v>
      </c>
      <c r="AH717" s="13">
        <v>430.78384987769402</v>
      </c>
      <c r="AI717" s="13">
        <v>364.88248781550197</v>
      </c>
      <c r="AJ717" s="14">
        <v>499.47276912550399</v>
      </c>
      <c r="AK717" s="13">
        <v>0.88473873229036304</v>
      </c>
      <c r="AL717" s="13">
        <v>0.86438812009693</v>
      </c>
      <c r="AM717" s="13">
        <v>116280.778726776</v>
      </c>
      <c r="AN717" s="13">
        <v>381.98220812018099</v>
      </c>
      <c r="AO717" s="13">
        <v>315.58440525093198</v>
      </c>
      <c r="AP717" s="13">
        <v>442.65944801667501</v>
      </c>
      <c r="AQ717" s="13">
        <v>0.84993446613266399</v>
      </c>
      <c r="AR717" s="13">
        <v>0.85749088089084902</v>
      </c>
      <c r="AS717" s="13">
        <v>2.8128207332303101</v>
      </c>
      <c r="AT717" s="13">
        <v>1.49251225052184</v>
      </c>
      <c r="AU717" s="13">
        <v>1.4425550181135001</v>
      </c>
      <c r="AV717" s="13">
        <v>1.6214127260178099</v>
      </c>
      <c r="AW717" s="13">
        <v>-1.4700628687192701E-2</v>
      </c>
      <c r="AX717" s="13">
        <v>-1.1229268906960701</v>
      </c>
      <c r="AY717" s="13">
        <v>15.3388791189239</v>
      </c>
      <c r="AZ717" s="13">
        <v>5.9628982648362596</v>
      </c>
      <c r="BA717" s="13">
        <v>5.8043601804420497</v>
      </c>
      <c r="BB717" s="13">
        <v>6.6771815735726197</v>
      </c>
      <c r="BC717" s="13">
        <v>2.6727369062205901</v>
      </c>
      <c r="BD717" s="13">
        <v>4.1631339215752101</v>
      </c>
      <c r="BE717" s="21">
        <v>1225</v>
      </c>
      <c r="BF717" s="21">
        <v>48.87</v>
      </c>
      <c r="BG717" s="21">
        <v>73.959999999999994</v>
      </c>
      <c r="BH717" s="21">
        <v>25.09</v>
      </c>
      <c r="BI717" s="21" t="s">
        <v>101</v>
      </c>
      <c r="BJ717" s="21" t="s">
        <v>74</v>
      </c>
      <c r="BK717" s="21">
        <v>52.77</v>
      </c>
      <c r="BL717" s="21">
        <v>3.9</v>
      </c>
      <c r="BM717" s="23">
        <v>0.13450000000000001</v>
      </c>
      <c r="BN717" s="13" t="s">
        <v>75</v>
      </c>
      <c r="BO717" s="21">
        <v>34</v>
      </c>
      <c r="BP717" s="21">
        <v>213</v>
      </c>
      <c r="BQ717" s="21">
        <v>11</v>
      </c>
      <c r="BR717" s="23">
        <v>0.86</v>
      </c>
    </row>
    <row r="718" spans="1:70" x14ac:dyDescent="0.25">
      <c r="A718" s="13">
        <v>951</v>
      </c>
      <c r="B718" s="13">
        <v>154</v>
      </c>
      <c r="C718" s="13">
        <v>925</v>
      </c>
      <c r="D718" s="13" t="s">
        <v>15</v>
      </c>
      <c r="E718" s="13">
        <v>7</v>
      </c>
      <c r="F718" s="13" t="s">
        <v>12</v>
      </c>
      <c r="G718" s="13">
        <v>6</v>
      </c>
      <c r="H718" s="13" t="s">
        <v>13</v>
      </c>
      <c r="I718" s="14">
        <v>13</v>
      </c>
      <c r="J718" s="14">
        <v>15</v>
      </c>
      <c r="K718" s="13">
        <v>67.13</v>
      </c>
      <c r="L718" s="14">
        <v>72.81</v>
      </c>
      <c r="M718" s="20">
        <v>2.2494999999999998</v>
      </c>
      <c r="BF718" s="21">
        <v>49.17</v>
      </c>
      <c r="BG718" s="21">
        <v>72.83</v>
      </c>
      <c r="BH718" s="21">
        <v>23.66</v>
      </c>
      <c r="BI718" s="21">
        <v>43424</v>
      </c>
      <c r="BJ718" s="21" t="s">
        <v>74</v>
      </c>
      <c r="BK718" s="21">
        <v>53.1</v>
      </c>
      <c r="BL718" s="21">
        <v>3.93</v>
      </c>
      <c r="BM718" s="23">
        <v>0.1424</v>
      </c>
    </row>
    <row r="719" spans="1:70" x14ac:dyDescent="0.25">
      <c r="A719" s="13">
        <v>952</v>
      </c>
      <c r="B719" s="13">
        <v>154</v>
      </c>
      <c r="C719" s="13">
        <v>925</v>
      </c>
      <c r="D719" s="13" t="s">
        <v>15</v>
      </c>
      <c r="E719" s="13">
        <v>7</v>
      </c>
      <c r="F719" s="13" t="s">
        <v>12</v>
      </c>
      <c r="G719" s="13">
        <v>6</v>
      </c>
      <c r="H719" s="13" t="s">
        <v>13</v>
      </c>
      <c r="I719" s="14">
        <v>18</v>
      </c>
      <c r="J719" s="14">
        <v>20</v>
      </c>
      <c r="K719" s="13">
        <v>67.180000000000007</v>
      </c>
      <c r="L719" s="14">
        <v>72.86</v>
      </c>
      <c r="M719" s="20">
        <v>2.25075</v>
      </c>
      <c r="N719" s="13">
        <v>7</v>
      </c>
      <c r="O719" s="13">
        <v>54600.2401315022</v>
      </c>
      <c r="P719" s="13">
        <v>250.15941714218499</v>
      </c>
      <c r="Q719" s="13">
        <v>212.530140762824</v>
      </c>
      <c r="R719" s="13">
        <v>281.86449932813798</v>
      </c>
      <c r="S719" s="13">
        <v>0.69301575860685105</v>
      </c>
      <c r="T719" s="13">
        <v>0.821721255552607</v>
      </c>
      <c r="U719" s="13">
        <v>40495.367646712599</v>
      </c>
      <c r="V719" s="13">
        <v>225.641035746434</v>
      </c>
      <c r="W719" s="13">
        <v>193.57218082846001</v>
      </c>
      <c r="X719" s="13">
        <v>253.825398184546</v>
      </c>
      <c r="Y719" s="13">
        <v>0.68564562672809803</v>
      </c>
      <c r="Z719" s="13">
        <v>0.82940554957291102</v>
      </c>
      <c r="AA719" s="13">
        <v>39908.873519334797</v>
      </c>
      <c r="AB719" s="13">
        <v>78.374096183356599</v>
      </c>
      <c r="AC719" s="13">
        <v>65.316315870905399</v>
      </c>
      <c r="AD719" s="13">
        <v>91.288198492089904</v>
      </c>
      <c r="AE719" s="13">
        <v>0.117486123103511</v>
      </c>
      <c r="AF719" s="13">
        <v>3.78174450900002E-2</v>
      </c>
      <c r="AG719" s="13">
        <v>135219.99700636801</v>
      </c>
      <c r="AH719" s="13">
        <v>411.48295407550802</v>
      </c>
      <c r="AI719" s="13">
        <v>345.32570761914002</v>
      </c>
      <c r="AJ719" s="14">
        <v>464.20519026699401</v>
      </c>
      <c r="AK719" s="13">
        <v>0.89658971324650705</v>
      </c>
      <c r="AL719" s="13">
        <v>0.86967587972832805</v>
      </c>
      <c r="AM719" s="13">
        <v>101281.226059326</v>
      </c>
      <c r="AN719" s="13">
        <v>358.18173493832001</v>
      </c>
      <c r="AO719" s="13">
        <v>301.586912200033</v>
      </c>
      <c r="AP719" s="13">
        <v>405.55485506312499</v>
      </c>
      <c r="AQ719" s="13">
        <v>0.85554541441721199</v>
      </c>
      <c r="AR719" s="13">
        <v>0.862487861777822</v>
      </c>
      <c r="AS719" s="13">
        <v>2.7923631646233602</v>
      </c>
      <c r="AT719" s="13">
        <v>1.6125780700039101</v>
      </c>
      <c r="AU719" s="13">
        <v>1.7191537525348499</v>
      </c>
      <c r="AV719" s="13">
        <v>1.6025239232781201</v>
      </c>
      <c r="AW719" s="13">
        <v>3.65319943906742E-2</v>
      </c>
      <c r="AX719" s="13">
        <v>-1.1071185583521299</v>
      </c>
      <c r="AY719" s="13">
        <v>14.983468846211499</v>
      </c>
      <c r="AZ719" s="13">
        <v>6.2932914391944603</v>
      </c>
      <c r="BA719" s="13">
        <v>7.6971466273081299</v>
      </c>
      <c r="BB719" s="13">
        <v>5.9613698193390503</v>
      </c>
      <c r="BC719" s="13">
        <v>2.6887239051450398</v>
      </c>
      <c r="BD719" s="13">
        <v>4.3953089706898503</v>
      </c>
      <c r="BE719" s="21">
        <v>3311</v>
      </c>
      <c r="BF719" s="21">
        <v>48.73</v>
      </c>
      <c r="BG719" s="21">
        <v>77.67</v>
      </c>
      <c r="BH719" s="21">
        <v>28.94</v>
      </c>
      <c r="BI719" s="21" t="s">
        <v>101</v>
      </c>
      <c r="BJ719" s="21" t="s">
        <v>74</v>
      </c>
      <c r="BK719" s="21">
        <v>53.74</v>
      </c>
      <c r="BL719" s="21">
        <v>5.01</v>
      </c>
      <c r="BM719" s="23">
        <v>0.14760000000000001</v>
      </c>
      <c r="BN719" s="13" t="s">
        <v>75</v>
      </c>
    </row>
    <row r="720" spans="1:70" x14ac:dyDescent="0.25">
      <c r="A720" s="13">
        <v>953</v>
      </c>
      <c r="B720" s="13">
        <v>154</v>
      </c>
      <c r="C720" s="13">
        <v>925</v>
      </c>
      <c r="D720" s="13" t="s">
        <v>15</v>
      </c>
      <c r="E720" s="13">
        <v>7</v>
      </c>
      <c r="F720" s="13" t="s">
        <v>12</v>
      </c>
      <c r="G720" s="13">
        <v>6</v>
      </c>
      <c r="H720" s="13" t="s">
        <v>13</v>
      </c>
      <c r="I720" s="14">
        <v>25</v>
      </c>
      <c r="J720" s="14">
        <v>27</v>
      </c>
      <c r="K720" s="13">
        <v>67.25</v>
      </c>
      <c r="L720" s="14">
        <v>72.930000000000007</v>
      </c>
      <c r="M720" s="20">
        <v>2.2524999999999999</v>
      </c>
      <c r="N720" s="13">
        <v>7</v>
      </c>
      <c r="O720" s="13">
        <v>54127.0531938235</v>
      </c>
      <c r="P720" s="13">
        <v>246.92634480388901</v>
      </c>
      <c r="Q720" s="13">
        <v>209.12866349096501</v>
      </c>
      <c r="R720" s="13">
        <v>278.55872230135998</v>
      </c>
      <c r="S720" s="13">
        <v>0.68811198070193702</v>
      </c>
      <c r="T720" s="13">
        <v>0.81589516759970704</v>
      </c>
      <c r="U720" s="13">
        <v>39311.042236326</v>
      </c>
      <c r="V720" s="13">
        <v>222.64095387202099</v>
      </c>
      <c r="W720" s="13">
        <v>190.32688682459101</v>
      </c>
      <c r="X720" s="13">
        <v>249.69485195797299</v>
      </c>
      <c r="Y720" s="13">
        <v>0.68423603469620298</v>
      </c>
      <c r="Z720" s="13">
        <v>0.82357106554911996</v>
      </c>
      <c r="AA720" s="13">
        <v>43703.297911518603</v>
      </c>
      <c r="AB720" s="13">
        <v>84.551178072700694</v>
      </c>
      <c r="AC720" s="13">
        <v>71.207120238272495</v>
      </c>
      <c r="AD720" s="13">
        <v>97.684322414526306</v>
      </c>
      <c r="AE720" s="13">
        <v>0.118847338370196</v>
      </c>
      <c r="AF720" s="13">
        <v>3.9890533282689503E-2</v>
      </c>
      <c r="AG720" s="13">
        <v>139893.08823409799</v>
      </c>
      <c r="AH720" s="13">
        <v>420.228243221448</v>
      </c>
      <c r="AI720" s="13">
        <v>351.53259875060201</v>
      </c>
      <c r="AJ720" s="14">
        <v>476.50422355166302</v>
      </c>
      <c r="AK720" s="13">
        <v>0.89228996983618603</v>
      </c>
      <c r="AL720" s="13">
        <v>0.86488613529828196</v>
      </c>
      <c r="AM720" s="13">
        <v>102579.703316496</v>
      </c>
      <c r="AN720" s="13">
        <v>358.43031977809198</v>
      </c>
      <c r="AO720" s="13">
        <v>302.21394676535198</v>
      </c>
      <c r="AP720" s="13">
        <v>406.248566683805</v>
      </c>
      <c r="AQ720" s="13">
        <v>0.85096254484753497</v>
      </c>
      <c r="AR720" s="13">
        <v>0.858223642743842</v>
      </c>
      <c r="AS720" s="13">
        <v>2.8757629300569598</v>
      </c>
      <c r="AT720" s="13">
        <v>1.6820439959662901</v>
      </c>
      <c r="AU720" s="13">
        <v>1.8053290256017001</v>
      </c>
      <c r="AV720" s="13">
        <v>1.69413150097333</v>
      </c>
      <c r="AW720" s="13">
        <v>7.3761560172269699E-3</v>
      </c>
      <c r="AX720" s="13">
        <v>-1.22584499350325</v>
      </c>
      <c r="AY720" s="13">
        <v>14.2596332605585</v>
      </c>
      <c r="AZ720" s="13">
        <v>6.5373498999444202</v>
      </c>
      <c r="BA720" s="13">
        <v>7.87789428427795</v>
      </c>
      <c r="BB720" s="13">
        <v>6.4244197031228598</v>
      </c>
      <c r="BC720" s="13">
        <v>2.7626654353705602</v>
      </c>
      <c r="BD720" s="13">
        <v>4.9138718276156297</v>
      </c>
      <c r="BE720" s="21">
        <v>1721</v>
      </c>
      <c r="BF720" s="21">
        <v>48.89</v>
      </c>
      <c r="BG720" s="21">
        <v>59.29</v>
      </c>
      <c r="BH720" s="21">
        <v>10.4</v>
      </c>
      <c r="BI720" s="21" t="s">
        <v>101</v>
      </c>
      <c r="BJ720" s="21" t="s">
        <v>74</v>
      </c>
      <c r="BK720" s="21">
        <v>53.2</v>
      </c>
      <c r="BL720" s="21">
        <v>4.3099999999999996</v>
      </c>
      <c r="BM720" s="23">
        <v>0.29299999999999998</v>
      </c>
      <c r="BN720" s="13" t="s">
        <v>75</v>
      </c>
    </row>
    <row r="721" spans="1:66" x14ac:dyDescent="0.25">
      <c r="A721" s="13">
        <v>954</v>
      </c>
      <c r="B721" s="13">
        <v>154</v>
      </c>
      <c r="C721" s="13">
        <v>925</v>
      </c>
      <c r="D721" s="13" t="s">
        <v>15</v>
      </c>
      <c r="E721" s="13">
        <v>7</v>
      </c>
      <c r="F721" s="13" t="s">
        <v>12</v>
      </c>
      <c r="G721" s="13">
        <v>6</v>
      </c>
      <c r="H721" s="13" t="s">
        <v>13</v>
      </c>
      <c r="I721" s="14">
        <v>30</v>
      </c>
      <c r="J721" s="14">
        <v>32</v>
      </c>
      <c r="K721" s="13">
        <v>67.3</v>
      </c>
      <c r="L721" s="14">
        <v>72.98</v>
      </c>
      <c r="M721" s="20">
        <v>2.2537500000000001</v>
      </c>
      <c r="N721" s="13">
        <v>7</v>
      </c>
      <c r="O721" s="13">
        <v>53529.369745177501</v>
      </c>
      <c r="P721" s="13">
        <v>247.16235773660301</v>
      </c>
      <c r="Q721" s="13">
        <v>208.63867461038799</v>
      </c>
      <c r="R721" s="13">
        <v>279.61648883537202</v>
      </c>
      <c r="S721" s="13">
        <v>0.68033891906120103</v>
      </c>
      <c r="T721" s="13">
        <v>0.81641696726362001</v>
      </c>
      <c r="U721" s="13">
        <v>40267.063953144097</v>
      </c>
      <c r="V721" s="13">
        <v>225.10408364128801</v>
      </c>
      <c r="W721" s="13">
        <v>190.15058545373</v>
      </c>
      <c r="X721" s="13">
        <v>253.825398184546</v>
      </c>
      <c r="Y721" s="13">
        <v>0.67707288795592302</v>
      </c>
      <c r="Z721" s="13">
        <v>0.82422774166997204</v>
      </c>
      <c r="AA721" s="13">
        <v>40074.094087877304</v>
      </c>
      <c r="AB721" s="13">
        <v>78.944116385670398</v>
      </c>
      <c r="AC721" s="13">
        <v>66.481361415048994</v>
      </c>
      <c r="AD721" s="13">
        <v>91.699249427010997</v>
      </c>
      <c r="AE721" s="13">
        <v>0.11922059966826599</v>
      </c>
      <c r="AF721" s="13">
        <v>3.98428200344806E-2</v>
      </c>
      <c r="AG721" s="13">
        <v>132615.90800160199</v>
      </c>
      <c r="AH721" s="13">
        <v>407.004399966515</v>
      </c>
      <c r="AI721" s="13">
        <v>344.853403944413</v>
      </c>
      <c r="AJ721" s="14">
        <v>468.94126941818701</v>
      </c>
      <c r="AK721" s="13">
        <v>0.88758570567443795</v>
      </c>
      <c r="AL721" s="13">
        <v>0.86795509216718003</v>
      </c>
      <c r="AM721" s="13">
        <v>99811.521031978395</v>
      </c>
      <c r="AN721" s="13">
        <v>354.39267731219098</v>
      </c>
      <c r="AO721" s="13">
        <v>294.704072933752</v>
      </c>
      <c r="AP721" s="13">
        <v>402.318581142646</v>
      </c>
      <c r="AQ721" s="13">
        <v>0.84027557637927397</v>
      </c>
      <c r="AR721" s="13">
        <v>0.86014019941404896</v>
      </c>
      <c r="AS721" s="13">
        <v>2.9796755524304901</v>
      </c>
      <c r="AT721" s="13">
        <v>1.63528857328862</v>
      </c>
      <c r="AU721" s="13">
        <v>1.7418071767090599</v>
      </c>
      <c r="AV721" s="13">
        <v>1.6471075209516399</v>
      </c>
      <c r="AW721" s="13">
        <v>-4.2019438760323704E-3</v>
      </c>
      <c r="AX721" s="13">
        <v>-0.98801333541228198</v>
      </c>
      <c r="AY721" s="13">
        <v>16.9124407055799</v>
      </c>
      <c r="AZ721" s="13">
        <v>6.7064316201242598</v>
      </c>
      <c r="BA721" s="13">
        <v>7.7527869255787403</v>
      </c>
      <c r="BB721" s="13">
        <v>6.62475253246597</v>
      </c>
      <c r="BC721" s="13">
        <v>2.8507066510783199</v>
      </c>
      <c r="BD721" s="13">
        <v>3.9241361334382798</v>
      </c>
      <c r="BE721" s="21">
        <v>3237</v>
      </c>
      <c r="BF721" s="21">
        <v>49.1</v>
      </c>
      <c r="BG721" s="21">
        <v>69.38</v>
      </c>
      <c r="BH721" s="21">
        <v>20.28</v>
      </c>
      <c r="BI721" s="21" t="s">
        <v>101</v>
      </c>
      <c r="BJ721" s="21" t="s">
        <v>74</v>
      </c>
      <c r="BK721" s="21">
        <v>53.85</v>
      </c>
      <c r="BL721" s="21">
        <v>4.75</v>
      </c>
      <c r="BM721" s="23">
        <v>0.1898</v>
      </c>
      <c r="BN721" s="13" t="s">
        <v>75</v>
      </c>
    </row>
    <row r="722" spans="1:66" x14ac:dyDescent="0.25">
      <c r="A722" s="13">
        <v>955</v>
      </c>
      <c r="B722" s="13">
        <v>154</v>
      </c>
      <c r="C722" s="13">
        <v>925</v>
      </c>
      <c r="D722" s="13" t="s">
        <v>15</v>
      </c>
      <c r="E722" s="13">
        <v>7</v>
      </c>
      <c r="F722" s="13" t="s">
        <v>12</v>
      </c>
      <c r="G722" s="13">
        <v>6</v>
      </c>
      <c r="H722" s="13" t="s">
        <v>13</v>
      </c>
      <c r="I722" s="14">
        <v>35</v>
      </c>
      <c r="J722" s="14">
        <v>37</v>
      </c>
      <c r="K722" s="13">
        <v>67.349999999999994</v>
      </c>
      <c r="L722" s="14">
        <v>73.03</v>
      </c>
      <c r="M722" s="20">
        <v>2.2549999999999999</v>
      </c>
      <c r="N722" s="13">
        <v>7</v>
      </c>
      <c r="O722" s="13">
        <v>57903.831424194897</v>
      </c>
      <c r="P722" s="13">
        <v>256.45532113232798</v>
      </c>
      <c r="Q722" s="13">
        <v>215.823091372167</v>
      </c>
      <c r="R722" s="13">
        <v>290.09443105486798</v>
      </c>
      <c r="S722" s="13">
        <v>0.68092897349423198</v>
      </c>
      <c r="T722" s="13">
        <v>0.81467403959658502</v>
      </c>
      <c r="U722" s="13">
        <v>42728.463149429503</v>
      </c>
      <c r="V722" s="13">
        <v>232.21981677523999</v>
      </c>
      <c r="W722" s="13">
        <v>198.33632335274899</v>
      </c>
      <c r="X722" s="13">
        <v>259.58826262873902</v>
      </c>
      <c r="Y722" s="13">
        <v>0.68093815083555898</v>
      </c>
      <c r="Z722" s="13">
        <v>0.82199973399876303</v>
      </c>
      <c r="AA722" s="13">
        <v>44359.5032852031</v>
      </c>
      <c r="AB722" s="13">
        <v>83.982937563412904</v>
      </c>
      <c r="AC722" s="13">
        <v>69.974939028774301</v>
      </c>
      <c r="AD722" s="13">
        <v>98.517769986113294</v>
      </c>
      <c r="AE722" s="13">
        <v>0.114940044320868</v>
      </c>
      <c r="AF722" s="13">
        <v>4.00508878646329E-2</v>
      </c>
      <c r="AG722" s="13">
        <v>144908.63500218099</v>
      </c>
      <c r="AH722" s="13">
        <v>426.50483169493498</v>
      </c>
      <c r="AI722" s="13">
        <v>357.99846682083802</v>
      </c>
      <c r="AJ722" s="14">
        <v>486.53354283562402</v>
      </c>
      <c r="AK722" s="13">
        <v>0.88209625871128905</v>
      </c>
      <c r="AL722" s="13">
        <v>0.86492348786052597</v>
      </c>
      <c r="AM722" s="13">
        <v>110520.39115842601</v>
      </c>
      <c r="AN722" s="13">
        <v>371.56932722388098</v>
      </c>
      <c r="AO722" s="13">
        <v>307.22305614209398</v>
      </c>
      <c r="AP722" s="13">
        <v>427.461854250844</v>
      </c>
      <c r="AQ722" s="13">
        <v>0.83720061744579699</v>
      </c>
      <c r="AR722" s="13">
        <v>0.85741274318940297</v>
      </c>
      <c r="AS722" s="13">
        <v>2.8989890052037302</v>
      </c>
      <c r="AT722" s="13">
        <v>1.62429424020443</v>
      </c>
      <c r="AU722" s="13">
        <v>1.81917027420771</v>
      </c>
      <c r="AV722" s="13">
        <v>1.6664683033102301</v>
      </c>
      <c r="AW722" s="13">
        <v>3.2820152939338397E-2</v>
      </c>
      <c r="AX722" s="13">
        <v>-1.05775009564068</v>
      </c>
      <c r="AY722" s="13">
        <v>16.392039999136799</v>
      </c>
      <c r="AZ722" s="13">
        <v>6.4798969691488404</v>
      </c>
      <c r="BA722" s="13">
        <v>8.0092588200064903</v>
      </c>
      <c r="BB722" s="13">
        <v>6.9181148200914198</v>
      </c>
      <c r="BC722" s="13">
        <v>2.8121199839240401</v>
      </c>
      <c r="BD722" s="13">
        <v>4.2385460609577503</v>
      </c>
      <c r="BE722" s="21">
        <v>1626</v>
      </c>
      <c r="BF722" s="21">
        <v>48.94</v>
      </c>
      <c r="BG722" s="21">
        <v>60.24</v>
      </c>
      <c r="BH722" s="21">
        <v>11.3</v>
      </c>
      <c r="BI722" s="21" t="s">
        <v>102</v>
      </c>
      <c r="BJ722" s="21" t="s">
        <v>74</v>
      </c>
      <c r="BK722" s="21">
        <v>51.8</v>
      </c>
      <c r="BL722" s="21">
        <v>2.86</v>
      </c>
      <c r="BM722" s="23">
        <v>0.20200000000000001</v>
      </c>
      <c r="BN722" s="13" t="s">
        <v>75</v>
      </c>
    </row>
    <row r="723" spans="1:66" x14ac:dyDescent="0.25">
      <c r="A723" s="13">
        <v>1516</v>
      </c>
      <c r="B723" s="13">
        <v>154</v>
      </c>
      <c r="C723" s="13">
        <v>925</v>
      </c>
      <c r="D723" s="13" t="s">
        <v>15</v>
      </c>
      <c r="E723" s="13">
        <v>7</v>
      </c>
      <c r="F723" s="13" t="s">
        <v>12</v>
      </c>
      <c r="G723" s="13">
        <v>6</v>
      </c>
      <c r="H723" s="13" t="s">
        <v>13</v>
      </c>
      <c r="I723" s="14">
        <v>37</v>
      </c>
      <c r="J723" s="14">
        <v>39</v>
      </c>
      <c r="K723" s="13">
        <v>67.37</v>
      </c>
      <c r="L723" s="14">
        <v>73.05</v>
      </c>
      <c r="M723" s="20">
        <v>2.25567605633803</v>
      </c>
    </row>
    <row r="724" spans="1:66" x14ac:dyDescent="0.25">
      <c r="A724" s="13">
        <v>1517</v>
      </c>
      <c r="B724" s="13">
        <v>154</v>
      </c>
      <c r="C724" s="13">
        <v>925</v>
      </c>
      <c r="D724" s="13" t="s">
        <v>15</v>
      </c>
      <c r="E724" s="13">
        <v>7</v>
      </c>
      <c r="F724" s="13" t="s">
        <v>12</v>
      </c>
      <c r="G724" s="13">
        <v>6</v>
      </c>
      <c r="H724" s="13" t="s">
        <v>13</v>
      </c>
      <c r="I724" s="14">
        <v>45</v>
      </c>
      <c r="J724" s="14">
        <v>47</v>
      </c>
      <c r="K724" s="13">
        <v>67.45</v>
      </c>
      <c r="L724" s="14">
        <v>73.13</v>
      </c>
      <c r="M724" s="20">
        <v>2.2583802816901399</v>
      </c>
      <c r="N724" s="13">
        <v>4</v>
      </c>
      <c r="AJ724" s="14">
        <v>423.11349999999999</v>
      </c>
      <c r="BE724" s="21">
        <v>2989</v>
      </c>
    </row>
    <row r="725" spans="1:66" x14ac:dyDescent="0.25">
      <c r="A725" s="13">
        <v>1518</v>
      </c>
      <c r="B725" s="13">
        <v>154</v>
      </c>
      <c r="C725" s="13">
        <v>925</v>
      </c>
      <c r="D725" s="13" t="s">
        <v>15</v>
      </c>
      <c r="E725" s="13">
        <v>7</v>
      </c>
      <c r="F725" s="13" t="s">
        <v>12</v>
      </c>
      <c r="G725" s="13">
        <v>6</v>
      </c>
      <c r="H725" s="13" t="s">
        <v>13</v>
      </c>
      <c r="I725" s="14">
        <v>77</v>
      </c>
      <c r="J725" s="14">
        <v>79</v>
      </c>
      <c r="K725" s="13">
        <v>67.77</v>
      </c>
      <c r="L725" s="14">
        <v>73.45</v>
      </c>
      <c r="M725" s="20">
        <v>2.2691971830985902</v>
      </c>
      <c r="N725" s="13">
        <v>5</v>
      </c>
      <c r="AJ725" s="14">
        <v>471.63718597255462</v>
      </c>
      <c r="BE725" s="21">
        <v>2402</v>
      </c>
    </row>
    <row r="726" spans="1:66" x14ac:dyDescent="0.25">
      <c r="A726" s="13">
        <v>1399</v>
      </c>
      <c r="B726" s="13">
        <v>154</v>
      </c>
      <c r="C726" s="13">
        <v>925</v>
      </c>
      <c r="D726" s="13" t="s">
        <v>14</v>
      </c>
      <c r="E726" s="13">
        <v>8</v>
      </c>
      <c r="F726" s="13" t="s">
        <v>12</v>
      </c>
      <c r="G726" s="13">
        <v>3</v>
      </c>
      <c r="H726" s="13" t="s">
        <v>13</v>
      </c>
      <c r="I726" s="14">
        <v>100</v>
      </c>
      <c r="J726" s="14">
        <v>102</v>
      </c>
      <c r="K726" s="13">
        <v>69</v>
      </c>
      <c r="L726" s="14">
        <v>73.819999999999993</v>
      </c>
      <c r="M726" s="20">
        <v>2.2817042253521098</v>
      </c>
      <c r="N726" s="13">
        <v>4</v>
      </c>
      <c r="AJ726" s="14">
        <v>492.07765401155649</v>
      </c>
      <c r="BE726" s="21">
        <v>3024</v>
      </c>
      <c r="BF726" s="21">
        <v>47.3</v>
      </c>
      <c r="BG726" s="21">
        <v>61.86</v>
      </c>
      <c r="BH726" s="21">
        <v>14.56</v>
      </c>
      <c r="BI726" s="21" t="s">
        <v>139</v>
      </c>
      <c r="BJ726" s="21" t="s">
        <v>140</v>
      </c>
      <c r="BK726" s="21">
        <v>49.98</v>
      </c>
      <c r="BL726" s="21">
        <v>2.6799999999999997</v>
      </c>
      <c r="BM726" s="13">
        <v>18.406593406593405</v>
      </c>
    </row>
    <row r="727" spans="1:66" x14ac:dyDescent="0.25">
      <c r="A727" s="13">
        <v>1400</v>
      </c>
      <c r="B727" s="13">
        <v>154</v>
      </c>
      <c r="C727" s="13">
        <v>925</v>
      </c>
      <c r="D727" s="13" t="s">
        <v>14</v>
      </c>
      <c r="E727" s="13">
        <v>8</v>
      </c>
      <c r="F727" s="13" t="s">
        <v>12</v>
      </c>
      <c r="G727" s="13">
        <v>3</v>
      </c>
      <c r="H727" s="13" t="s">
        <v>13</v>
      </c>
      <c r="I727" s="14">
        <v>136</v>
      </c>
      <c r="J727" s="14">
        <v>138</v>
      </c>
      <c r="K727" s="13">
        <v>69.36</v>
      </c>
      <c r="L727" s="14">
        <v>74.180000000000007</v>
      </c>
      <c r="M727" s="20">
        <v>2.2938732394366199</v>
      </c>
      <c r="N727" s="13">
        <v>4</v>
      </c>
      <c r="AJ727" s="14">
        <v>513.18299728469833</v>
      </c>
      <c r="BE727" s="21">
        <v>2963</v>
      </c>
      <c r="BF727" s="21">
        <v>47.13</v>
      </c>
      <c r="BG727" s="21">
        <v>59.650000000000006</v>
      </c>
      <c r="BH727" s="21">
        <v>12.52</v>
      </c>
      <c r="BI727" s="21" t="s">
        <v>139</v>
      </c>
      <c r="BJ727" s="21" t="s">
        <v>140</v>
      </c>
      <c r="BK727" s="21">
        <v>49.93</v>
      </c>
      <c r="BL727" s="21">
        <v>2.7999999999999972</v>
      </c>
      <c r="BM727" s="13">
        <v>22.364217252396141</v>
      </c>
    </row>
    <row r="728" spans="1:66" x14ac:dyDescent="0.25">
      <c r="A728" s="13">
        <v>1401</v>
      </c>
      <c r="B728" s="13">
        <v>154</v>
      </c>
      <c r="C728" s="13">
        <v>925</v>
      </c>
      <c r="D728" s="13" t="s">
        <v>14</v>
      </c>
      <c r="E728" s="13">
        <v>8</v>
      </c>
      <c r="F728" s="13" t="s">
        <v>12</v>
      </c>
      <c r="G728" s="13">
        <v>4</v>
      </c>
      <c r="H728" s="13" t="s">
        <v>13</v>
      </c>
      <c r="I728" s="14">
        <v>21</v>
      </c>
      <c r="J728" s="14">
        <v>23</v>
      </c>
      <c r="K728" s="13">
        <v>69.709999999999994</v>
      </c>
      <c r="L728" s="14">
        <v>74.53</v>
      </c>
      <c r="M728" s="20">
        <v>2.3057428571428602</v>
      </c>
      <c r="N728" s="13">
        <v>5</v>
      </c>
      <c r="AJ728" s="14">
        <v>526.60664428312327</v>
      </c>
      <c r="BE728" s="21">
        <v>2916</v>
      </c>
      <c r="BM728" s="13"/>
    </row>
    <row r="729" spans="1:66" x14ac:dyDescent="0.25">
      <c r="A729" s="13">
        <v>1402</v>
      </c>
      <c r="B729" s="13">
        <v>154</v>
      </c>
      <c r="C729" s="13">
        <v>925</v>
      </c>
      <c r="D729" s="13" t="s">
        <v>14</v>
      </c>
      <c r="E729" s="13">
        <v>8</v>
      </c>
      <c r="F729" s="13" t="s">
        <v>12</v>
      </c>
      <c r="G729" s="13">
        <v>4</v>
      </c>
      <c r="H729" s="13" t="s">
        <v>13</v>
      </c>
      <c r="I729" s="14">
        <v>25</v>
      </c>
      <c r="J729" s="14">
        <v>27</v>
      </c>
      <c r="K729" s="13">
        <v>69.75</v>
      </c>
      <c r="L729" s="14">
        <v>74.569999999999993</v>
      </c>
      <c r="M729" s="20">
        <v>2.3071142857142899</v>
      </c>
      <c r="BM729" s="13"/>
    </row>
    <row r="730" spans="1:66" x14ac:dyDescent="0.25">
      <c r="A730" s="13">
        <v>1403</v>
      </c>
      <c r="B730" s="13">
        <v>154</v>
      </c>
      <c r="C730" s="13">
        <v>925</v>
      </c>
      <c r="D730" s="13" t="s">
        <v>14</v>
      </c>
      <c r="E730" s="13">
        <v>8</v>
      </c>
      <c r="F730" s="13" t="s">
        <v>12</v>
      </c>
      <c r="G730" s="13">
        <v>4</v>
      </c>
      <c r="H730" s="13" t="s">
        <v>13</v>
      </c>
      <c r="I730" s="14">
        <v>31</v>
      </c>
      <c r="J730" s="14">
        <v>33</v>
      </c>
      <c r="K730" s="13">
        <v>69.81</v>
      </c>
      <c r="L730" s="14">
        <v>74.63</v>
      </c>
      <c r="M730" s="20">
        <v>2.30917142857143</v>
      </c>
      <c r="BF730" s="21">
        <v>47.45</v>
      </c>
      <c r="BG730" s="21">
        <v>64.510000000000005</v>
      </c>
      <c r="BH730" s="21">
        <v>17.059999999999999</v>
      </c>
      <c r="BI730" s="21" t="s">
        <v>139</v>
      </c>
      <c r="BJ730" s="21" t="s">
        <v>140</v>
      </c>
      <c r="BK730" s="21">
        <v>51.72</v>
      </c>
      <c r="BL730" s="21">
        <v>4.269999999999996</v>
      </c>
      <c r="BM730" s="13">
        <v>25.029308323563871</v>
      </c>
    </row>
    <row r="731" spans="1:66" x14ac:dyDescent="0.25">
      <c r="A731" s="13">
        <v>1404</v>
      </c>
      <c r="B731" s="13">
        <v>154</v>
      </c>
      <c r="C731" s="13">
        <v>925</v>
      </c>
      <c r="D731" s="13" t="s">
        <v>14</v>
      </c>
      <c r="E731" s="13">
        <v>8</v>
      </c>
      <c r="F731" s="13" t="s">
        <v>12</v>
      </c>
      <c r="G731" s="13">
        <v>4</v>
      </c>
      <c r="H731" s="13" t="s">
        <v>13</v>
      </c>
      <c r="I731" s="14">
        <v>34</v>
      </c>
      <c r="J731" s="14">
        <v>36</v>
      </c>
      <c r="K731" s="13">
        <v>69.84</v>
      </c>
      <c r="L731" s="14">
        <v>74.66</v>
      </c>
      <c r="M731" s="20">
        <v>2.3102</v>
      </c>
      <c r="BM731" s="13"/>
    </row>
    <row r="732" spans="1:66" x14ac:dyDescent="0.25">
      <c r="A732" s="13">
        <v>1405</v>
      </c>
      <c r="B732" s="13">
        <v>154</v>
      </c>
      <c r="C732" s="13">
        <v>925</v>
      </c>
      <c r="D732" s="13" t="s">
        <v>14</v>
      </c>
      <c r="E732" s="13">
        <v>8</v>
      </c>
      <c r="F732" s="13" t="s">
        <v>12</v>
      </c>
      <c r="G732" s="13">
        <v>4</v>
      </c>
      <c r="H732" s="13" t="s">
        <v>13</v>
      </c>
      <c r="I732" s="14">
        <v>39</v>
      </c>
      <c r="J732" s="14">
        <v>41</v>
      </c>
      <c r="K732" s="13">
        <v>69.89</v>
      </c>
      <c r="L732" s="14">
        <v>74.709999999999994</v>
      </c>
      <c r="M732" s="20">
        <v>2.3119142857142898</v>
      </c>
      <c r="BM732" s="13"/>
    </row>
    <row r="733" spans="1:66" x14ac:dyDescent="0.25">
      <c r="A733" s="13">
        <v>1406</v>
      </c>
      <c r="B733" s="13">
        <v>154</v>
      </c>
      <c r="C733" s="13">
        <v>925</v>
      </c>
      <c r="D733" s="13" t="s">
        <v>14</v>
      </c>
      <c r="E733" s="13">
        <v>8</v>
      </c>
      <c r="F733" s="13" t="s">
        <v>12</v>
      </c>
      <c r="G733" s="13">
        <v>4</v>
      </c>
      <c r="H733" s="13" t="s">
        <v>13</v>
      </c>
      <c r="I733" s="14">
        <v>44</v>
      </c>
      <c r="J733" s="14">
        <v>46</v>
      </c>
      <c r="K733" s="13">
        <v>69.94</v>
      </c>
      <c r="L733" s="14">
        <v>74.760000000000005</v>
      </c>
      <c r="M733" s="20">
        <v>2.3136285714285698</v>
      </c>
      <c r="BM733" s="13"/>
    </row>
    <row r="734" spans="1:66" x14ac:dyDescent="0.25">
      <c r="A734" s="13">
        <v>1407</v>
      </c>
      <c r="B734" s="13">
        <v>154</v>
      </c>
      <c r="C734" s="13">
        <v>925</v>
      </c>
      <c r="D734" s="13" t="s">
        <v>14</v>
      </c>
      <c r="E734" s="13">
        <v>8</v>
      </c>
      <c r="F734" s="13" t="s">
        <v>12</v>
      </c>
      <c r="G734" s="13">
        <v>4</v>
      </c>
      <c r="H734" s="13" t="s">
        <v>13</v>
      </c>
      <c r="I734" s="14">
        <v>50</v>
      </c>
      <c r="J734" s="14">
        <v>52</v>
      </c>
      <c r="K734" s="13">
        <v>70</v>
      </c>
      <c r="L734" s="14">
        <v>74.819999999999993</v>
      </c>
      <c r="M734" s="20">
        <v>2.3159130434782602</v>
      </c>
      <c r="BM734" s="13"/>
    </row>
    <row r="735" spans="1:66" x14ac:dyDescent="0.25">
      <c r="A735" s="13">
        <v>1408</v>
      </c>
      <c r="B735" s="13">
        <v>154</v>
      </c>
      <c r="C735" s="13">
        <v>925</v>
      </c>
      <c r="D735" s="13" t="s">
        <v>14</v>
      </c>
      <c r="E735" s="13">
        <v>8</v>
      </c>
      <c r="F735" s="13" t="s">
        <v>12</v>
      </c>
      <c r="G735" s="13">
        <v>4</v>
      </c>
      <c r="H735" s="13" t="s">
        <v>13</v>
      </c>
      <c r="I735" s="14">
        <v>57</v>
      </c>
      <c r="J735" s="14">
        <v>59</v>
      </c>
      <c r="K735" s="13">
        <v>70.069999999999993</v>
      </c>
      <c r="L735" s="14">
        <v>74.89</v>
      </c>
      <c r="M735" s="20">
        <v>2.31910869565217</v>
      </c>
      <c r="BM735" s="13"/>
    </row>
    <row r="736" spans="1:66" x14ac:dyDescent="0.25">
      <c r="A736" s="13">
        <v>1409</v>
      </c>
      <c r="B736" s="13">
        <v>154</v>
      </c>
      <c r="C736" s="13">
        <v>925</v>
      </c>
      <c r="D736" s="13" t="s">
        <v>14</v>
      </c>
      <c r="E736" s="13">
        <v>8</v>
      </c>
      <c r="F736" s="13" t="s">
        <v>12</v>
      </c>
      <c r="G736" s="13">
        <v>4</v>
      </c>
      <c r="H736" s="13" t="s">
        <v>13</v>
      </c>
      <c r="I736" s="14">
        <v>68</v>
      </c>
      <c r="J736" s="14">
        <v>70</v>
      </c>
      <c r="K736" s="13">
        <v>70.180000000000007</v>
      </c>
      <c r="L736" s="14">
        <v>75</v>
      </c>
      <c r="M736" s="20">
        <v>2.3241304347826102</v>
      </c>
      <c r="BM736" s="13"/>
    </row>
    <row r="737" spans="1:65" x14ac:dyDescent="0.25">
      <c r="A737" s="13">
        <v>1410</v>
      </c>
      <c r="B737" s="13">
        <v>154</v>
      </c>
      <c r="C737" s="13">
        <v>925</v>
      </c>
      <c r="D737" s="13" t="s">
        <v>14</v>
      </c>
      <c r="E737" s="13">
        <v>8</v>
      </c>
      <c r="F737" s="13" t="s">
        <v>12</v>
      </c>
      <c r="G737" s="13">
        <v>4</v>
      </c>
      <c r="H737" s="13" t="s">
        <v>13</v>
      </c>
      <c r="I737" s="14">
        <v>80</v>
      </c>
      <c r="J737" s="14">
        <v>82</v>
      </c>
      <c r="K737" s="13">
        <v>70.3</v>
      </c>
      <c r="L737" s="14">
        <v>75.12</v>
      </c>
      <c r="M737" s="20">
        <v>2.32960869565217</v>
      </c>
      <c r="BF737" s="21">
        <v>47.29</v>
      </c>
      <c r="BG737" s="21">
        <v>62.45</v>
      </c>
      <c r="BH737" s="21">
        <v>15.16</v>
      </c>
      <c r="BI737" s="21" t="s">
        <v>139</v>
      </c>
      <c r="BJ737" s="21" t="s">
        <v>140</v>
      </c>
      <c r="BK737" s="21">
        <v>50.52</v>
      </c>
      <c r="BL737" s="21">
        <v>3.230000000000004</v>
      </c>
      <c r="BM737" s="13">
        <v>21.306068601583139</v>
      </c>
    </row>
    <row r="738" spans="1:65" x14ac:dyDescent="0.25">
      <c r="A738" s="13">
        <v>1411</v>
      </c>
      <c r="B738" s="13">
        <v>154</v>
      </c>
      <c r="C738" s="13">
        <v>925</v>
      </c>
      <c r="D738" s="13" t="s">
        <v>14</v>
      </c>
      <c r="E738" s="13">
        <v>8</v>
      </c>
      <c r="F738" s="13" t="s">
        <v>12</v>
      </c>
      <c r="G738" s="13">
        <v>4</v>
      </c>
      <c r="H738" s="13" t="s">
        <v>13</v>
      </c>
      <c r="I738" s="14">
        <v>92</v>
      </c>
      <c r="J738" s="14">
        <v>94</v>
      </c>
      <c r="K738" s="13">
        <v>70.42</v>
      </c>
      <c r="L738" s="14">
        <v>75.239999999999995</v>
      </c>
      <c r="M738" s="20">
        <v>2.33508695652174</v>
      </c>
      <c r="BM738" s="13"/>
    </row>
    <row r="739" spans="1:65" x14ac:dyDescent="0.25">
      <c r="A739" s="13">
        <v>1412</v>
      </c>
      <c r="B739" s="13">
        <v>154</v>
      </c>
      <c r="C739" s="13">
        <v>925</v>
      </c>
      <c r="D739" s="13" t="s">
        <v>14</v>
      </c>
      <c r="E739" s="13">
        <v>8</v>
      </c>
      <c r="F739" s="13" t="s">
        <v>12</v>
      </c>
      <c r="G739" s="13">
        <v>4</v>
      </c>
      <c r="H739" s="13" t="s">
        <v>13</v>
      </c>
      <c r="I739" s="14">
        <v>101</v>
      </c>
      <c r="J739" s="14">
        <v>103</v>
      </c>
      <c r="K739" s="13">
        <v>70.510000000000005</v>
      </c>
      <c r="L739" s="14">
        <v>75.33</v>
      </c>
      <c r="M739" s="20">
        <v>2.33757142857143</v>
      </c>
      <c r="BF739" s="21">
        <v>47.39</v>
      </c>
      <c r="BG739" s="21">
        <v>58.88</v>
      </c>
      <c r="BH739" s="21">
        <v>11.49</v>
      </c>
      <c r="BI739" s="21" t="s">
        <v>139</v>
      </c>
      <c r="BJ739" s="21" t="s">
        <v>140</v>
      </c>
      <c r="BK739" s="21">
        <v>49.15</v>
      </c>
      <c r="BL739" s="21">
        <v>1.759999999999998</v>
      </c>
      <c r="BM739" s="13">
        <v>15.317667536988669</v>
      </c>
    </row>
    <row r="740" spans="1:65" x14ac:dyDescent="0.25">
      <c r="A740" s="13">
        <v>1413</v>
      </c>
      <c r="B740" s="13">
        <v>154</v>
      </c>
      <c r="C740" s="13">
        <v>925</v>
      </c>
      <c r="D740" s="13" t="s">
        <v>14</v>
      </c>
      <c r="E740" s="13">
        <v>8</v>
      </c>
      <c r="F740" s="13" t="s">
        <v>12</v>
      </c>
      <c r="G740" s="13">
        <v>4</v>
      </c>
      <c r="H740" s="13" t="s">
        <v>13</v>
      </c>
      <c r="I740" s="14">
        <v>104</v>
      </c>
      <c r="J740" s="14">
        <v>106</v>
      </c>
      <c r="K740" s="13">
        <v>70.540000000000006</v>
      </c>
      <c r="L740" s="14">
        <v>75.36</v>
      </c>
      <c r="M740" s="20">
        <v>2.3382448979591799</v>
      </c>
      <c r="N740" s="13">
        <v>4</v>
      </c>
      <c r="AJ740" s="14">
        <v>522.15110062898043</v>
      </c>
      <c r="BE740" s="21">
        <v>2926</v>
      </c>
      <c r="BM740" s="13"/>
    </row>
    <row r="741" spans="1:65" x14ac:dyDescent="0.25">
      <c r="A741" s="13">
        <v>1414</v>
      </c>
      <c r="B741" s="13">
        <v>154</v>
      </c>
      <c r="C741" s="13">
        <v>925</v>
      </c>
      <c r="D741" s="13" t="s">
        <v>14</v>
      </c>
      <c r="E741" s="13">
        <v>8</v>
      </c>
      <c r="F741" s="13" t="s">
        <v>12</v>
      </c>
      <c r="G741" s="13">
        <v>4</v>
      </c>
      <c r="H741" s="13" t="s">
        <v>13</v>
      </c>
      <c r="I741" s="14">
        <v>106</v>
      </c>
      <c r="J741" s="14">
        <v>108</v>
      </c>
      <c r="K741" s="13">
        <v>70.56</v>
      </c>
      <c r="L741" s="14">
        <v>75.38</v>
      </c>
      <c r="M741" s="20">
        <v>2.33869387755102</v>
      </c>
      <c r="BM741" s="13"/>
    </row>
    <row r="742" spans="1:65" x14ac:dyDescent="0.25">
      <c r="A742" s="13">
        <v>1415</v>
      </c>
      <c r="B742" s="13">
        <v>154</v>
      </c>
      <c r="C742" s="13">
        <v>925</v>
      </c>
      <c r="D742" s="13" t="s">
        <v>14</v>
      </c>
      <c r="E742" s="13">
        <v>8</v>
      </c>
      <c r="F742" s="13" t="s">
        <v>12</v>
      </c>
      <c r="G742" s="13">
        <v>4</v>
      </c>
      <c r="H742" s="13" t="s">
        <v>13</v>
      </c>
      <c r="I742" s="14">
        <v>109</v>
      </c>
      <c r="J742" s="14">
        <v>111</v>
      </c>
      <c r="K742" s="13">
        <v>70.59</v>
      </c>
      <c r="L742" s="14">
        <v>75.41</v>
      </c>
      <c r="M742" s="20">
        <v>2.3393673469387801</v>
      </c>
      <c r="BM742" s="13"/>
    </row>
    <row r="743" spans="1:65" x14ac:dyDescent="0.25">
      <c r="A743" s="13">
        <v>1416</v>
      </c>
      <c r="B743" s="13">
        <v>154</v>
      </c>
      <c r="C743" s="13">
        <v>925</v>
      </c>
      <c r="D743" s="13" t="s">
        <v>14</v>
      </c>
      <c r="E743" s="13">
        <v>8</v>
      </c>
      <c r="F743" s="13" t="s">
        <v>12</v>
      </c>
      <c r="G743" s="13">
        <v>4</v>
      </c>
      <c r="H743" s="13" t="s">
        <v>13</v>
      </c>
      <c r="I743" s="14">
        <v>111</v>
      </c>
      <c r="J743" s="14">
        <v>113</v>
      </c>
      <c r="K743" s="13">
        <v>70.61</v>
      </c>
      <c r="L743" s="14">
        <v>75.430000000000007</v>
      </c>
      <c r="M743" s="20">
        <v>2.33981632653061</v>
      </c>
      <c r="BF743" s="21">
        <v>47.02</v>
      </c>
      <c r="BG743" s="21">
        <v>61.550000000000004</v>
      </c>
      <c r="BH743" s="21">
        <v>14.53</v>
      </c>
      <c r="BI743" s="21" t="s">
        <v>139</v>
      </c>
      <c r="BJ743" s="21" t="s">
        <v>140</v>
      </c>
      <c r="BK743" s="21">
        <v>49.35</v>
      </c>
      <c r="BL743" s="21">
        <v>2.3299999999999983</v>
      </c>
      <c r="BM743" s="13">
        <v>16.035788024776316</v>
      </c>
    </row>
    <row r="744" spans="1:65" x14ac:dyDescent="0.25">
      <c r="A744" s="13">
        <v>1417</v>
      </c>
      <c r="B744" s="13">
        <v>154</v>
      </c>
      <c r="C744" s="13">
        <v>925</v>
      </c>
      <c r="D744" s="13" t="s">
        <v>14</v>
      </c>
      <c r="E744" s="13">
        <v>8</v>
      </c>
      <c r="F744" s="13" t="s">
        <v>12</v>
      </c>
      <c r="G744" s="13">
        <v>4</v>
      </c>
      <c r="H744" s="13" t="s">
        <v>13</v>
      </c>
      <c r="I744" s="14">
        <v>114</v>
      </c>
      <c r="J744" s="14">
        <v>116</v>
      </c>
      <c r="K744" s="13">
        <v>70.64</v>
      </c>
      <c r="L744" s="14">
        <v>75.459999999999994</v>
      </c>
      <c r="M744" s="20">
        <v>2.3404897959183701</v>
      </c>
      <c r="BM744" s="13"/>
    </row>
    <row r="745" spans="1:65" x14ac:dyDescent="0.25">
      <c r="A745" s="13">
        <v>1418</v>
      </c>
      <c r="B745" s="13">
        <v>154</v>
      </c>
      <c r="C745" s="13">
        <v>925</v>
      </c>
      <c r="D745" s="13" t="s">
        <v>14</v>
      </c>
      <c r="E745" s="13">
        <v>8</v>
      </c>
      <c r="F745" s="13" t="s">
        <v>12</v>
      </c>
      <c r="G745" s="13">
        <v>4</v>
      </c>
      <c r="H745" s="13" t="s">
        <v>13</v>
      </c>
      <c r="I745" s="14">
        <v>116</v>
      </c>
      <c r="J745" s="14">
        <v>118</v>
      </c>
      <c r="K745" s="13">
        <v>70.66</v>
      </c>
      <c r="L745" s="14">
        <v>75.48</v>
      </c>
      <c r="M745" s="20">
        <v>2.3409387755102</v>
      </c>
      <c r="BM745" s="13"/>
    </row>
    <row r="746" spans="1:65" x14ac:dyDescent="0.25">
      <c r="A746" s="13">
        <v>1419</v>
      </c>
      <c r="B746" s="13">
        <v>154</v>
      </c>
      <c r="C746" s="13">
        <v>925</v>
      </c>
      <c r="D746" s="13" t="s">
        <v>14</v>
      </c>
      <c r="E746" s="13">
        <v>8</v>
      </c>
      <c r="F746" s="13" t="s">
        <v>12</v>
      </c>
      <c r="G746" s="13">
        <v>4</v>
      </c>
      <c r="H746" s="13" t="s">
        <v>13</v>
      </c>
      <c r="I746" s="14">
        <v>118</v>
      </c>
      <c r="J746" s="14">
        <v>120</v>
      </c>
      <c r="K746" s="13">
        <v>70.680000000000007</v>
      </c>
      <c r="L746" s="14">
        <v>75.5</v>
      </c>
      <c r="M746" s="20">
        <v>2.3413877551020401</v>
      </c>
      <c r="BM746" s="13"/>
    </row>
    <row r="747" spans="1:65" x14ac:dyDescent="0.25">
      <c r="A747" s="13">
        <v>1420</v>
      </c>
      <c r="B747" s="13">
        <v>154</v>
      </c>
      <c r="C747" s="13">
        <v>925</v>
      </c>
      <c r="D747" s="13" t="s">
        <v>14</v>
      </c>
      <c r="E747" s="13">
        <v>8</v>
      </c>
      <c r="F747" s="13" t="s">
        <v>12</v>
      </c>
      <c r="G747" s="13">
        <v>4</v>
      </c>
      <c r="H747" s="13" t="s">
        <v>13</v>
      </c>
      <c r="I747" s="14">
        <v>121</v>
      </c>
      <c r="J747" s="14">
        <v>123</v>
      </c>
      <c r="K747" s="13">
        <v>70.709999999999994</v>
      </c>
      <c r="L747" s="14">
        <v>75.53</v>
      </c>
      <c r="M747" s="20">
        <v>2.3420612244897998</v>
      </c>
      <c r="BF747" s="21" t="s">
        <v>141</v>
      </c>
      <c r="BG747" s="21" t="e">
        <v>#VALUE!</v>
      </c>
      <c r="BL747" s="21" t="e">
        <v>#VALUE!</v>
      </c>
      <c r="BM747" s="13"/>
    </row>
    <row r="748" spans="1:65" x14ac:dyDescent="0.25">
      <c r="A748" s="13">
        <v>1421</v>
      </c>
      <c r="B748" s="13">
        <v>154</v>
      </c>
      <c r="C748" s="13">
        <v>925</v>
      </c>
      <c r="D748" s="13" t="s">
        <v>14</v>
      </c>
      <c r="E748" s="13">
        <v>8</v>
      </c>
      <c r="F748" s="13" t="s">
        <v>12</v>
      </c>
      <c r="G748" s="13">
        <v>4</v>
      </c>
      <c r="H748" s="13" t="s">
        <v>13</v>
      </c>
      <c r="I748" s="14">
        <v>123</v>
      </c>
      <c r="J748" s="14">
        <v>125</v>
      </c>
      <c r="K748" s="13">
        <v>70.73</v>
      </c>
      <c r="L748" s="14">
        <v>75.55</v>
      </c>
      <c r="M748" s="20">
        <v>2.3425102040816301</v>
      </c>
      <c r="BF748" s="21">
        <v>46.13</v>
      </c>
      <c r="BG748" s="21">
        <v>63.61</v>
      </c>
      <c r="BH748" s="21">
        <v>17.48</v>
      </c>
      <c r="BI748" s="21" t="s">
        <v>139</v>
      </c>
      <c r="BJ748" s="21" t="s">
        <v>140</v>
      </c>
      <c r="BK748" s="21">
        <v>49.86</v>
      </c>
      <c r="BL748" s="21">
        <v>3.7299999999999969</v>
      </c>
      <c r="BM748" s="13">
        <v>21.338672768878698</v>
      </c>
    </row>
    <row r="749" spans="1:65" x14ac:dyDescent="0.25">
      <c r="A749" s="13">
        <v>1422</v>
      </c>
      <c r="B749" s="13">
        <v>154</v>
      </c>
      <c r="C749" s="13">
        <v>925</v>
      </c>
      <c r="D749" s="13" t="s">
        <v>14</v>
      </c>
      <c r="E749" s="13">
        <v>8</v>
      </c>
      <c r="F749" s="13" t="s">
        <v>12</v>
      </c>
      <c r="G749" s="13">
        <v>4</v>
      </c>
      <c r="H749" s="13" t="s">
        <v>13</v>
      </c>
      <c r="I749" s="14">
        <v>126</v>
      </c>
      <c r="J749" s="14">
        <v>128</v>
      </c>
      <c r="K749" s="13">
        <v>70.760000000000005</v>
      </c>
      <c r="L749" s="14">
        <v>75.58</v>
      </c>
      <c r="M749" s="20">
        <v>2.3431836734693898</v>
      </c>
      <c r="BM749" s="13"/>
    </row>
    <row r="750" spans="1:65" x14ac:dyDescent="0.25">
      <c r="A750" s="13">
        <v>1423</v>
      </c>
      <c r="B750" s="13">
        <v>154</v>
      </c>
      <c r="C750" s="13">
        <v>925</v>
      </c>
      <c r="D750" s="13" t="s">
        <v>14</v>
      </c>
      <c r="E750" s="13">
        <v>8</v>
      </c>
      <c r="F750" s="13" t="s">
        <v>12</v>
      </c>
      <c r="G750" s="13">
        <v>4</v>
      </c>
      <c r="H750" s="13" t="s">
        <v>13</v>
      </c>
      <c r="I750" s="14">
        <v>128</v>
      </c>
      <c r="J750" s="14">
        <v>130</v>
      </c>
      <c r="K750" s="13">
        <v>70.78</v>
      </c>
      <c r="L750" s="14">
        <v>75.599999999999994</v>
      </c>
      <c r="M750" s="20">
        <v>2.3436326530612202</v>
      </c>
      <c r="BF750" s="21">
        <v>45.44</v>
      </c>
      <c r="BG750" s="21">
        <v>60.879999999999995</v>
      </c>
      <c r="BH750" s="21">
        <v>15.44</v>
      </c>
      <c r="BI750" s="21" t="s">
        <v>139</v>
      </c>
      <c r="BJ750" s="21" t="s">
        <v>140</v>
      </c>
      <c r="BK750" s="21">
        <v>49.69</v>
      </c>
      <c r="BL750" s="21">
        <v>4.25</v>
      </c>
      <c r="BM750" s="13">
        <v>27.525906735751299</v>
      </c>
    </row>
    <row r="751" spans="1:65" x14ac:dyDescent="0.25">
      <c r="A751" s="13">
        <v>1424</v>
      </c>
      <c r="B751" s="13">
        <v>154</v>
      </c>
      <c r="C751" s="13">
        <v>925</v>
      </c>
      <c r="D751" s="13" t="s">
        <v>14</v>
      </c>
      <c r="E751" s="13">
        <v>8</v>
      </c>
      <c r="F751" s="13" t="s">
        <v>12</v>
      </c>
      <c r="G751" s="13">
        <v>4</v>
      </c>
      <c r="H751" s="13" t="s">
        <v>13</v>
      </c>
      <c r="I751" s="14">
        <v>130</v>
      </c>
      <c r="J751" s="14">
        <v>132</v>
      </c>
      <c r="K751" s="13">
        <v>70.8</v>
      </c>
      <c r="L751" s="14">
        <v>75.62</v>
      </c>
      <c r="M751" s="20">
        <v>2.3440816326530598</v>
      </c>
      <c r="BM751" s="13"/>
    </row>
    <row r="752" spans="1:65" x14ac:dyDescent="0.25">
      <c r="A752" s="13">
        <v>1425</v>
      </c>
      <c r="B752" s="13">
        <v>154</v>
      </c>
      <c r="C752" s="13">
        <v>925</v>
      </c>
      <c r="D752" s="13" t="s">
        <v>14</v>
      </c>
      <c r="E752" s="13">
        <v>8</v>
      </c>
      <c r="F752" s="13" t="s">
        <v>12</v>
      </c>
      <c r="G752" s="13">
        <v>4</v>
      </c>
      <c r="H752" s="13" t="s">
        <v>13</v>
      </c>
      <c r="I752" s="14">
        <v>133</v>
      </c>
      <c r="J752" s="14">
        <v>135</v>
      </c>
      <c r="K752" s="13">
        <v>70.83</v>
      </c>
      <c r="L752" s="14">
        <v>75.650000000000006</v>
      </c>
      <c r="M752" s="20">
        <v>2.3447551020408199</v>
      </c>
      <c r="BM752" s="13"/>
    </row>
    <row r="753" spans="1:65" x14ac:dyDescent="0.25">
      <c r="A753" s="13">
        <v>1426</v>
      </c>
      <c r="B753" s="13">
        <v>154</v>
      </c>
      <c r="C753" s="13">
        <v>925</v>
      </c>
      <c r="D753" s="13" t="s">
        <v>14</v>
      </c>
      <c r="E753" s="13">
        <v>8</v>
      </c>
      <c r="F753" s="13" t="s">
        <v>12</v>
      </c>
      <c r="G753" s="13">
        <v>4</v>
      </c>
      <c r="H753" s="13" t="s">
        <v>13</v>
      </c>
      <c r="I753" s="14">
        <v>135</v>
      </c>
      <c r="J753" s="14">
        <v>137</v>
      </c>
      <c r="K753" s="13">
        <v>70.849999999999994</v>
      </c>
      <c r="L753" s="14">
        <v>75.67</v>
      </c>
      <c r="M753" s="20">
        <v>2.3452040816326498</v>
      </c>
      <c r="BM753" s="13"/>
    </row>
    <row r="754" spans="1:65" x14ac:dyDescent="0.25">
      <c r="A754" s="13">
        <v>1427</v>
      </c>
      <c r="B754" s="13">
        <v>154</v>
      </c>
      <c r="C754" s="13">
        <v>925</v>
      </c>
      <c r="D754" s="13" t="s">
        <v>14</v>
      </c>
      <c r="E754" s="13">
        <v>8</v>
      </c>
      <c r="F754" s="13" t="s">
        <v>12</v>
      </c>
      <c r="G754" s="13">
        <v>4</v>
      </c>
      <c r="H754" s="13" t="s">
        <v>13</v>
      </c>
      <c r="I754" s="14">
        <v>138</v>
      </c>
      <c r="J754" s="14">
        <v>140</v>
      </c>
      <c r="K754" s="13">
        <v>70.88</v>
      </c>
      <c r="L754" s="14">
        <v>75.7</v>
      </c>
      <c r="M754" s="20">
        <v>2.34587755102041</v>
      </c>
      <c r="BM754" s="13"/>
    </row>
    <row r="755" spans="1:65" x14ac:dyDescent="0.25">
      <c r="A755" s="13">
        <v>1428</v>
      </c>
      <c r="B755" s="13">
        <v>154</v>
      </c>
      <c r="C755" s="13">
        <v>925</v>
      </c>
      <c r="D755" s="13" t="s">
        <v>14</v>
      </c>
      <c r="E755" s="13">
        <v>8</v>
      </c>
      <c r="F755" s="13" t="s">
        <v>12</v>
      </c>
      <c r="G755" s="13">
        <v>4</v>
      </c>
      <c r="H755" s="13" t="s">
        <v>13</v>
      </c>
      <c r="I755" s="14">
        <v>140</v>
      </c>
      <c r="J755" s="14">
        <v>142</v>
      </c>
      <c r="K755" s="13">
        <v>70.900000000000006</v>
      </c>
      <c r="L755" s="14">
        <v>75.72</v>
      </c>
      <c r="M755" s="20">
        <v>2.3463265306122398</v>
      </c>
      <c r="BM755" s="13"/>
    </row>
    <row r="756" spans="1:65" x14ac:dyDescent="0.25">
      <c r="A756" s="13">
        <v>1429</v>
      </c>
      <c r="B756" s="13">
        <v>154</v>
      </c>
      <c r="C756" s="13">
        <v>925</v>
      </c>
      <c r="D756" s="13" t="s">
        <v>14</v>
      </c>
      <c r="E756" s="13">
        <v>8</v>
      </c>
      <c r="F756" s="13" t="s">
        <v>12</v>
      </c>
      <c r="G756" s="13">
        <v>4</v>
      </c>
      <c r="H756" s="13" t="s">
        <v>13</v>
      </c>
      <c r="I756" s="14">
        <v>143</v>
      </c>
      <c r="J756" s="14">
        <v>145</v>
      </c>
      <c r="K756" s="13">
        <v>70.930000000000007</v>
      </c>
      <c r="L756" s="14">
        <v>75.75</v>
      </c>
      <c r="M756" s="20">
        <v>2.347</v>
      </c>
      <c r="BM756" s="13"/>
    </row>
    <row r="757" spans="1:65" x14ac:dyDescent="0.25">
      <c r="A757" s="13">
        <v>1430</v>
      </c>
      <c r="B757" s="13">
        <v>154</v>
      </c>
      <c r="C757" s="13">
        <v>925</v>
      </c>
      <c r="D757" s="13" t="s">
        <v>14</v>
      </c>
      <c r="E757" s="13">
        <v>8</v>
      </c>
      <c r="F757" s="13" t="s">
        <v>12</v>
      </c>
      <c r="G757" s="13">
        <v>4</v>
      </c>
      <c r="H757" s="13" t="s">
        <v>13</v>
      </c>
      <c r="I757" s="14">
        <v>146</v>
      </c>
      <c r="J757" s="14">
        <v>148</v>
      </c>
      <c r="K757" s="13">
        <v>70.959999999999994</v>
      </c>
      <c r="L757" s="14">
        <v>75.78</v>
      </c>
      <c r="M757" s="20">
        <v>2.3482281879194602</v>
      </c>
      <c r="BF757" s="21">
        <v>47.25</v>
      </c>
      <c r="BG757" s="21">
        <v>60</v>
      </c>
      <c r="BH757" s="21">
        <v>12.75</v>
      </c>
      <c r="BI757" s="21" t="s">
        <v>139</v>
      </c>
      <c r="BJ757" s="21" t="s">
        <v>140</v>
      </c>
      <c r="BK757" s="21">
        <v>51.56</v>
      </c>
      <c r="BL757" s="21">
        <v>4.3100000000000023</v>
      </c>
      <c r="BM757" s="13">
        <v>33.803921568627473</v>
      </c>
    </row>
    <row r="758" spans="1:65" x14ac:dyDescent="0.25">
      <c r="A758" s="13">
        <v>1431</v>
      </c>
      <c r="B758" s="13">
        <v>154</v>
      </c>
      <c r="C758" s="13">
        <v>925</v>
      </c>
      <c r="D758" s="13" t="s">
        <v>14</v>
      </c>
      <c r="E758" s="13">
        <v>8</v>
      </c>
      <c r="F758" s="13" t="s">
        <v>12</v>
      </c>
      <c r="G758" s="13">
        <v>5</v>
      </c>
      <c r="H758" s="13" t="s">
        <v>13</v>
      </c>
      <c r="I758" s="14">
        <v>0</v>
      </c>
      <c r="J758" s="14">
        <v>2</v>
      </c>
      <c r="K758" s="13">
        <v>71</v>
      </c>
      <c r="L758" s="14">
        <v>75.819999999999993</v>
      </c>
      <c r="M758" s="20">
        <v>2.3498657718120799</v>
      </c>
      <c r="N758" s="13">
        <v>5</v>
      </c>
      <c r="AJ758" s="14">
        <v>495.20623264355078</v>
      </c>
      <c r="BE758" s="21">
        <v>3461</v>
      </c>
      <c r="BM758" s="13"/>
    </row>
    <row r="759" spans="1:65" x14ac:dyDescent="0.25">
      <c r="A759" s="13">
        <v>1432</v>
      </c>
      <c r="B759" s="13">
        <v>154</v>
      </c>
      <c r="C759" s="13">
        <v>925</v>
      </c>
      <c r="D759" s="13" t="s">
        <v>14</v>
      </c>
      <c r="E759" s="13">
        <v>8</v>
      </c>
      <c r="F759" s="13" t="s">
        <v>12</v>
      </c>
      <c r="G759" s="13">
        <v>5</v>
      </c>
      <c r="H759" s="13" t="s">
        <v>13</v>
      </c>
      <c r="I759" s="14">
        <v>3</v>
      </c>
      <c r="J759" s="14">
        <v>5</v>
      </c>
      <c r="K759" s="13">
        <v>71.03</v>
      </c>
      <c r="L759" s="14">
        <v>75.849999999999994</v>
      </c>
      <c r="M759" s="20">
        <v>2.3510939597315401</v>
      </c>
      <c r="BM759" s="13"/>
    </row>
    <row r="760" spans="1:65" x14ac:dyDescent="0.25">
      <c r="A760" s="13">
        <v>1433</v>
      </c>
      <c r="B760" s="13">
        <v>154</v>
      </c>
      <c r="C760" s="13">
        <v>925</v>
      </c>
      <c r="D760" s="13" t="s">
        <v>14</v>
      </c>
      <c r="E760" s="13">
        <v>8</v>
      </c>
      <c r="F760" s="13" t="s">
        <v>12</v>
      </c>
      <c r="G760" s="13">
        <v>5</v>
      </c>
      <c r="H760" s="13" t="s">
        <v>13</v>
      </c>
      <c r="I760" s="14">
        <v>12</v>
      </c>
      <c r="J760" s="14">
        <v>14</v>
      </c>
      <c r="K760" s="13">
        <v>71.12</v>
      </c>
      <c r="L760" s="14">
        <v>75.94</v>
      </c>
      <c r="M760" s="20">
        <v>2.3547785234899301</v>
      </c>
      <c r="BF760" s="21">
        <v>46.51</v>
      </c>
      <c r="BG760" s="21">
        <v>65.16</v>
      </c>
      <c r="BH760" s="21">
        <v>18.649999999999999</v>
      </c>
      <c r="BI760" s="21" t="s">
        <v>139</v>
      </c>
      <c r="BJ760" s="21" t="s">
        <v>140</v>
      </c>
      <c r="BK760" s="21">
        <v>51.62</v>
      </c>
      <c r="BL760" s="21">
        <v>5.1099999999999994</v>
      </c>
      <c r="BM760" s="13">
        <v>27.399463806970509</v>
      </c>
    </row>
    <row r="761" spans="1:65" x14ac:dyDescent="0.25">
      <c r="A761" s="13">
        <v>1434</v>
      </c>
      <c r="B761" s="13">
        <v>154</v>
      </c>
      <c r="C761" s="13">
        <v>925</v>
      </c>
      <c r="D761" s="13" t="s">
        <v>14</v>
      </c>
      <c r="E761" s="13">
        <v>8</v>
      </c>
      <c r="F761" s="13" t="s">
        <v>12</v>
      </c>
      <c r="G761" s="13">
        <v>5</v>
      </c>
      <c r="H761" s="13" t="s">
        <v>13</v>
      </c>
      <c r="I761" s="14">
        <v>24</v>
      </c>
      <c r="J761" s="14">
        <v>26</v>
      </c>
      <c r="K761" s="13">
        <v>71.239999999999995</v>
      </c>
      <c r="L761" s="14">
        <v>76.06</v>
      </c>
      <c r="M761" s="20">
        <v>2.3596912751677901</v>
      </c>
      <c r="BM761" s="13"/>
    </row>
    <row r="762" spans="1:65" x14ac:dyDescent="0.25">
      <c r="A762" s="13">
        <v>1435</v>
      </c>
      <c r="B762" s="13">
        <v>154</v>
      </c>
      <c r="C762" s="13">
        <v>925</v>
      </c>
      <c r="D762" s="13" t="s">
        <v>14</v>
      </c>
      <c r="E762" s="13">
        <v>8</v>
      </c>
      <c r="F762" s="13" t="s">
        <v>12</v>
      </c>
      <c r="G762" s="13">
        <v>5</v>
      </c>
      <c r="H762" s="13" t="s">
        <v>13</v>
      </c>
      <c r="I762" s="14">
        <v>33</v>
      </c>
      <c r="J762" s="14">
        <v>35</v>
      </c>
      <c r="K762" s="13">
        <v>71.33</v>
      </c>
      <c r="L762" s="14">
        <v>76.150000000000006</v>
      </c>
      <c r="M762" s="20">
        <v>2.3633758389261699</v>
      </c>
      <c r="BF762" s="21">
        <v>46.9</v>
      </c>
      <c r="BG762" s="21">
        <v>64.22999999999999</v>
      </c>
      <c r="BH762" s="21">
        <v>17.329999999999998</v>
      </c>
      <c r="BI762" s="21">
        <v>44298</v>
      </c>
      <c r="BJ762" s="21" t="s">
        <v>142</v>
      </c>
      <c r="BK762" s="21">
        <v>48.71</v>
      </c>
      <c r="BL762" s="21">
        <v>1.8100000000000023</v>
      </c>
      <c r="BM762" s="13">
        <v>10.444316214656679</v>
      </c>
    </row>
    <row r="763" spans="1:65" x14ac:dyDescent="0.25">
      <c r="A763" s="13">
        <v>1436</v>
      </c>
      <c r="B763" s="13">
        <v>154</v>
      </c>
      <c r="C763" s="13">
        <v>925</v>
      </c>
      <c r="D763" s="13" t="s">
        <v>14</v>
      </c>
      <c r="E763" s="13">
        <v>8</v>
      </c>
      <c r="F763" s="13" t="s">
        <v>12</v>
      </c>
      <c r="G763" s="13">
        <v>5</v>
      </c>
      <c r="H763" s="13" t="s">
        <v>13</v>
      </c>
      <c r="I763" s="14">
        <v>44</v>
      </c>
      <c r="J763" s="14">
        <v>46</v>
      </c>
      <c r="K763" s="13">
        <v>71.44</v>
      </c>
      <c r="L763" s="14">
        <v>76.260000000000005</v>
      </c>
      <c r="M763" s="20">
        <v>2.3678791946308699</v>
      </c>
      <c r="BM763" s="13"/>
    </row>
    <row r="764" spans="1:65" x14ac:dyDescent="0.25">
      <c r="A764" s="13">
        <v>1437</v>
      </c>
      <c r="B764" s="13">
        <v>154</v>
      </c>
      <c r="C764" s="13">
        <v>925</v>
      </c>
      <c r="D764" s="13" t="s">
        <v>14</v>
      </c>
      <c r="E764" s="13">
        <v>8</v>
      </c>
      <c r="F764" s="13" t="s">
        <v>12</v>
      </c>
      <c r="G764" s="13">
        <v>5</v>
      </c>
      <c r="H764" s="13" t="s">
        <v>13</v>
      </c>
      <c r="I764" s="14">
        <v>56</v>
      </c>
      <c r="J764" s="14">
        <v>58</v>
      </c>
      <c r="K764" s="13">
        <v>71.56</v>
      </c>
      <c r="L764" s="14">
        <v>76.38</v>
      </c>
      <c r="M764" s="20">
        <v>2.3727919463087201</v>
      </c>
      <c r="N764" s="13">
        <v>4</v>
      </c>
      <c r="AJ764" s="14">
        <v>496.79995645400794</v>
      </c>
      <c r="BE764" s="21">
        <v>2972</v>
      </c>
      <c r="BM764" s="13"/>
    </row>
    <row r="765" spans="1:65" x14ac:dyDescent="0.25">
      <c r="A765" s="13">
        <v>1438</v>
      </c>
      <c r="B765" s="13">
        <v>154</v>
      </c>
      <c r="C765" s="13">
        <v>925</v>
      </c>
      <c r="D765" s="13" t="s">
        <v>14</v>
      </c>
      <c r="E765" s="13">
        <v>8</v>
      </c>
      <c r="F765" s="13" t="s">
        <v>12</v>
      </c>
      <c r="G765" s="13">
        <v>5</v>
      </c>
      <c r="H765" s="13" t="s">
        <v>13</v>
      </c>
      <c r="I765" s="14">
        <v>67</v>
      </c>
      <c r="J765" s="14">
        <v>69</v>
      </c>
      <c r="K765" s="13">
        <v>71.67</v>
      </c>
      <c r="L765" s="14">
        <v>76.489999999999995</v>
      </c>
      <c r="M765" s="20">
        <v>2.3772953020134202</v>
      </c>
      <c r="BF765" s="21">
        <v>47.03</v>
      </c>
      <c r="BG765" s="21">
        <v>58.63</v>
      </c>
      <c r="BH765" s="21">
        <v>11.6</v>
      </c>
      <c r="BI765" s="21" t="s">
        <v>143</v>
      </c>
      <c r="BJ765" s="21" t="s">
        <v>140</v>
      </c>
      <c r="BK765" s="21">
        <v>49.86</v>
      </c>
      <c r="BL765" s="21">
        <v>2.8299999999999983</v>
      </c>
      <c r="BM765" s="13">
        <v>24.396551724137915</v>
      </c>
    </row>
    <row r="766" spans="1:65" x14ac:dyDescent="0.25">
      <c r="A766" s="13">
        <v>1519</v>
      </c>
      <c r="B766" s="13">
        <v>154</v>
      </c>
      <c r="C766" s="13">
        <v>925</v>
      </c>
      <c r="D766" s="13" t="s">
        <v>15</v>
      </c>
      <c r="E766" s="13">
        <v>8</v>
      </c>
      <c r="F766" s="13" t="s">
        <v>12</v>
      </c>
      <c r="G766" s="13">
        <v>1</v>
      </c>
      <c r="H766" s="13" t="s">
        <v>13</v>
      </c>
      <c r="I766" s="14">
        <v>115</v>
      </c>
      <c r="J766" s="14">
        <v>117</v>
      </c>
      <c r="K766" s="13">
        <v>70.150000000000006</v>
      </c>
      <c r="L766" s="14">
        <v>76.62</v>
      </c>
      <c r="M766" s="20">
        <v>2.3826174496644299</v>
      </c>
      <c r="N766" s="13">
        <v>5</v>
      </c>
      <c r="AJ766" s="14">
        <v>474.04116078890036</v>
      </c>
      <c r="BE766" s="21">
        <v>2171</v>
      </c>
      <c r="BM766" s="13"/>
    </row>
    <row r="767" spans="1:65" x14ac:dyDescent="0.25">
      <c r="A767" s="13">
        <v>1520</v>
      </c>
      <c r="B767" s="13">
        <v>154</v>
      </c>
      <c r="C767" s="13">
        <v>925</v>
      </c>
      <c r="D767" s="13" t="s">
        <v>15</v>
      </c>
      <c r="E767" s="13">
        <v>8</v>
      </c>
      <c r="F767" s="13" t="s">
        <v>12</v>
      </c>
      <c r="G767" s="13">
        <v>1</v>
      </c>
      <c r="H767" s="13" t="s">
        <v>13</v>
      </c>
      <c r="I767" s="14">
        <v>125</v>
      </c>
      <c r="J767" s="14">
        <v>127</v>
      </c>
      <c r="K767" s="13">
        <v>70.25</v>
      </c>
      <c r="L767" s="14">
        <v>76.72</v>
      </c>
      <c r="M767" s="20">
        <v>2.38671140939597</v>
      </c>
      <c r="BM767" s="13"/>
    </row>
    <row r="768" spans="1:65" x14ac:dyDescent="0.25">
      <c r="A768" s="13">
        <v>1521</v>
      </c>
      <c r="B768" s="13">
        <v>154</v>
      </c>
      <c r="C768" s="13">
        <v>925</v>
      </c>
      <c r="D768" s="13" t="s">
        <v>15</v>
      </c>
      <c r="E768" s="13">
        <v>8</v>
      </c>
      <c r="F768" s="13" t="s">
        <v>12</v>
      </c>
      <c r="G768" s="13">
        <v>1</v>
      </c>
      <c r="H768" s="13" t="s">
        <v>13</v>
      </c>
      <c r="I768" s="14">
        <v>136</v>
      </c>
      <c r="J768" s="14">
        <v>138</v>
      </c>
      <c r="K768" s="13">
        <v>70.36</v>
      </c>
      <c r="L768" s="14">
        <v>76.83</v>
      </c>
      <c r="M768" s="20">
        <v>2.3912147651006701</v>
      </c>
      <c r="N768" s="13">
        <v>5</v>
      </c>
      <c r="AJ768" s="14">
        <v>521.16719999999998</v>
      </c>
      <c r="BE768" s="21">
        <v>1858</v>
      </c>
      <c r="BM768" s="13"/>
    </row>
    <row r="769" spans="1:65" x14ac:dyDescent="0.25">
      <c r="A769" s="13">
        <v>1522</v>
      </c>
      <c r="B769" s="13">
        <v>154</v>
      </c>
      <c r="C769" s="13">
        <v>925</v>
      </c>
      <c r="D769" s="13" t="s">
        <v>15</v>
      </c>
      <c r="E769" s="13">
        <v>8</v>
      </c>
      <c r="F769" s="13" t="s">
        <v>12</v>
      </c>
      <c r="G769" s="13">
        <v>1</v>
      </c>
      <c r="H769" s="13" t="s">
        <v>13</v>
      </c>
      <c r="I769" s="14">
        <v>148</v>
      </c>
      <c r="J769" s="14">
        <v>150</v>
      </c>
      <c r="K769" s="13">
        <v>70.48</v>
      </c>
      <c r="L769" s="14">
        <v>76.95</v>
      </c>
      <c r="M769" s="20">
        <v>2.3961275167785199</v>
      </c>
      <c r="N769" s="13">
        <v>5</v>
      </c>
      <c r="AJ769" s="14">
        <v>465.03300739890375</v>
      </c>
      <c r="BE769" s="21">
        <v>2046</v>
      </c>
      <c r="BM769" s="13"/>
    </row>
    <row r="770" spans="1:65" x14ac:dyDescent="0.25">
      <c r="A770" s="13">
        <v>1523</v>
      </c>
      <c r="B770" s="13">
        <v>154</v>
      </c>
      <c r="C770" s="13">
        <v>925</v>
      </c>
      <c r="D770" s="13" t="s">
        <v>15</v>
      </c>
      <c r="E770" s="13">
        <v>8</v>
      </c>
      <c r="F770" s="13" t="s">
        <v>12</v>
      </c>
      <c r="G770" s="13">
        <v>2</v>
      </c>
      <c r="H770" s="13" t="s">
        <v>13</v>
      </c>
      <c r="I770" s="14">
        <v>10</v>
      </c>
      <c r="J770" s="14">
        <v>12</v>
      </c>
      <c r="K770" s="13">
        <v>70.599999999999994</v>
      </c>
      <c r="L770" s="14">
        <v>77.069999999999993</v>
      </c>
      <c r="M770" s="20">
        <v>2.4010402684563799</v>
      </c>
      <c r="BM770" s="13"/>
    </row>
    <row r="771" spans="1:65" x14ac:dyDescent="0.25">
      <c r="A771" s="13">
        <v>1524</v>
      </c>
      <c r="B771" s="13">
        <v>154</v>
      </c>
      <c r="C771" s="13">
        <v>925</v>
      </c>
      <c r="D771" s="13" t="s">
        <v>15</v>
      </c>
      <c r="E771" s="13">
        <v>8</v>
      </c>
      <c r="F771" s="13" t="s">
        <v>12</v>
      </c>
      <c r="G771" s="13">
        <v>2</v>
      </c>
      <c r="H771" s="13" t="s">
        <v>13</v>
      </c>
      <c r="I771" s="14">
        <v>20</v>
      </c>
      <c r="J771" s="14">
        <v>22</v>
      </c>
      <c r="K771" s="13">
        <v>70.7</v>
      </c>
      <c r="L771" s="14">
        <v>77.17</v>
      </c>
      <c r="M771" s="20">
        <v>2.40513422818792</v>
      </c>
      <c r="N771" s="13">
        <v>4</v>
      </c>
      <c r="AJ771" s="14">
        <v>460.9932</v>
      </c>
      <c r="BE771" s="21">
        <v>2658</v>
      </c>
      <c r="BM771" s="13"/>
    </row>
    <row r="772" spans="1:65" x14ac:dyDescent="0.25">
      <c r="A772" s="13">
        <v>1525</v>
      </c>
      <c r="B772" s="13">
        <v>154</v>
      </c>
      <c r="C772" s="13">
        <v>925</v>
      </c>
      <c r="D772" s="13" t="s">
        <v>15</v>
      </c>
      <c r="E772" s="13">
        <v>8</v>
      </c>
      <c r="F772" s="13" t="s">
        <v>12</v>
      </c>
      <c r="G772" s="13">
        <v>2</v>
      </c>
      <c r="H772" s="13" t="s">
        <v>13</v>
      </c>
      <c r="I772" s="14">
        <v>30</v>
      </c>
      <c r="J772" s="14">
        <v>32</v>
      </c>
      <c r="K772" s="13">
        <v>70.8</v>
      </c>
      <c r="L772" s="14">
        <v>77.27</v>
      </c>
      <c r="M772" s="20">
        <v>2.4087594936708898</v>
      </c>
      <c r="N772" s="13">
        <v>4</v>
      </c>
      <c r="AJ772" s="14">
        <v>453.67297192447722</v>
      </c>
      <c r="BE772" s="21">
        <v>2794</v>
      </c>
      <c r="BM772" s="13"/>
    </row>
    <row r="773" spans="1:65" x14ac:dyDescent="0.25">
      <c r="A773" s="13">
        <v>1526</v>
      </c>
      <c r="B773" s="13">
        <v>154</v>
      </c>
      <c r="C773" s="13">
        <v>925</v>
      </c>
      <c r="D773" s="13" t="s">
        <v>15</v>
      </c>
      <c r="E773" s="13">
        <v>8</v>
      </c>
      <c r="F773" s="13" t="s">
        <v>12</v>
      </c>
      <c r="G773" s="13">
        <v>2</v>
      </c>
      <c r="H773" s="13" t="s">
        <v>13</v>
      </c>
      <c r="I773" s="14">
        <v>42</v>
      </c>
      <c r="J773" s="14">
        <v>44</v>
      </c>
      <c r="K773" s="13">
        <v>70.92</v>
      </c>
      <c r="L773" s="14">
        <v>77.39</v>
      </c>
      <c r="M773" s="20">
        <v>2.4117974683544299</v>
      </c>
      <c r="BM773" s="13"/>
    </row>
    <row r="774" spans="1:65" x14ac:dyDescent="0.25">
      <c r="A774" s="13">
        <v>1527</v>
      </c>
      <c r="B774" s="13">
        <v>154</v>
      </c>
      <c r="C774" s="13">
        <v>925</v>
      </c>
      <c r="D774" s="13" t="s">
        <v>15</v>
      </c>
      <c r="E774" s="13">
        <v>8</v>
      </c>
      <c r="F774" s="13" t="s">
        <v>12</v>
      </c>
      <c r="G774" s="13">
        <v>2</v>
      </c>
      <c r="H774" s="13" t="s">
        <v>13</v>
      </c>
      <c r="I774" s="14">
        <v>55</v>
      </c>
      <c r="J774" s="14">
        <v>57</v>
      </c>
      <c r="K774" s="13">
        <v>71.05</v>
      </c>
      <c r="L774" s="14">
        <v>77.52</v>
      </c>
      <c r="M774" s="20">
        <v>2.41508860759494</v>
      </c>
      <c r="N774" s="13">
        <v>4</v>
      </c>
      <c r="AJ774" s="14">
        <v>502.07150000000001</v>
      </c>
      <c r="BE774" s="21">
        <v>2825</v>
      </c>
      <c r="BM774" s="13"/>
    </row>
    <row r="775" spans="1:65" x14ac:dyDescent="0.25">
      <c r="A775" s="13">
        <v>1528</v>
      </c>
      <c r="B775" s="13">
        <v>154</v>
      </c>
      <c r="C775" s="13">
        <v>925</v>
      </c>
      <c r="D775" s="13" t="s">
        <v>15</v>
      </c>
      <c r="E775" s="13">
        <v>8</v>
      </c>
      <c r="F775" s="13" t="s">
        <v>12</v>
      </c>
      <c r="G775" s="13">
        <v>2</v>
      </c>
      <c r="H775" s="13" t="s">
        <v>13</v>
      </c>
      <c r="I775" s="14">
        <v>63</v>
      </c>
      <c r="J775" s="14">
        <v>65</v>
      </c>
      <c r="K775" s="13">
        <v>71.13</v>
      </c>
      <c r="L775" s="14">
        <v>77.599999999999994</v>
      </c>
      <c r="M775" s="20">
        <v>2.4171139240506299</v>
      </c>
      <c r="BM775" s="13"/>
    </row>
    <row r="776" spans="1:65" x14ac:dyDescent="0.25">
      <c r="A776" s="13">
        <v>1529</v>
      </c>
      <c r="B776" s="13">
        <v>154</v>
      </c>
      <c r="C776" s="13">
        <v>925</v>
      </c>
      <c r="D776" s="13" t="s">
        <v>15</v>
      </c>
      <c r="E776" s="13">
        <v>8</v>
      </c>
      <c r="F776" s="13" t="s">
        <v>12</v>
      </c>
      <c r="G776" s="13">
        <v>2</v>
      </c>
      <c r="H776" s="13" t="s">
        <v>13</v>
      </c>
      <c r="I776" s="14">
        <v>78</v>
      </c>
      <c r="J776" s="14">
        <v>80</v>
      </c>
      <c r="K776" s="13">
        <v>71.28</v>
      </c>
      <c r="L776" s="14">
        <v>77.75</v>
      </c>
      <c r="M776" s="20">
        <v>2.4209113924050598</v>
      </c>
      <c r="N776" s="13">
        <v>5</v>
      </c>
      <c r="AJ776" s="14">
        <v>482.60379999999998</v>
      </c>
      <c r="BE776" s="21">
        <v>2175</v>
      </c>
      <c r="BM776" s="13"/>
    </row>
    <row r="777" spans="1:65" x14ac:dyDescent="0.25">
      <c r="A777" s="13">
        <v>1530</v>
      </c>
      <c r="B777" s="13">
        <v>154</v>
      </c>
      <c r="C777" s="13">
        <v>925</v>
      </c>
      <c r="D777" s="13" t="s">
        <v>15</v>
      </c>
      <c r="E777" s="13">
        <v>8</v>
      </c>
      <c r="F777" s="13" t="s">
        <v>12</v>
      </c>
      <c r="G777" s="13">
        <v>2</v>
      </c>
      <c r="H777" s="13" t="s">
        <v>13</v>
      </c>
      <c r="I777" s="14">
        <v>92</v>
      </c>
      <c r="J777" s="14">
        <v>94</v>
      </c>
      <c r="K777" s="13">
        <v>71.42</v>
      </c>
      <c r="L777" s="14">
        <v>77.89</v>
      </c>
      <c r="M777" s="20">
        <v>2.4244556962025299</v>
      </c>
      <c r="N777" s="13">
        <v>5</v>
      </c>
      <c r="AJ777" s="14">
        <v>508.67489025982968</v>
      </c>
      <c r="BE777" s="21">
        <v>2851</v>
      </c>
      <c r="BM777" s="13"/>
    </row>
    <row r="778" spans="1:65" x14ac:dyDescent="0.25">
      <c r="A778" s="13">
        <v>1531</v>
      </c>
      <c r="B778" s="13">
        <v>154</v>
      </c>
      <c r="C778" s="13">
        <v>925</v>
      </c>
      <c r="D778" s="13" t="s">
        <v>15</v>
      </c>
      <c r="E778" s="13">
        <v>8</v>
      </c>
      <c r="F778" s="13" t="s">
        <v>12</v>
      </c>
      <c r="G778" s="13">
        <v>2</v>
      </c>
      <c r="H778" s="13" t="s">
        <v>13</v>
      </c>
      <c r="I778" s="14">
        <v>104</v>
      </c>
      <c r="J778" s="14">
        <v>106</v>
      </c>
      <c r="K778" s="13">
        <v>71.540000000000006</v>
      </c>
      <c r="L778" s="14">
        <v>78.010000000000005</v>
      </c>
      <c r="M778" s="20">
        <v>2.4274936708860801</v>
      </c>
      <c r="BM778" s="13"/>
    </row>
    <row r="779" spans="1:65" x14ac:dyDescent="0.25">
      <c r="A779" s="13">
        <v>1532</v>
      </c>
      <c r="B779" s="13">
        <v>154</v>
      </c>
      <c r="C779" s="13">
        <v>925</v>
      </c>
      <c r="D779" s="13" t="s">
        <v>15</v>
      </c>
      <c r="E779" s="13">
        <v>8</v>
      </c>
      <c r="F779" s="13" t="s">
        <v>12</v>
      </c>
      <c r="G779" s="13">
        <v>2</v>
      </c>
      <c r="H779" s="13" t="s">
        <v>13</v>
      </c>
      <c r="I779" s="14">
        <v>117</v>
      </c>
      <c r="J779" s="14">
        <v>119</v>
      </c>
      <c r="K779" s="13">
        <v>71.67</v>
      </c>
      <c r="L779" s="14">
        <v>78.14</v>
      </c>
      <c r="M779" s="20">
        <v>2.4307848101265801</v>
      </c>
      <c r="BM779" s="13"/>
    </row>
    <row r="780" spans="1:65" x14ac:dyDescent="0.25">
      <c r="A780" s="13">
        <v>1533</v>
      </c>
      <c r="B780" s="13">
        <v>154</v>
      </c>
      <c r="C780" s="13">
        <v>925</v>
      </c>
      <c r="D780" s="13" t="s">
        <v>15</v>
      </c>
      <c r="E780" s="13">
        <v>8</v>
      </c>
      <c r="F780" s="13" t="s">
        <v>12</v>
      </c>
      <c r="G780" s="13">
        <v>2</v>
      </c>
      <c r="H780" s="13" t="s">
        <v>13</v>
      </c>
      <c r="I780" s="14">
        <v>129</v>
      </c>
      <c r="J780" s="14">
        <v>131</v>
      </c>
      <c r="K780" s="13">
        <v>71.790000000000006</v>
      </c>
      <c r="L780" s="14">
        <v>78.260000000000005</v>
      </c>
      <c r="M780" s="20">
        <v>2.4338227848101299</v>
      </c>
      <c r="N780" s="13">
        <v>4</v>
      </c>
      <c r="AJ780" s="14">
        <v>412.29676419543699</v>
      </c>
      <c r="BE780" s="21">
        <v>2993</v>
      </c>
      <c r="BM780" s="13"/>
    </row>
    <row r="781" spans="1:65" x14ac:dyDescent="0.25">
      <c r="A781" s="13">
        <v>1534</v>
      </c>
      <c r="B781" s="13">
        <v>154</v>
      </c>
      <c r="C781" s="13">
        <v>925</v>
      </c>
      <c r="D781" s="13" t="s">
        <v>15</v>
      </c>
      <c r="E781" s="13">
        <v>8</v>
      </c>
      <c r="F781" s="13" t="s">
        <v>12</v>
      </c>
      <c r="G781" s="13">
        <v>2</v>
      </c>
      <c r="H781" s="13" t="s">
        <v>13</v>
      </c>
      <c r="I781" s="14">
        <v>140</v>
      </c>
      <c r="J781" s="14">
        <v>142</v>
      </c>
      <c r="K781" s="13">
        <v>71.900000000000006</v>
      </c>
      <c r="L781" s="14">
        <v>78.37</v>
      </c>
      <c r="M781" s="20">
        <v>2.4366075949367101</v>
      </c>
      <c r="BM781" s="13"/>
    </row>
    <row r="782" spans="1:65" x14ac:dyDescent="0.25">
      <c r="A782" s="13">
        <v>1535</v>
      </c>
      <c r="B782" s="13">
        <v>154</v>
      </c>
      <c r="C782" s="13">
        <v>925</v>
      </c>
      <c r="D782" s="13" t="s">
        <v>15</v>
      </c>
      <c r="E782" s="13">
        <v>8</v>
      </c>
      <c r="F782" s="13" t="s">
        <v>12</v>
      </c>
      <c r="G782" s="13">
        <v>3</v>
      </c>
      <c r="H782" s="13" t="s">
        <v>13</v>
      </c>
      <c r="I782" s="14">
        <v>4</v>
      </c>
      <c r="J782" s="14">
        <v>6</v>
      </c>
      <c r="K782" s="13">
        <v>72.040000000000006</v>
      </c>
      <c r="L782" s="14">
        <v>78.510000000000005</v>
      </c>
      <c r="M782" s="20">
        <v>2.4401518987341801</v>
      </c>
      <c r="N782" s="13">
        <v>5</v>
      </c>
      <c r="AJ782" s="14">
        <v>418.30160000000001</v>
      </c>
      <c r="BE782" s="21">
        <v>1887</v>
      </c>
      <c r="BM782" s="13"/>
    </row>
    <row r="783" spans="1:65" x14ac:dyDescent="0.25">
      <c r="A783" s="13">
        <v>1536</v>
      </c>
      <c r="B783" s="13">
        <v>154</v>
      </c>
      <c r="C783" s="13">
        <v>925</v>
      </c>
      <c r="D783" s="13" t="s">
        <v>15</v>
      </c>
      <c r="E783" s="13">
        <v>8</v>
      </c>
      <c r="F783" s="13" t="s">
        <v>12</v>
      </c>
      <c r="G783" s="13">
        <v>3</v>
      </c>
      <c r="H783" s="13" t="s">
        <v>13</v>
      </c>
      <c r="I783" s="14">
        <v>14</v>
      </c>
      <c r="J783" s="14">
        <v>16</v>
      </c>
      <c r="K783" s="13">
        <v>72.14</v>
      </c>
      <c r="L783" s="14">
        <v>78.61</v>
      </c>
      <c r="M783" s="20">
        <v>2.4426835443038</v>
      </c>
      <c r="BM783" s="13"/>
    </row>
    <row r="784" spans="1:65" x14ac:dyDescent="0.25">
      <c r="A784" s="13">
        <v>1537</v>
      </c>
      <c r="B784" s="13">
        <v>154</v>
      </c>
      <c r="C784" s="13">
        <v>925</v>
      </c>
      <c r="D784" s="13" t="s">
        <v>15</v>
      </c>
      <c r="E784" s="13">
        <v>8</v>
      </c>
      <c r="F784" s="13" t="s">
        <v>12</v>
      </c>
      <c r="G784" s="13">
        <v>3</v>
      </c>
      <c r="H784" s="13" t="s">
        <v>13</v>
      </c>
      <c r="I784" s="14">
        <v>28</v>
      </c>
      <c r="J784" s="14">
        <v>30</v>
      </c>
      <c r="K784" s="13">
        <v>72.28</v>
      </c>
      <c r="L784" s="14">
        <v>78.75</v>
      </c>
      <c r="M784" s="20">
        <v>2.44622784810127</v>
      </c>
      <c r="N784" s="13">
        <v>5</v>
      </c>
      <c r="AJ784" s="14">
        <v>409.82922784001482</v>
      </c>
      <c r="BE784" s="21">
        <v>2857</v>
      </c>
      <c r="BM784" s="13"/>
    </row>
    <row r="785" spans="1:65" x14ac:dyDescent="0.25">
      <c r="A785" s="13">
        <v>1538</v>
      </c>
      <c r="B785" s="13">
        <v>154</v>
      </c>
      <c r="C785" s="13">
        <v>925</v>
      </c>
      <c r="D785" s="13" t="s">
        <v>15</v>
      </c>
      <c r="E785" s="13">
        <v>8</v>
      </c>
      <c r="F785" s="13" t="s">
        <v>12</v>
      </c>
      <c r="G785" s="13">
        <v>3</v>
      </c>
      <c r="H785" s="13" t="s">
        <v>13</v>
      </c>
      <c r="I785" s="14">
        <v>40</v>
      </c>
      <c r="J785" s="14">
        <v>42</v>
      </c>
      <c r="K785" s="13">
        <v>72.400000000000006</v>
      </c>
      <c r="L785" s="14">
        <v>78.87</v>
      </c>
      <c r="M785" s="20">
        <v>2.4497410714285701</v>
      </c>
      <c r="BM785" s="13"/>
    </row>
    <row r="786" spans="1:65" x14ac:dyDescent="0.25">
      <c r="A786" s="13">
        <v>1539</v>
      </c>
      <c r="B786" s="13">
        <v>154</v>
      </c>
      <c r="C786" s="13">
        <v>925</v>
      </c>
      <c r="D786" s="13" t="s">
        <v>15</v>
      </c>
      <c r="E786" s="13">
        <v>8</v>
      </c>
      <c r="F786" s="13" t="s">
        <v>12</v>
      </c>
      <c r="G786" s="13">
        <v>3</v>
      </c>
      <c r="H786" s="13" t="s">
        <v>13</v>
      </c>
      <c r="I786" s="14">
        <v>47</v>
      </c>
      <c r="J786" s="14">
        <v>49</v>
      </c>
      <c r="K786" s="13">
        <v>72.47</v>
      </c>
      <c r="L786" s="14">
        <v>78.94</v>
      </c>
      <c r="M786" s="20">
        <v>2.4521785714285702</v>
      </c>
      <c r="N786" s="13">
        <v>4</v>
      </c>
      <c r="AJ786" s="14">
        <v>423.00400000000002</v>
      </c>
      <c r="BE786" s="21">
        <v>2855</v>
      </c>
      <c r="BM786" s="13"/>
    </row>
    <row r="787" spans="1:65" x14ac:dyDescent="0.25">
      <c r="A787" s="13">
        <v>1540</v>
      </c>
      <c r="B787" s="13">
        <v>154</v>
      </c>
      <c r="C787" s="13">
        <v>925</v>
      </c>
      <c r="D787" s="13" t="s">
        <v>15</v>
      </c>
      <c r="E787" s="13">
        <v>8</v>
      </c>
      <c r="F787" s="13" t="s">
        <v>12</v>
      </c>
      <c r="G787" s="13">
        <v>3</v>
      </c>
      <c r="H787" s="13" t="s">
        <v>13</v>
      </c>
      <c r="I787" s="14">
        <v>52</v>
      </c>
      <c r="J787" s="14">
        <v>54</v>
      </c>
      <c r="K787" s="13">
        <v>72.52</v>
      </c>
      <c r="L787" s="14">
        <v>78.989999999999995</v>
      </c>
      <c r="M787" s="20">
        <v>2.4539196428571399</v>
      </c>
      <c r="BM787" s="13"/>
    </row>
    <row r="788" spans="1:65" x14ac:dyDescent="0.25">
      <c r="A788" s="13">
        <v>1541</v>
      </c>
      <c r="B788" s="13">
        <v>154</v>
      </c>
      <c r="C788" s="13">
        <v>925</v>
      </c>
      <c r="D788" s="13" t="s">
        <v>15</v>
      </c>
      <c r="E788" s="13">
        <v>8</v>
      </c>
      <c r="F788" s="13" t="s">
        <v>12</v>
      </c>
      <c r="G788" s="13">
        <v>3</v>
      </c>
      <c r="H788" s="13" t="s">
        <v>13</v>
      </c>
      <c r="I788" s="14">
        <v>58</v>
      </c>
      <c r="J788" s="14">
        <v>60</v>
      </c>
      <c r="K788" s="13">
        <v>72.58</v>
      </c>
      <c r="L788" s="14">
        <v>79.05</v>
      </c>
      <c r="M788" s="20">
        <v>2.4560089285714302</v>
      </c>
      <c r="BM788" s="13"/>
    </row>
    <row r="789" spans="1:65" x14ac:dyDescent="0.25">
      <c r="A789" s="13">
        <v>1542</v>
      </c>
      <c r="B789" s="13">
        <v>154</v>
      </c>
      <c r="C789" s="13">
        <v>925</v>
      </c>
      <c r="D789" s="13" t="s">
        <v>15</v>
      </c>
      <c r="E789" s="13">
        <v>8</v>
      </c>
      <c r="F789" s="13" t="s">
        <v>12</v>
      </c>
      <c r="G789" s="13">
        <v>3</v>
      </c>
      <c r="H789" s="13" t="s">
        <v>13</v>
      </c>
      <c r="I789" s="14">
        <v>64</v>
      </c>
      <c r="J789" s="14">
        <v>66</v>
      </c>
      <c r="K789" s="13">
        <v>72.64</v>
      </c>
      <c r="L789" s="14">
        <v>79.11</v>
      </c>
      <c r="M789" s="20">
        <v>2.4580982142857102</v>
      </c>
      <c r="N789" s="13">
        <v>5</v>
      </c>
      <c r="AJ789" s="14">
        <v>463.9491842950307</v>
      </c>
      <c r="BE789" s="21">
        <v>2351</v>
      </c>
      <c r="BM789" s="13"/>
    </row>
    <row r="790" spans="1:65" x14ac:dyDescent="0.25">
      <c r="A790" s="13">
        <v>1543</v>
      </c>
      <c r="B790" s="13">
        <v>154</v>
      </c>
      <c r="C790" s="13">
        <v>925</v>
      </c>
      <c r="D790" s="13" t="s">
        <v>15</v>
      </c>
      <c r="E790" s="13">
        <v>8</v>
      </c>
      <c r="F790" s="13" t="s">
        <v>12</v>
      </c>
      <c r="G790" s="13">
        <v>3</v>
      </c>
      <c r="H790" s="13" t="s">
        <v>13</v>
      </c>
      <c r="I790" s="14">
        <v>70</v>
      </c>
      <c r="J790" s="14">
        <v>72</v>
      </c>
      <c r="K790" s="13">
        <v>72.7</v>
      </c>
      <c r="L790" s="14">
        <v>79.17</v>
      </c>
      <c r="M790" s="20">
        <v>2.4601875</v>
      </c>
      <c r="BM790" s="13"/>
    </row>
    <row r="791" spans="1:65" x14ac:dyDescent="0.25">
      <c r="A791" s="13">
        <v>1544</v>
      </c>
      <c r="B791" s="13">
        <v>154</v>
      </c>
      <c r="C791" s="13">
        <v>925</v>
      </c>
      <c r="D791" s="13" t="s">
        <v>15</v>
      </c>
      <c r="E791" s="13">
        <v>8</v>
      </c>
      <c r="F791" s="13" t="s">
        <v>12</v>
      </c>
      <c r="G791" s="13">
        <v>3</v>
      </c>
      <c r="H791" s="13" t="s">
        <v>13</v>
      </c>
      <c r="I791" s="14">
        <v>76</v>
      </c>
      <c r="J791" s="14">
        <v>78</v>
      </c>
      <c r="K791" s="13">
        <v>72.760000000000005</v>
      </c>
      <c r="L791" s="14">
        <v>79.23</v>
      </c>
      <c r="M791" s="20">
        <v>2.4622767857142902</v>
      </c>
      <c r="BM791" s="13"/>
    </row>
    <row r="792" spans="1:65" x14ac:dyDescent="0.25">
      <c r="A792" s="13">
        <v>1545</v>
      </c>
      <c r="B792" s="13">
        <v>154</v>
      </c>
      <c r="C792" s="13">
        <v>925</v>
      </c>
      <c r="D792" s="13" t="s">
        <v>15</v>
      </c>
      <c r="E792" s="13">
        <v>8</v>
      </c>
      <c r="F792" s="13" t="s">
        <v>12</v>
      </c>
      <c r="G792" s="13">
        <v>3</v>
      </c>
      <c r="H792" s="13" t="s">
        <v>13</v>
      </c>
      <c r="I792" s="14">
        <v>82</v>
      </c>
      <c r="J792" s="14">
        <v>84</v>
      </c>
      <c r="K792" s="13">
        <v>72.819999999999993</v>
      </c>
      <c r="L792" s="14">
        <v>79.290000000000006</v>
      </c>
      <c r="M792" s="20">
        <v>2.4643660714285698</v>
      </c>
      <c r="N792" s="13">
        <v>5</v>
      </c>
      <c r="AJ792" s="14">
        <v>489.83850000000001</v>
      </c>
      <c r="BE792" s="21">
        <v>2604</v>
      </c>
      <c r="BM792" s="13"/>
    </row>
    <row r="793" spans="1:65" x14ac:dyDescent="0.25">
      <c r="A793" s="13">
        <v>1546</v>
      </c>
      <c r="B793" s="13">
        <v>154</v>
      </c>
      <c r="C793" s="13">
        <v>925</v>
      </c>
      <c r="D793" s="13" t="s">
        <v>15</v>
      </c>
      <c r="E793" s="13">
        <v>8</v>
      </c>
      <c r="F793" s="13" t="s">
        <v>12</v>
      </c>
      <c r="G793" s="13">
        <v>3</v>
      </c>
      <c r="H793" s="13" t="s">
        <v>13</v>
      </c>
      <c r="I793" s="14">
        <v>88</v>
      </c>
      <c r="J793" s="14">
        <v>90</v>
      </c>
      <c r="K793" s="13">
        <v>72.88</v>
      </c>
      <c r="L793" s="14">
        <v>79.349999999999994</v>
      </c>
      <c r="M793" s="20">
        <v>2.46645535714286</v>
      </c>
      <c r="BM793" s="13"/>
    </row>
    <row r="794" spans="1:65" x14ac:dyDescent="0.25">
      <c r="A794" s="13">
        <v>1547</v>
      </c>
      <c r="B794" s="13">
        <v>154</v>
      </c>
      <c r="C794" s="13">
        <v>925</v>
      </c>
      <c r="D794" s="13" t="s">
        <v>15</v>
      </c>
      <c r="E794" s="13">
        <v>8</v>
      </c>
      <c r="F794" s="13" t="s">
        <v>12</v>
      </c>
      <c r="G794" s="13">
        <v>3</v>
      </c>
      <c r="H794" s="13" t="s">
        <v>13</v>
      </c>
      <c r="I794" s="14">
        <v>94</v>
      </c>
      <c r="J794" s="14">
        <v>96</v>
      </c>
      <c r="K794" s="13">
        <v>72.94</v>
      </c>
      <c r="L794" s="14">
        <v>79.41</v>
      </c>
      <c r="M794" s="20">
        <v>2.46854464285714</v>
      </c>
      <c r="BM794" s="13"/>
    </row>
    <row r="795" spans="1:65" x14ac:dyDescent="0.25">
      <c r="A795" s="13">
        <v>1548</v>
      </c>
      <c r="B795" s="13">
        <v>154</v>
      </c>
      <c r="C795" s="13">
        <v>925</v>
      </c>
      <c r="D795" s="13" t="s">
        <v>15</v>
      </c>
      <c r="E795" s="13">
        <v>8</v>
      </c>
      <c r="F795" s="13" t="s">
        <v>12</v>
      </c>
      <c r="G795" s="13">
        <v>3</v>
      </c>
      <c r="H795" s="13" t="s">
        <v>13</v>
      </c>
      <c r="I795" s="14">
        <v>100</v>
      </c>
      <c r="J795" s="14">
        <v>102</v>
      </c>
      <c r="K795" s="13">
        <v>73</v>
      </c>
      <c r="L795" s="14">
        <v>79.47</v>
      </c>
      <c r="M795" s="20">
        <v>2.4706339285714298</v>
      </c>
      <c r="N795" s="13">
        <v>5</v>
      </c>
      <c r="AJ795" s="14">
        <v>480.37333628532599</v>
      </c>
      <c r="BE795" s="21">
        <v>2688</v>
      </c>
      <c r="BM795" s="13"/>
    </row>
    <row r="796" spans="1:65" x14ac:dyDescent="0.25">
      <c r="A796" s="13">
        <v>1549</v>
      </c>
      <c r="B796" s="13">
        <v>154</v>
      </c>
      <c r="C796" s="13">
        <v>925</v>
      </c>
      <c r="D796" s="13" t="s">
        <v>15</v>
      </c>
      <c r="E796" s="13">
        <v>8</v>
      </c>
      <c r="F796" s="13" t="s">
        <v>12</v>
      </c>
      <c r="G796" s="13">
        <v>3</v>
      </c>
      <c r="H796" s="13" t="s">
        <v>13</v>
      </c>
      <c r="I796" s="14">
        <v>105</v>
      </c>
      <c r="J796" s="14">
        <v>107</v>
      </c>
      <c r="K796" s="13">
        <v>73.05</v>
      </c>
      <c r="L796" s="14">
        <v>79.52</v>
      </c>
      <c r="M796" s="20">
        <v>2.472375</v>
      </c>
      <c r="BM796" s="13"/>
    </row>
    <row r="797" spans="1:65" x14ac:dyDescent="0.25">
      <c r="A797" s="13">
        <v>1550</v>
      </c>
      <c r="B797" s="13">
        <v>154</v>
      </c>
      <c r="C797" s="13">
        <v>925</v>
      </c>
      <c r="D797" s="13" t="s">
        <v>15</v>
      </c>
      <c r="E797" s="13">
        <v>8</v>
      </c>
      <c r="F797" s="13" t="s">
        <v>12</v>
      </c>
      <c r="G797" s="13">
        <v>3</v>
      </c>
      <c r="H797" s="13" t="s">
        <v>13</v>
      </c>
      <c r="I797" s="14">
        <v>111</v>
      </c>
      <c r="J797" s="14">
        <v>113</v>
      </c>
      <c r="K797" s="13">
        <v>73.11</v>
      </c>
      <c r="L797" s="14">
        <v>79.58</v>
      </c>
      <c r="M797" s="20">
        <v>2.4744642857142898</v>
      </c>
      <c r="BM797" s="13"/>
    </row>
    <row r="798" spans="1:65" x14ac:dyDescent="0.25">
      <c r="A798" s="13">
        <v>1551</v>
      </c>
      <c r="B798" s="13">
        <v>154</v>
      </c>
      <c r="C798" s="13">
        <v>925</v>
      </c>
      <c r="D798" s="13" t="s">
        <v>15</v>
      </c>
      <c r="E798" s="13">
        <v>8</v>
      </c>
      <c r="F798" s="13" t="s">
        <v>12</v>
      </c>
      <c r="G798" s="13">
        <v>3</v>
      </c>
      <c r="H798" s="13" t="s">
        <v>13</v>
      </c>
      <c r="I798" s="14">
        <v>117</v>
      </c>
      <c r="J798" s="14">
        <v>119</v>
      </c>
      <c r="K798" s="13">
        <v>73.17</v>
      </c>
      <c r="L798" s="14">
        <v>79.64</v>
      </c>
      <c r="M798" s="20">
        <v>2.4765535714285698</v>
      </c>
      <c r="N798" s="13">
        <v>5</v>
      </c>
      <c r="AJ798" s="14">
        <v>518.91039999999998</v>
      </c>
      <c r="BE798" s="21">
        <v>2905</v>
      </c>
      <c r="BM798" s="13"/>
    </row>
    <row r="799" spans="1:65" x14ac:dyDescent="0.25">
      <c r="A799" s="13">
        <v>1552</v>
      </c>
      <c r="B799" s="13">
        <v>154</v>
      </c>
      <c r="C799" s="13">
        <v>925</v>
      </c>
      <c r="D799" s="13" t="s">
        <v>15</v>
      </c>
      <c r="E799" s="13">
        <v>8</v>
      </c>
      <c r="F799" s="13" t="s">
        <v>12</v>
      </c>
      <c r="G799" s="13">
        <v>3</v>
      </c>
      <c r="H799" s="13" t="s">
        <v>13</v>
      </c>
      <c r="I799" s="14">
        <v>123</v>
      </c>
      <c r="J799" s="14">
        <v>125</v>
      </c>
      <c r="K799" s="13">
        <v>73.23</v>
      </c>
      <c r="L799" s="14">
        <v>79.7</v>
      </c>
      <c r="M799" s="20">
        <v>2.47864285714286</v>
      </c>
      <c r="BM799" s="13"/>
    </row>
    <row r="800" spans="1:65" x14ac:dyDescent="0.25">
      <c r="A800" s="13">
        <v>1553</v>
      </c>
      <c r="B800" s="13">
        <v>154</v>
      </c>
      <c r="C800" s="13">
        <v>925</v>
      </c>
      <c r="D800" s="13" t="s">
        <v>15</v>
      </c>
      <c r="E800" s="13">
        <v>8</v>
      </c>
      <c r="F800" s="13" t="s">
        <v>12</v>
      </c>
      <c r="G800" s="13">
        <v>3</v>
      </c>
      <c r="H800" s="13" t="s">
        <v>13</v>
      </c>
      <c r="I800" s="14">
        <v>128</v>
      </c>
      <c r="J800" s="14">
        <v>130</v>
      </c>
      <c r="K800" s="13">
        <v>73.28</v>
      </c>
      <c r="L800" s="14">
        <v>79.75</v>
      </c>
      <c r="M800" s="20">
        <v>2.4803839285714302</v>
      </c>
      <c r="BM800" s="13"/>
    </row>
    <row r="801" spans="1:69" x14ac:dyDescent="0.25">
      <c r="A801" s="13">
        <v>1554</v>
      </c>
      <c r="B801" s="13">
        <v>154</v>
      </c>
      <c r="C801" s="13">
        <v>925</v>
      </c>
      <c r="D801" s="13" t="s">
        <v>15</v>
      </c>
      <c r="E801" s="13">
        <v>8</v>
      </c>
      <c r="F801" s="13" t="s">
        <v>12</v>
      </c>
      <c r="G801" s="13">
        <v>3</v>
      </c>
      <c r="H801" s="13" t="s">
        <v>13</v>
      </c>
      <c r="I801" s="14">
        <v>134</v>
      </c>
      <c r="J801" s="14">
        <v>136</v>
      </c>
      <c r="K801" s="13">
        <v>73.34</v>
      </c>
      <c r="L801" s="14">
        <v>79.81</v>
      </c>
      <c r="M801" s="20">
        <v>2.4824732142857102</v>
      </c>
      <c r="N801" s="13">
        <v>5</v>
      </c>
      <c r="AJ801" s="14">
        <v>501.19229999999999</v>
      </c>
      <c r="BE801" s="21">
        <v>2118</v>
      </c>
      <c r="BM801" s="13"/>
    </row>
    <row r="802" spans="1:69" x14ac:dyDescent="0.25">
      <c r="A802" s="13">
        <v>1555</v>
      </c>
      <c r="B802" s="13">
        <v>154</v>
      </c>
      <c r="C802" s="13">
        <v>925</v>
      </c>
      <c r="D802" s="13" t="s">
        <v>15</v>
      </c>
      <c r="E802" s="13">
        <v>8</v>
      </c>
      <c r="F802" s="13" t="s">
        <v>12</v>
      </c>
      <c r="G802" s="13">
        <v>3</v>
      </c>
      <c r="H802" s="13" t="s">
        <v>13</v>
      </c>
      <c r="I802" s="14">
        <v>138</v>
      </c>
      <c r="J802" s="14">
        <v>140</v>
      </c>
      <c r="K802" s="13">
        <v>73.38</v>
      </c>
      <c r="L802" s="14">
        <v>79.849999999999994</v>
      </c>
      <c r="M802" s="20">
        <v>2.4838660714285701</v>
      </c>
      <c r="BM802" s="13"/>
    </row>
    <row r="803" spans="1:69" x14ac:dyDescent="0.25">
      <c r="A803" s="13">
        <v>1556</v>
      </c>
      <c r="B803" s="13">
        <v>154</v>
      </c>
      <c r="C803" s="13">
        <v>925</v>
      </c>
      <c r="D803" s="13" t="s">
        <v>15</v>
      </c>
      <c r="E803" s="13">
        <v>8</v>
      </c>
      <c r="F803" s="13" t="s">
        <v>12</v>
      </c>
      <c r="G803" s="13">
        <v>3</v>
      </c>
      <c r="H803" s="13" t="s">
        <v>13</v>
      </c>
      <c r="I803" s="14">
        <v>144</v>
      </c>
      <c r="J803" s="14">
        <v>146</v>
      </c>
      <c r="K803" s="13">
        <v>73.44</v>
      </c>
      <c r="L803" s="14">
        <v>79.91</v>
      </c>
      <c r="M803" s="20">
        <v>2.4859553571428599</v>
      </c>
      <c r="BM803" s="13"/>
    </row>
    <row r="804" spans="1:69" x14ac:dyDescent="0.25">
      <c r="A804" s="13">
        <v>1557</v>
      </c>
      <c r="B804" s="13">
        <v>154</v>
      </c>
      <c r="C804" s="13">
        <v>925</v>
      </c>
      <c r="D804" s="13" t="s">
        <v>15</v>
      </c>
      <c r="E804" s="13">
        <v>8</v>
      </c>
      <c r="F804" s="13" t="s">
        <v>12</v>
      </c>
      <c r="G804" s="13">
        <v>4</v>
      </c>
      <c r="H804" s="13" t="s">
        <v>13</v>
      </c>
      <c r="I804" s="14">
        <v>2</v>
      </c>
      <c r="J804" s="14">
        <v>4</v>
      </c>
      <c r="K804" s="13">
        <v>73.52</v>
      </c>
      <c r="L804" s="14">
        <v>79.989999999999995</v>
      </c>
      <c r="M804" s="20">
        <v>2.4886477272727299</v>
      </c>
      <c r="N804" s="13">
        <v>3</v>
      </c>
      <c r="AJ804" s="14">
        <v>399.53654247182834</v>
      </c>
      <c r="BE804" s="21">
        <v>3174</v>
      </c>
      <c r="BM804" s="13"/>
    </row>
    <row r="805" spans="1:69" x14ac:dyDescent="0.25">
      <c r="A805" s="13">
        <v>1558</v>
      </c>
      <c r="B805" s="13">
        <v>154</v>
      </c>
      <c r="C805" s="13">
        <v>925</v>
      </c>
      <c r="D805" s="13" t="s">
        <v>15</v>
      </c>
      <c r="E805" s="13">
        <v>8</v>
      </c>
      <c r="F805" s="13" t="s">
        <v>12</v>
      </c>
      <c r="G805" s="13">
        <v>4</v>
      </c>
      <c r="H805" s="13" t="s">
        <v>13</v>
      </c>
      <c r="I805" s="14">
        <v>7</v>
      </c>
      <c r="J805" s="14">
        <v>9</v>
      </c>
      <c r="K805" s="13">
        <v>73.569999999999993</v>
      </c>
      <c r="L805" s="14">
        <v>80.040000000000006</v>
      </c>
      <c r="M805" s="20">
        <v>2.4902954545454499</v>
      </c>
      <c r="BM805" s="13"/>
    </row>
    <row r="806" spans="1:69" x14ac:dyDescent="0.25">
      <c r="A806" s="13">
        <v>1559</v>
      </c>
      <c r="B806" s="13">
        <v>154</v>
      </c>
      <c r="C806" s="13">
        <v>925</v>
      </c>
      <c r="D806" s="13" t="s">
        <v>15</v>
      </c>
      <c r="E806" s="13">
        <v>8</v>
      </c>
      <c r="F806" s="13" t="s">
        <v>12</v>
      </c>
      <c r="G806" s="13">
        <v>4</v>
      </c>
      <c r="H806" s="13" t="s">
        <v>13</v>
      </c>
      <c r="I806" s="14">
        <v>17</v>
      </c>
      <c r="J806" s="14">
        <v>19</v>
      </c>
      <c r="K806" s="13">
        <v>73.67</v>
      </c>
      <c r="L806" s="14">
        <v>80.14</v>
      </c>
      <c r="M806" s="20">
        <v>2.4935909090909099</v>
      </c>
      <c r="N806" s="13">
        <v>4</v>
      </c>
      <c r="AJ806" s="14">
        <v>435.28517250480724</v>
      </c>
      <c r="BE806" s="21">
        <v>3098</v>
      </c>
      <c r="BM806" s="13"/>
      <c r="BO806" s="21">
        <v>41</v>
      </c>
      <c r="BP806" s="21">
        <v>339</v>
      </c>
      <c r="BQ806" s="21">
        <v>10</v>
      </c>
    </row>
    <row r="807" spans="1:69" x14ac:dyDescent="0.25">
      <c r="A807" s="13">
        <v>1560</v>
      </c>
      <c r="B807" s="13">
        <v>154</v>
      </c>
      <c r="C807" s="13">
        <v>925</v>
      </c>
      <c r="D807" s="13" t="s">
        <v>15</v>
      </c>
      <c r="E807" s="13">
        <v>8</v>
      </c>
      <c r="F807" s="13" t="s">
        <v>12</v>
      </c>
      <c r="G807" s="13">
        <v>4</v>
      </c>
      <c r="H807" s="13" t="s">
        <v>13</v>
      </c>
      <c r="I807" s="14">
        <v>28</v>
      </c>
      <c r="J807" s="14">
        <v>30</v>
      </c>
      <c r="K807" s="13">
        <v>73.78</v>
      </c>
      <c r="L807" s="14">
        <v>80.25</v>
      </c>
      <c r="M807" s="20">
        <v>2.4972159090909098</v>
      </c>
      <c r="BM807" s="13"/>
    </row>
    <row r="808" spans="1:69" x14ac:dyDescent="0.25">
      <c r="A808" s="13">
        <v>1561</v>
      </c>
      <c r="B808" s="13">
        <v>154</v>
      </c>
      <c r="C808" s="13">
        <v>925</v>
      </c>
      <c r="D808" s="13" t="s">
        <v>15</v>
      </c>
      <c r="E808" s="13">
        <v>8</v>
      </c>
      <c r="F808" s="13" t="s">
        <v>12</v>
      </c>
      <c r="G808" s="13">
        <v>4</v>
      </c>
      <c r="H808" s="13" t="s">
        <v>13</v>
      </c>
      <c r="I808" s="14">
        <v>36</v>
      </c>
      <c r="J808" s="14">
        <v>38</v>
      </c>
      <c r="K808" s="13">
        <v>73.86</v>
      </c>
      <c r="L808" s="14">
        <v>80.33</v>
      </c>
      <c r="M808" s="20">
        <v>2.4998522727272698</v>
      </c>
      <c r="N808" s="13">
        <v>4</v>
      </c>
      <c r="AJ808" s="14">
        <v>453.34446114490362</v>
      </c>
      <c r="BE808" s="21">
        <v>2959</v>
      </c>
      <c r="BM808" s="13"/>
    </row>
    <row r="809" spans="1:69" x14ac:dyDescent="0.25">
      <c r="A809" s="13">
        <v>1562</v>
      </c>
      <c r="B809" s="13">
        <v>154</v>
      </c>
      <c r="C809" s="13">
        <v>925</v>
      </c>
      <c r="D809" s="13" t="s">
        <v>15</v>
      </c>
      <c r="E809" s="13">
        <v>8</v>
      </c>
      <c r="F809" s="13" t="s">
        <v>12</v>
      </c>
      <c r="G809" s="13">
        <v>4</v>
      </c>
      <c r="H809" s="13" t="s">
        <v>13</v>
      </c>
      <c r="I809" s="14">
        <v>46</v>
      </c>
      <c r="J809" s="14">
        <v>48</v>
      </c>
      <c r="K809" s="13">
        <v>73.959999999999994</v>
      </c>
      <c r="L809" s="14">
        <v>80.430000000000007</v>
      </c>
      <c r="M809" s="20">
        <v>2.5031477272727298</v>
      </c>
      <c r="BM809" s="13"/>
      <c r="BO809" s="21">
        <v>37</v>
      </c>
      <c r="BP809" s="21">
        <v>496</v>
      </c>
      <c r="BQ809" s="21">
        <v>10</v>
      </c>
    </row>
    <row r="810" spans="1:69" x14ac:dyDescent="0.25">
      <c r="A810" s="13">
        <v>1563</v>
      </c>
      <c r="B810" s="13">
        <v>154</v>
      </c>
      <c r="C810" s="13">
        <v>925</v>
      </c>
      <c r="D810" s="13" t="s">
        <v>15</v>
      </c>
      <c r="E810" s="13">
        <v>8</v>
      </c>
      <c r="F810" s="13" t="s">
        <v>12</v>
      </c>
      <c r="G810" s="13">
        <v>4</v>
      </c>
      <c r="H810" s="13" t="s">
        <v>13</v>
      </c>
      <c r="I810" s="14">
        <v>53</v>
      </c>
      <c r="J810" s="14">
        <v>55</v>
      </c>
      <c r="K810" s="13">
        <v>74.03</v>
      </c>
      <c r="L810" s="14">
        <v>80.5</v>
      </c>
      <c r="M810" s="20">
        <v>2.5054545454545498</v>
      </c>
      <c r="N810" s="13">
        <v>5</v>
      </c>
      <c r="AJ810" s="14">
        <v>503.16469999999998</v>
      </c>
      <c r="BE810" s="21">
        <v>2536</v>
      </c>
      <c r="BM810" s="13"/>
    </row>
    <row r="811" spans="1:69" x14ac:dyDescent="0.25">
      <c r="A811" s="13">
        <v>1564</v>
      </c>
      <c r="B811" s="13">
        <v>154</v>
      </c>
      <c r="C811" s="13">
        <v>925</v>
      </c>
      <c r="D811" s="13" t="s">
        <v>15</v>
      </c>
      <c r="E811" s="13">
        <v>8</v>
      </c>
      <c r="F811" s="13" t="s">
        <v>12</v>
      </c>
      <c r="G811" s="13">
        <v>4</v>
      </c>
      <c r="H811" s="13" t="s">
        <v>13</v>
      </c>
      <c r="I811" s="14">
        <v>63</v>
      </c>
      <c r="J811" s="14">
        <v>65</v>
      </c>
      <c r="K811" s="13">
        <v>74.13</v>
      </c>
      <c r="L811" s="14">
        <v>80.599999999999994</v>
      </c>
      <c r="M811" s="20">
        <v>2.50875</v>
      </c>
      <c r="BM811" s="13"/>
    </row>
    <row r="812" spans="1:69" x14ac:dyDescent="0.25">
      <c r="A812" s="13">
        <v>1565</v>
      </c>
      <c r="B812" s="13">
        <v>154</v>
      </c>
      <c r="C812" s="13">
        <v>925</v>
      </c>
      <c r="D812" s="13" t="s">
        <v>15</v>
      </c>
      <c r="E812" s="13">
        <v>8</v>
      </c>
      <c r="F812" s="13" t="s">
        <v>12</v>
      </c>
      <c r="G812" s="13">
        <v>4</v>
      </c>
      <c r="H812" s="13" t="s">
        <v>13</v>
      </c>
      <c r="I812" s="14">
        <v>73</v>
      </c>
      <c r="J812" s="14">
        <v>75</v>
      </c>
      <c r="K812" s="13">
        <v>74.23</v>
      </c>
      <c r="L812" s="14">
        <v>80.7</v>
      </c>
      <c r="M812" s="20">
        <v>2.5120454545454498</v>
      </c>
      <c r="N812" s="13">
        <v>6</v>
      </c>
      <c r="AJ812" s="14">
        <v>436.75752391799654</v>
      </c>
      <c r="BE812" s="21">
        <v>2853</v>
      </c>
      <c r="BM812" s="13"/>
    </row>
    <row r="813" spans="1:69" x14ac:dyDescent="0.25">
      <c r="A813" s="13">
        <v>1566</v>
      </c>
      <c r="B813" s="13">
        <v>154</v>
      </c>
      <c r="C813" s="13">
        <v>925</v>
      </c>
      <c r="D813" s="13" t="s">
        <v>15</v>
      </c>
      <c r="E813" s="13">
        <v>8</v>
      </c>
      <c r="F813" s="13" t="s">
        <v>12</v>
      </c>
      <c r="G813" s="13">
        <v>4</v>
      </c>
      <c r="H813" s="13" t="s">
        <v>13</v>
      </c>
      <c r="I813" s="14">
        <v>81</v>
      </c>
      <c r="J813" s="14">
        <v>83</v>
      </c>
      <c r="K813" s="13">
        <v>74.31</v>
      </c>
      <c r="L813" s="14">
        <v>80.78</v>
      </c>
      <c r="M813" s="20">
        <v>2.51468181818182</v>
      </c>
      <c r="BM813" s="13"/>
    </row>
    <row r="814" spans="1:69" x14ac:dyDescent="0.25">
      <c r="A814" s="13">
        <v>1567</v>
      </c>
      <c r="B814" s="13">
        <v>154</v>
      </c>
      <c r="C814" s="13">
        <v>925</v>
      </c>
      <c r="D814" s="13" t="s">
        <v>15</v>
      </c>
      <c r="E814" s="13">
        <v>8</v>
      </c>
      <c r="F814" s="13" t="s">
        <v>12</v>
      </c>
      <c r="G814" s="13">
        <v>4</v>
      </c>
      <c r="H814" s="13" t="s">
        <v>13</v>
      </c>
      <c r="I814" s="14">
        <v>91</v>
      </c>
      <c r="J814" s="14">
        <v>93</v>
      </c>
      <c r="K814" s="13">
        <v>74.41</v>
      </c>
      <c r="L814" s="14">
        <v>80.88</v>
      </c>
      <c r="M814" s="20">
        <v>2.5179772727272698</v>
      </c>
      <c r="N814" s="13">
        <v>5</v>
      </c>
      <c r="AJ814" s="14">
        <v>495.88839999999999</v>
      </c>
      <c r="BE814" s="21">
        <v>2867</v>
      </c>
      <c r="BM814" s="13"/>
    </row>
    <row r="815" spans="1:69" x14ac:dyDescent="0.25">
      <c r="A815" s="13">
        <v>1568</v>
      </c>
      <c r="B815" s="13">
        <v>154</v>
      </c>
      <c r="C815" s="13">
        <v>925</v>
      </c>
      <c r="D815" s="13" t="s">
        <v>15</v>
      </c>
      <c r="E815" s="13">
        <v>8</v>
      </c>
      <c r="F815" s="13" t="s">
        <v>12</v>
      </c>
      <c r="G815" s="13">
        <v>4</v>
      </c>
      <c r="H815" s="13" t="s">
        <v>13</v>
      </c>
      <c r="I815" s="14">
        <v>100</v>
      </c>
      <c r="J815" s="14">
        <v>102</v>
      </c>
      <c r="K815" s="13">
        <v>74.5</v>
      </c>
      <c r="L815" s="14">
        <v>80.97</v>
      </c>
      <c r="M815" s="20">
        <v>2.52094318181818</v>
      </c>
      <c r="BM815" s="13"/>
    </row>
    <row r="816" spans="1:69" x14ac:dyDescent="0.25">
      <c r="A816" s="13">
        <v>1569</v>
      </c>
      <c r="B816" s="13">
        <v>154</v>
      </c>
      <c r="C816" s="13">
        <v>925</v>
      </c>
      <c r="D816" s="13" t="s">
        <v>15</v>
      </c>
      <c r="E816" s="13">
        <v>8</v>
      </c>
      <c r="F816" s="13" t="s">
        <v>12</v>
      </c>
      <c r="G816" s="13">
        <v>4</v>
      </c>
      <c r="H816" s="13" t="s">
        <v>13</v>
      </c>
      <c r="I816" s="14">
        <v>107</v>
      </c>
      <c r="J816" s="14">
        <v>109</v>
      </c>
      <c r="K816" s="13">
        <v>74.569999999999993</v>
      </c>
      <c r="L816" s="14">
        <v>81.040000000000006</v>
      </c>
      <c r="M816" s="20">
        <v>2.52325</v>
      </c>
      <c r="BM816" s="13"/>
    </row>
    <row r="817" spans="1:69" x14ac:dyDescent="0.25">
      <c r="A817" s="13">
        <v>1570</v>
      </c>
      <c r="B817" s="13">
        <v>154</v>
      </c>
      <c r="C817" s="13">
        <v>925</v>
      </c>
      <c r="D817" s="13" t="s">
        <v>15</v>
      </c>
      <c r="E817" s="13">
        <v>8</v>
      </c>
      <c r="F817" s="13" t="s">
        <v>12</v>
      </c>
      <c r="G817" s="13">
        <v>4</v>
      </c>
      <c r="H817" s="13" t="s">
        <v>13</v>
      </c>
      <c r="I817" s="14">
        <v>118</v>
      </c>
      <c r="J817" s="14">
        <v>120</v>
      </c>
      <c r="K817" s="13">
        <v>74.680000000000007</v>
      </c>
      <c r="L817" s="14">
        <v>81.150000000000006</v>
      </c>
      <c r="M817" s="20">
        <v>2.526875</v>
      </c>
      <c r="N817" s="13">
        <v>5</v>
      </c>
      <c r="AJ817" s="14">
        <v>477.10119667910305</v>
      </c>
      <c r="BE817" s="21">
        <v>2314</v>
      </c>
      <c r="BM817" s="13"/>
    </row>
    <row r="818" spans="1:69" x14ac:dyDescent="0.25">
      <c r="A818" s="13">
        <v>1571</v>
      </c>
      <c r="B818" s="13">
        <v>154</v>
      </c>
      <c r="C818" s="13">
        <v>925</v>
      </c>
      <c r="D818" s="13" t="s">
        <v>15</v>
      </c>
      <c r="E818" s="13">
        <v>8</v>
      </c>
      <c r="F818" s="13" t="s">
        <v>12</v>
      </c>
      <c r="G818" s="13">
        <v>4</v>
      </c>
      <c r="H818" s="13" t="s">
        <v>13</v>
      </c>
      <c r="I818" s="14">
        <v>130</v>
      </c>
      <c r="J818" s="14">
        <v>132</v>
      </c>
      <c r="K818" s="13">
        <v>74.8</v>
      </c>
      <c r="L818" s="14">
        <v>81.27</v>
      </c>
      <c r="M818" s="20">
        <v>2.5308295454545502</v>
      </c>
      <c r="BM818" s="13"/>
    </row>
    <row r="819" spans="1:69" x14ac:dyDescent="0.25">
      <c r="A819" s="13">
        <v>1572</v>
      </c>
      <c r="B819" s="13">
        <v>154</v>
      </c>
      <c r="C819" s="13">
        <v>925</v>
      </c>
      <c r="D819" s="13" t="s">
        <v>15</v>
      </c>
      <c r="E819" s="13">
        <v>8</v>
      </c>
      <c r="F819" s="13" t="s">
        <v>12</v>
      </c>
      <c r="G819" s="13">
        <v>4</v>
      </c>
      <c r="H819" s="13" t="s">
        <v>13</v>
      </c>
      <c r="I819" s="14">
        <v>138</v>
      </c>
      <c r="J819" s="14">
        <v>140</v>
      </c>
      <c r="K819" s="13">
        <v>74.88</v>
      </c>
      <c r="L819" s="14">
        <v>81.349999999999994</v>
      </c>
      <c r="M819" s="20">
        <v>2.5334659090909102</v>
      </c>
      <c r="N819" s="13">
        <v>5</v>
      </c>
      <c r="AJ819" s="14">
        <v>491.08330000000001</v>
      </c>
      <c r="BE819" s="21">
        <v>2912</v>
      </c>
      <c r="BM819" s="13"/>
    </row>
    <row r="820" spans="1:69" x14ac:dyDescent="0.25">
      <c r="A820" s="13">
        <v>1573</v>
      </c>
      <c r="B820" s="13">
        <v>154</v>
      </c>
      <c r="C820" s="13">
        <v>925</v>
      </c>
      <c r="D820" s="13" t="s">
        <v>15</v>
      </c>
      <c r="E820" s="13">
        <v>8</v>
      </c>
      <c r="F820" s="13" t="s">
        <v>12</v>
      </c>
      <c r="G820" s="13">
        <v>4</v>
      </c>
      <c r="H820" s="13" t="s">
        <v>13</v>
      </c>
      <c r="I820" s="14">
        <v>147</v>
      </c>
      <c r="J820" s="14">
        <v>149</v>
      </c>
      <c r="K820" s="13">
        <v>74.97</v>
      </c>
      <c r="L820" s="14">
        <v>81.44</v>
      </c>
      <c r="M820" s="20">
        <v>2.53643181818182</v>
      </c>
      <c r="BM820" s="13"/>
    </row>
    <row r="821" spans="1:69" x14ac:dyDescent="0.25">
      <c r="A821" s="13">
        <v>1574</v>
      </c>
      <c r="B821" s="13">
        <v>154</v>
      </c>
      <c r="C821" s="13">
        <v>925</v>
      </c>
      <c r="D821" s="13" t="s">
        <v>15</v>
      </c>
      <c r="E821" s="13">
        <v>8</v>
      </c>
      <c r="F821" s="13" t="s">
        <v>12</v>
      </c>
      <c r="G821" s="13">
        <v>5</v>
      </c>
      <c r="H821" s="13" t="s">
        <v>13</v>
      </c>
      <c r="I821" s="14">
        <v>6</v>
      </c>
      <c r="J821" s="14">
        <v>8</v>
      </c>
      <c r="K821" s="13">
        <v>75.06</v>
      </c>
      <c r="L821" s="14">
        <v>81.53</v>
      </c>
      <c r="M821" s="20">
        <v>2.5393977272727302</v>
      </c>
      <c r="N821" s="13">
        <v>5</v>
      </c>
      <c r="AJ821" s="14">
        <v>451.63626641030345</v>
      </c>
      <c r="BE821" s="21">
        <v>2950</v>
      </c>
      <c r="BM821" s="13"/>
      <c r="BO821" s="21">
        <v>45</v>
      </c>
      <c r="BP821" s="21">
        <v>423</v>
      </c>
      <c r="BQ821" s="21">
        <v>10</v>
      </c>
    </row>
    <row r="822" spans="1:69" x14ac:dyDescent="0.25">
      <c r="A822" s="13">
        <v>1575</v>
      </c>
      <c r="B822" s="13">
        <v>154</v>
      </c>
      <c r="C822" s="13">
        <v>925</v>
      </c>
      <c r="D822" s="13" t="s">
        <v>15</v>
      </c>
      <c r="E822" s="13">
        <v>8</v>
      </c>
      <c r="F822" s="13" t="s">
        <v>12</v>
      </c>
      <c r="G822" s="13">
        <v>5</v>
      </c>
      <c r="H822" s="13" t="s">
        <v>13</v>
      </c>
      <c r="I822" s="14">
        <v>17</v>
      </c>
      <c r="J822" s="14">
        <v>19</v>
      </c>
      <c r="K822" s="13">
        <v>75.17</v>
      </c>
      <c r="L822" s="14">
        <v>81.64</v>
      </c>
      <c r="M822" s="20">
        <v>2.5430227272727302</v>
      </c>
      <c r="BM822" s="13"/>
    </row>
    <row r="823" spans="1:69" x14ac:dyDescent="0.25">
      <c r="A823" s="13">
        <v>1576</v>
      </c>
      <c r="B823" s="13">
        <v>154</v>
      </c>
      <c r="C823" s="13">
        <v>925</v>
      </c>
      <c r="D823" s="13" t="s">
        <v>15</v>
      </c>
      <c r="E823" s="13">
        <v>8</v>
      </c>
      <c r="F823" s="13" t="s">
        <v>12</v>
      </c>
      <c r="G823" s="13">
        <v>5</v>
      </c>
      <c r="H823" s="13" t="s">
        <v>13</v>
      </c>
      <c r="I823" s="14">
        <v>24</v>
      </c>
      <c r="J823" s="14">
        <v>26</v>
      </c>
      <c r="K823" s="13">
        <v>75.239999999999995</v>
      </c>
      <c r="L823" s="14">
        <v>81.709999999999994</v>
      </c>
      <c r="M823" s="20">
        <v>2.5453149171270701</v>
      </c>
      <c r="N823" s="13">
        <v>3</v>
      </c>
      <c r="AJ823" s="14">
        <v>442.82980134682026</v>
      </c>
      <c r="BE823" s="21">
        <v>2815</v>
      </c>
      <c r="BM823" s="13"/>
    </row>
    <row r="824" spans="1:69" x14ac:dyDescent="0.25">
      <c r="A824" s="13">
        <v>1577</v>
      </c>
      <c r="B824" s="13">
        <v>154</v>
      </c>
      <c r="C824" s="13">
        <v>925</v>
      </c>
      <c r="D824" s="13" t="s">
        <v>15</v>
      </c>
      <c r="E824" s="13">
        <v>8</v>
      </c>
      <c r="F824" s="13" t="s">
        <v>12</v>
      </c>
      <c r="G824" s="13">
        <v>5</v>
      </c>
      <c r="H824" s="13" t="s">
        <v>13</v>
      </c>
      <c r="I824" s="14">
        <v>40</v>
      </c>
      <c r="J824" s="14">
        <v>42</v>
      </c>
      <c r="K824" s="13">
        <v>75.400000000000006</v>
      </c>
      <c r="L824" s="14">
        <v>81.87</v>
      </c>
      <c r="M824" s="20">
        <v>2.5503535911602202</v>
      </c>
      <c r="N824" s="13">
        <v>5</v>
      </c>
      <c r="AJ824" s="14">
        <v>464.71863067891672</v>
      </c>
      <c r="BE824" s="21">
        <v>2859</v>
      </c>
      <c r="BF824" s="21">
        <v>46.27</v>
      </c>
      <c r="BG824" s="21">
        <v>54.540000000000006</v>
      </c>
      <c r="BH824" s="21">
        <v>8.27</v>
      </c>
      <c r="BI824" s="21">
        <v>44302</v>
      </c>
      <c r="BJ824" s="21" t="s">
        <v>142</v>
      </c>
      <c r="BK824" s="21">
        <v>48.94</v>
      </c>
      <c r="BL824" s="21">
        <v>2.6699999999999946</v>
      </c>
      <c r="BM824" s="13">
        <v>32.285368802901992</v>
      </c>
      <c r="BO824" s="21">
        <v>36</v>
      </c>
      <c r="BP824" s="21">
        <v>248</v>
      </c>
      <c r="BQ824" s="21">
        <v>10</v>
      </c>
    </row>
    <row r="825" spans="1:69" x14ac:dyDescent="0.25">
      <c r="A825" s="13">
        <v>1578</v>
      </c>
      <c r="B825" s="13">
        <v>154</v>
      </c>
      <c r="C825" s="13">
        <v>925</v>
      </c>
      <c r="D825" s="13" t="s">
        <v>15</v>
      </c>
      <c r="E825" s="13">
        <v>8</v>
      </c>
      <c r="F825" s="13" t="s">
        <v>12</v>
      </c>
      <c r="G825" s="13">
        <v>5</v>
      </c>
      <c r="H825" s="13" t="s">
        <v>13</v>
      </c>
      <c r="I825" s="14">
        <v>63</v>
      </c>
      <c r="J825" s="14">
        <v>65</v>
      </c>
      <c r="K825" s="13">
        <v>75.63</v>
      </c>
      <c r="L825" s="14">
        <v>82.1</v>
      </c>
      <c r="M825" s="20">
        <v>2.5575966850828702</v>
      </c>
      <c r="N825" s="13">
        <v>5</v>
      </c>
      <c r="AJ825" s="14">
        <v>423.22962287085863</v>
      </c>
      <c r="BE825" s="21">
        <v>2886</v>
      </c>
      <c r="BM825" s="13"/>
    </row>
    <row r="826" spans="1:69" x14ac:dyDescent="0.25">
      <c r="A826" s="13">
        <v>1579</v>
      </c>
      <c r="B826" s="13">
        <v>154</v>
      </c>
      <c r="C826" s="13">
        <v>925</v>
      </c>
      <c r="D826" s="13" t="s">
        <v>15</v>
      </c>
      <c r="E826" s="13">
        <v>8</v>
      </c>
      <c r="F826" s="13" t="s">
        <v>12</v>
      </c>
      <c r="G826" s="13">
        <v>5</v>
      </c>
      <c r="H826" s="13" t="s">
        <v>13</v>
      </c>
      <c r="I826" s="14">
        <v>86</v>
      </c>
      <c r="J826" s="14">
        <v>88</v>
      </c>
      <c r="K826" s="13">
        <v>75.86</v>
      </c>
      <c r="L826" s="14">
        <v>82.33</v>
      </c>
      <c r="M826" s="20">
        <v>2.5648397790055202</v>
      </c>
      <c r="N826" s="13">
        <v>4</v>
      </c>
      <c r="AJ826" s="14">
        <v>438.85412361194511</v>
      </c>
      <c r="BE826" s="21">
        <v>2998</v>
      </c>
      <c r="BM826" s="13"/>
      <c r="BO826" s="21">
        <v>23</v>
      </c>
      <c r="BP826" s="21">
        <v>199</v>
      </c>
      <c r="BQ826" s="21">
        <v>10</v>
      </c>
    </row>
    <row r="827" spans="1:69" x14ac:dyDescent="0.25">
      <c r="A827" s="13">
        <v>1580</v>
      </c>
      <c r="B827" s="13">
        <v>154</v>
      </c>
      <c r="C827" s="13">
        <v>925</v>
      </c>
      <c r="D827" s="13" t="s">
        <v>15</v>
      </c>
      <c r="E827" s="13">
        <v>8</v>
      </c>
      <c r="F827" s="13" t="s">
        <v>12</v>
      </c>
      <c r="G827" s="13">
        <v>5</v>
      </c>
      <c r="H827" s="13" t="s">
        <v>13</v>
      </c>
      <c r="I827" s="14">
        <v>113</v>
      </c>
      <c r="J827" s="14">
        <v>115</v>
      </c>
      <c r="K827" s="13">
        <v>76.13</v>
      </c>
      <c r="L827" s="14">
        <v>82.6</v>
      </c>
      <c r="M827" s="20">
        <v>2.5733425414364599</v>
      </c>
      <c r="N827" s="13">
        <v>4</v>
      </c>
      <c r="AJ827" s="14">
        <v>490.95853281344068</v>
      </c>
      <c r="BE827" s="21">
        <v>2937</v>
      </c>
      <c r="BM827" s="13"/>
      <c r="BO827" s="21">
        <v>29</v>
      </c>
      <c r="BP827" s="21">
        <v>237</v>
      </c>
      <c r="BQ827" s="21">
        <v>10</v>
      </c>
    </row>
    <row r="828" spans="1:69" x14ac:dyDescent="0.25">
      <c r="A828" s="13">
        <v>1581</v>
      </c>
      <c r="B828" s="13">
        <v>154</v>
      </c>
      <c r="C828" s="13">
        <v>925</v>
      </c>
      <c r="D828" s="13" t="s">
        <v>15</v>
      </c>
      <c r="E828" s="13">
        <v>8</v>
      </c>
      <c r="F828" s="13" t="s">
        <v>12</v>
      </c>
      <c r="G828" s="13">
        <v>5</v>
      </c>
      <c r="H828" s="13" t="s">
        <v>13</v>
      </c>
      <c r="I828" s="14">
        <v>139</v>
      </c>
      <c r="J828" s="14">
        <v>141</v>
      </c>
      <c r="K828" s="13">
        <v>76.39</v>
      </c>
      <c r="L828" s="14">
        <v>82.86</v>
      </c>
      <c r="M828" s="20">
        <v>2.5815303867403299</v>
      </c>
      <c r="N828" s="13">
        <v>5</v>
      </c>
      <c r="AJ828" s="14">
        <v>496.71541579441276</v>
      </c>
      <c r="BE828" s="21">
        <v>2979</v>
      </c>
      <c r="BM828" s="13"/>
      <c r="BO828" s="21">
        <v>83</v>
      </c>
      <c r="BP828" s="21">
        <v>388</v>
      </c>
      <c r="BQ828" s="21">
        <v>10</v>
      </c>
    </row>
    <row r="829" spans="1:69" x14ac:dyDescent="0.25">
      <c r="A829" s="13">
        <v>1582</v>
      </c>
      <c r="B829" s="13">
        <v>154</v>
      </c>
      <c r="C829" s="13">
        <v>925</v>
      </c>
      <c r="D829" s="13" t="s">
        <v>15</v>
      </c>
      <c r="E829" s="13">
        <v>8</v>
      </c>
      <c r="F829" s="13" t="s">
        <v>12</v>
      </c>
      <c r="G829" s="13">
        <v>6</v>
      </c>
      <c r="H829" s="13" t="s">
        <v>13</v>
      </c>
      <c r="I829" s="14">
        <v>13</v>
      </c>
      <c r="J829" s="14">
        <v>15</v>
      </c>
      <c r="K829" s="13">
        <v>76.63</v>
      </c>
      <c r="L829" s="14">
        <v>83.1</v>
      </c>
      <c r="M829" s="20">
        <v>2.5890883977900501</v>
      </c>
      <c r="N829" s="13">
        <v>5</v>
      </c>
      <c r="AJ829" s="14">
        <v>454.788370405048</v>
      </c>
      <c r="BE829" s="21">
        <v>2959</v>
      </c>
      <c r="BM829" s="13"/>
      <c r="BO829" s="21">
        <v>38</v>
      </c>
      <c r="BP829" s="21">
        <v>442</v>
      </c>
      <c r="BQ829" s="21">
        <v>10</v>
      </c>
    </row>
    <row r="830" spans="1:69" x14ac:dyDescent="0.25">
      <c r="A830" s="13">
        <v>1439</v>
      </c>
      <c r="B830" s="13">
        <v>154</v>
      </c>
      <c r="C830" s="13">
        <v>925</v>
      </c>
      <c r="D830" s="13" t="s">
        <v>14</v>
      </c>
      <c r="E830" s="13">
        <v>9</v>
      </c>
      <c r="F830" s="13" t="s">
        <v>12</v>
      </c>
      <c r="G830" s="13">
        <v>3</v>
      </c>
      <c r="H830" s="13" t="s">
        <v>13</v>
      </c>
      <c r="I830" s="14">
        <v>76</v>
      </c>
      <c r="J830" s="14">
        <v>78</v>
      </c>
      <c r="K830" s="13">
        <v>78.260000000000005</v>
      </c>
      <c r="L830" s="14">
        <v>83.33</v>
      </c>
      <c r="M830" s="20">
        <v>2.5963314917127098</v>
      </c>
      <c r="BM830" s="13"/>
    </row>
    <row r="831" spans="1:69" x14ac:dyDescent="0.25">
      <c r="A831" s="13">
        <v>1440</v>
      </c>
      <c r="B831" s="13">
        <v>154</v>
      </c>
      <c r="C831" s="13">
        <v>925</v>
      </c>
      <c r="D831" s="13" t="s">
        <v>14</v>
      </c>
      <c r="E831" s="13">
        <v>9</v>
      </c>
      <c r="F831" s="13" t="s">
        <v>12</v>
      </c>
      <c r="G831" s="13">
        <v>3</v>
      </c>
      <c r="H831" s="13" t="s">
        <v>13</v>
      </c>
      <c r="I831" s="14">
        <v>100</v>
      </c>
      <c r="J831" s="14">
        <v>102</v>
      </c>
      <c r="K831" s="13">
        <v>78.5</v>
      </c>
      <c r="L831" s="14">
        <v>83.57</v>
      </c>
      <c r="M831" s="20">
        <v>2.6044444444444399</v>
      </c>
      <c r="N831" s="13">
        <v>4</v>
      </c>
      <c r="AJ831" s="14">
        <v>419.25762388930178</v>
      </c>
      <c r="BE831" s="21">
        <v>2915</v>
      </c>
      <c r="BM831" s="13"/>
    </row>
    <row r="832" spans="1:69" x14ac:dyDescent="0.25">
      <c r="A832" s="13">
        <v>1441</v>
      </c>
      <c r="B832" s="13">
        <v>154</v>
      </c>
      <c r="C832" s="13">
        <v>925</v>
      </c>
      <c r="D832" s="13" t="s">
        <v>14</v>
      </c>
      <c r="E832" s="13">
        <v>9</v>
      </c>
      <c r="F832" s="13" t="s">
        <v>12</v>
      </c>
      <c r="G832" s="13">
        <v>3</v>
      </c>
      <c r="H832" s="13" t="s">
        <v>13</v>
      </c>
      <c r="I832" s="14">
        <v>108</v>
      </c>
      <c r="J832" s="14">
        <v>110</v>
      </c>
      <c r="K832" s="13">
        <v>78.58</v>
      </c>
      <c r="L832" s="14">
        <v>83.65</v>
      </c>
      <c r="M832" s="20">
        <v>2.6077037037037001</v>
      </c>
      <c r="BF832" s="21">
        <v>47.49</v>
      </c>
      <c r="BG832" s="21">
        <v>61.7</v>
      </c>
      <c r="BH832" s="21">
        <v>14.21</v>
      </c>
      <c r="BI832" s="21" t="s">
        <v>143</v>
      </c>
      <c r="BJ832" s="21" t="s">
        <v>140</v>
      </c>
      <c r="BK832" s="21">
        <v>49.88</v>
      </c>
      <c r="BL832" s="21">
        <v>2.3900000000000006</v>
      </c>
      <c r="BM832" s="13">
        <v>16.819141449683325</v>
      </c>
    </row>
    <row r="833" spans="1:65" x14ac:dyDescent="0.25">
      <c r="A833" s="13">
        <v>1442</v>
      </c>
      <c r="B833" s="13">
        <v>154</v>
      </c>
      <c r="C833" s="13">
        <v>925</v>
      </c>
      <c r="D833" s="13" t="s">
        <v>14</v>
      </c>
      <c r="E833" s="13">
        <v>9</v>
      </c>
      <c r="F833" s="13" t="s">
        <v>12</v>
      </c>
      <c r="G833" s="13">
        <v>3</v>
      </c>
      <c r="H833" s="13" t="s">
        <v>13</v>
      </c>
      <c r="I833" s="14">
        <v>115</v>
      </c>
      <c r="J833" s="14">
        <v>117</v>
      </c>
      <c r="K833" s="13">
        <v>78.650000000000006</v>
      </c>
      <c r="L833" s="14">
        <v>83.72</v>
      </c>
      <c r="M833" s="20">
        <v>2.61055555555556</v>
      </c>
      <c r="BM833" s="13"/>
    </row>
    <row r="834" spans="1:65" x14ac:dyDescent="0.25">
      <c r="A834" s="13">
        <v>1443</v>
      </c>
      <c r="B834" s="13">
        <v>154</v>
      </c>
      <c r="C834" s="13">
        <v>925</v>
      </c>
      <c r="D834" s="13" t="s">
        <v>14</v>
      </c>
      <c r="E834" s="13">
        <v>9</v>
      </c>
      <c r="F834" s="13" t="s">
        <v>12</v>
      </c>
      <c r="G834" s="13">
        <v>3</v>
      </c>
      <c r="H834" s="13" t="s">
        <v>13</v>
      </c>
      <c r="I834" s="14">
        <v>120</v>
      </c>
      <c r="J834" s="14">
        <v>122</v>
      </c>
      <c r="K834" s="13">
        <v>78.7</v>
      </c>
      <c r="L834" s="14">
        <v>83.77</v>
      </c>
      <c r="M834" s="20">
        <v>2.6125925925925899</v>
      </c>
      <c r="BM834" s="13"/>
    </row>
    <row r="835" spans="1:65" x14ac:dyDescent="0.25">
      <c r="A835" s="13">
        <v>1444</v>
      </c>
      <c r="B835" s="13">
        <v>154</v>
      </c>
      <c r="C835" s="13">
        <v>925</v>
      </c>
      <c r="D835" s="13" t="s">
        <v>14</v>
      </c>
      <c r="E835" s="13">
        <v>9</v>
      </c>
      <c r="F835" s="13" t="s">
        <v>12</v>
      </c>
      <c r="G835" s="13">
        <v>3</v>
      </c>
      <c r="H835" s="13" t="s">
        <v>13</v>
      </c>
      <c r="I835" s="14">
        <v>128</v>
      </c>
      <c r="J835" s="14">
        <v>130</v>
      </c>
      <c r="K835" s="13">
        <v>78.78</v>
      </c>
      <c r="L835" s="14">
        <v>83.85</v>
      </c>
      <c r="M835" s="20">
        <v>2.6158518518518501</v>
      </c>
      <c r="BM835" s="13"/>
    </row>
    <row r="836" spans="1:65" x14ac:dyDescent="0.25">
      <c r="A836" s="13">
        <v>1445</v>
      </c>
      <c r="B836" s="13">
        <v>154</v>
      </c>
      <c r="C836" s="13">
        <v>925</v>
      </c>
      <c r="D836" s="13" t="s">
        <v>14</v>
      </c>
      <c r="E836" s="13">
        <v>9</v>
      </c>
      <c r="F836" s="13" t="s">
        <v>12</v>
      </c>
      <c r="G836" s="13">
        <v>3</v>
      </c>
      <c r="H836" s="13" t="s">
        <v>13</v>
      </c>
      <c r="I836" s="14">
        <v>135</v>
      </c>
      <c r="J836" s="14">
        <v>137</v>
      </c>
      <c r="K836" s="13">
        <v>78.849999999999994</v>
      </c>
      <c r="L836" s="14">
        <v>83.92</v>
      </c>
      <c r="M836" s="20">
        <v>2.6187037037037002</v>
      </c>
      <c r="N836" s="13">
        <v>3</v>
      </c>
      <c r="AJ836" s="14">
        <v>449.51706597533229</v>
      </c>
      <c r="BE836" s="21">
        <v>2921</v>
      </c>
      <c r="BF836" s="21">
        <v>47.53</v>
      </c>
      <c r="BG836" s="21">
        <v>61.1</v>
      </c>
      <c r="BH836" s="21">
        <v>13.57</v>
      </c>
      <c r="BI836" s="21" t="s">
        <v>143</v>
      </c>
      <c r="BJ836" s="21" t="s">
        <v>140</v>
      </c>
      <c r="BK836" s="21">
        <v>49.92</v>
      </c>
      <c r="BL836" s="21">
        <v>2.3900000000000006</v>
      </c>
      <c r="BM836" s="13">
        <v>17.612380250552697</v>
      </c>
    </row>
    <row r="837" spans="1:65" x14ac:dyDescent="0.25">
      <c r="A837" s="13">
        <v>1446</v>
      </c>
      <c r="B837" s="13">
        <v>154</v>
      </c>
      <c r="C837" s="13">
        <v>925</v>
      </c>
      <c r="D837" s="13" t="s">
        <v>14</v>
      </c>
      <c r="E837" s="13">
        <v>9</v>
      </c>
      <c r="F837" s="13" t="s">
        <v>12</v>
      </c>
      <c r="G837" s="13">
        <v>3</v>
      </c>
      <c r="H837" s="13" t="s">
        <v>13</v>
      </c>
      <c r="I837" s="14">
        <v>142</v>
      </c>
      <c r="J837" s="14">
        <v>144</v>
      </c>
      <c r="K837" s="13">
        <v>78.92</v>
      </c>
      <c r="L837" s="14">
        <v>83.99</v>
      </c>
      <c r="M837" s="20">
        <v>2.6215555555555601</v>
      </c>
      <c r="BM837" s="13"/>
    </row>
    <row r="838" spans="1:65" x14ac:dyDescent="0.25">
      <c r="A838" s="13">
        <v>1447</v>
      </c>
      <c r="B838" s="13">
        <v>154</v>
      </c>
      <c r="C838" s="13">
        <v>925</v>
      </c>
      <c r="D838" s="13" t="s">
        <v>14</v>
      </c>
      <c r="E838" s="13">
        <v>9</v>
      </c>
      <c r="F838" s="13" t="s">
        <v>12</v>
      </c>
      <c r="G838" s="13">
        <v>3</v>
      </c>
      <c r="H838" s="13" t="s">
        <v>13</v>
      </c>
      <c r="I838" s="14">
        <v>148</v>
      </c>
      <c r="J838" s="14">
        <v>150</v>
      </c>
      <c r="K838" s="13">
        <v>78.98</v>
      </c>
      <c r="L838" s="14">
        <v>84.05</v>
      </c>
      <c r="M838" s="20">
        <v>2.6240000000000001</v>
      </c>
      <c r="BM838" s="13"/>
    </row>
    <row r="839" spans="1:65" x14ac:dyDescent="0.25">
      <c r="A839" s="13">
        <v>1448</v>
      </c>
      <c r="B839" s="13">
        <v>154</v>
      </c>
      <c r="C839" s="13">
        <v>925</v>
      </c>
      <c r="D839" s="13" t="s">
        <v>14</v>
      </c>
      <c r="E839" s="13">
        <v>9</v>
      </c>
      <c r="F839" s="13" t="s">
        <v>12</v>
      </c>
      <c r="G839" s="13">
        <v>4</v>
      </c>
      <c r="H839" s="13" t="s">
        <v>13</v>
      </c>
      <c r="I839" s="14">
        <v>4</v>
      </c>
      <c r="J839" s="14">
        <v>6</v>
      </c>
      <c r="K839" s="13">
        <v>79.040000000000006</v>
      </c>
      <c r="L839" s="14">
        <v>84.11</v>
      </c>
      <c r="M839" s="20">
        <v>2.6260281690140799</v>
      </c>
      <c r="BM839" s="13"/>
    </row>
    <row r="840" spans="1:65" x14ac:dyDescent="0.25">
      <c r="A840" s="13">
        <v>1449</v>
      </c>
      <c r="B840" s="13">
        <v>154</v>
      </c>
      <c r="C840" s="13">
        <v>925</v>
      </c>
      <c r="D840" s="13" t="s">
        <v>14</v>
      </c>
      <c r="E840" s="13">
        <v>9</v>
      </c>
      <c r="F840" s="13" t="s">
        <v>12</v>
      </c>
      <c r="G840" s="13">
        <v>4</v>
      </c>
      <c r="H840" s="13" t="s">
        <v>13</v>
      </c>
      <c r="I840" s="14">
        <v>8</v>
      </c>
      <c r="J840" s="14">
        <v>10</v>
      </c>
      <c r="K840" s="13">
        <v>79.08</v>
      </c>
      <c r="L840" s="14">
        <v>84.15</v>
      </c>
      <c r="M840" s="20">
        <v>2.6273802816901402</v>
      </c>
      <c r="BM840" s="13"/>
    </row>
    <row r="841" spans="1:65" x14ac:dyDescent="0.25">
      <c r="A841" s="13">
        <v>1450</v>
      </c>
      <c r="B841" s="13">
        <v>154</v>
      </c>
      <c r="C841" s="13">
        <v>925</v>
      </c>
      <c r="D841" s="13" t="s">
        <v>14</v>
      </c>
      <c r="E841" s="13">
        <v>9</v>
      </c>
      <c r="F841" s="13" t="s">
        <v>12</v>
      </c>
      <c r="G841" s="13">
        <v>4</v>
      </c>
      <c r="H841" s="13" t="s">
        <v>13</v>
      </c>
      <c r="I841" s="14">
        <v>11</v>
      </c>
      <c r="J841" s="14">
        <v>13</v>
      </c>
      <c r="K841" s="13">
        <v>79.11</v>
      </c>
      <c r="L841" s="14">
        <v>84.18</v>
      </c>
      <c r="M841" s="20">
        <v>2.6283943661971798</v>
      </c>
      <c r="BF841" s="21">
        <v>47.37</v>
      </c>
      <c r="BG841" s="21">
        <v>62.44</v>
      </c>
      <c r="BH841" s="21">
        <v>15.07</v>
      </c>
      <c r="BI841" s="21" t="s">
        <v>143</v>
      </c>
      <c r="BJ841" s="21" t="s">
        <v>140</v>
      </c>
      <c r="BK841" s="21">
        <v>50.07</v>
      </c>
      <c r="BL841" s="21">
        <v>2.7000000000000028</v>
      </c>
      <c r="BM841" s="13">
        <v>17.916390179163923</v>
      </c>
    </row>
    <row r="842" spans="1:65" x14ac:dyDescent="0.25">
      <c r="A842" s="13">
        <v>1451</v>
      </c>
      <c r="B842" s="13">
        <v>154</v>
      </c>
      <c r="C842" s="13">
        <v>925</v>
      </c>
      <c r="D842" s="13" t="s">
        <v>14</v>
      </c>
      <c r="E842" s="13">
        <v>9</v>
      </c>
      <c r="F842" s="13" t="s">
        <v>12</v>
      </c>
      <c r="G842" s="13">
        <v>4</v>
      </c>
      <c r="H842" s="13" t="s">
        <v>13</v>
      </c>
      <c r="I842" s="14">
        <v>14</v>
      </c>
      <c r="J842" s="14">
        <v>16</v>
      </c>
      <c r="K842" s="13">
        <v>79.14</v>
      </c>
      <c r="L842" s="14">
        <v>84.21</v>
      </c>
      <c r="M842" s="20">
        <v>2.6294084507042301</v>
      </c>
      <c r="BM842" s="13"/>
    </row>
    <row r="843" spans="1:65" x14ac:dyDescent="0.25">
      <c r="A843" s="13">
        <v>1452</v>
      </c>
      <c r="B843" s="13">
        <v>154</v>
      </c>
      <c r="C843" s="13">
        <v>925</v>
      </c>
      <c r="D843" s="13" t="s">
        <v>14</v>
      </c>
      <c r="E843" s="13">
        <v>9</v>
      </c>
      <c r="F843" s="13" t="s">
        <v>12</v>
      </c>
      <c r="G843" s="13">
        <v>4</v>
      </c>
      <c r="H843" s="13" t="s">
        <v>13</v>
      </c>
      <c r="I843" s="14">
        <v>17</v>
      </c>
      <c r="J843" s="14">
        <v>19</v>
      </c>
      <c r="K843" s="13">
        <v>79.17</v>
      </c>
      <c r="L843" s="14">
        <v>84.24</v>
      </c>
      <c r="M843" s="20">
        <v>2.6304225352112698</v>
      </c>
      <c r="BF843" s="21">
        <v>45.94</v>
      </c>
      <c r="BG843" s="21">
        <v>62.39</v>
      </c>
      <c r="BH843" s="21">
        <v>16.450000000000003</v>
      </c>
      <c r="BI843" s="21">
        <v>44298</v>
      </c>
      <c r="BJ843" s="21" t="s">
        <v>142</v>
      </c>
      <c r="BK843" s="21">
        <v>49.16</v>
      </c>
      <c r="BL843" s="21">
        <v>3.2199999999999989</v>
      </c>
      <c r="BM843" s="13">
        <v>19.574468085106371</v>
      </c>
    </row>
    <row r="844" spans="1:65" x14ac:dyDescent="0.25">
      <c r="A844" s="13">
        <v>1453</v>
      </c>
      <c r="B844" s="13">
        <v>154</v>
      </c>
      <c r="C844" s="13">
        <v>925</v>
      </c>
      <c r="D844" s="13" t="s">
        <v>14</v>
      </c>
      <c r="E844" s="13">
        <v>9</v>
      </c>
      <c r="F844" s="13" t="s">
        <v>12</v>
      </c>
      <c r="G844" s="13">
        <v>4</v>
      </c>
      <c r="H844" s="13" t="s">
        <v>13</v>
      </c>
      <c r="I844" s="14">
        <v>20</v>
      </c>
      <c r="J844" s="14">
        <v>22</v>
      </c>
      <c r="K844" s="13">
        <v>79.2</v>
      </c>
      <c r="L844" s="14">
        <v>84.27</v>
      </c>
      <c r="M844" s="20">
        <v>2.6314366197183099</v>
      </c>
      <c r="BM844" s="13"/>
    </row>
    <row r="845" spans="1:65" x14ac:dyDescent="0.25">
      <c r="A845" s="13">
        <v>1454</v>
      </c>
      <c r="B845" s="13">
        <v>154</v>
      </c>
      <c r="C845" s="13">
        <v>925</v>
      </c>
      <c r="D845" s="13" t="s">
        <v>14</v>
      </c>
      <c r="E845" s="13">
        <v>9</v>
      </c>
      <c r="F845" s="13" t="s">
        <v>12</v>
      </c>
      <c r="G845" s="13">
        <v>4</v>
      </c>
      <c r="H845" s="13" t="s">
        <v>13</v>
      </c>
      <c r="I845" s="14">
        <v>23</v>
      </c>
      <c r="J845" s="14">
        <v>25</v>
      </c>
      <c r="K845" s="13">
        <v>79.23</v>
      </c>
      <c r="L845" s="14">
        <v>84.3</v>
      </c>
      <c r="M845" s="20">
        <v>2.63245070422535</v>
      </c>
      <c r="N845" s="13">
        <v>4</v>
      </c>
      <c r="AJ845" s="14">
        <v>453.67060625308659</v>
      </c>
      <c r="BE845" s="21">
        <v>2931</v>
      </c>
      <c r="BF845" s="21">
        <v>47.35</v>
      </c>
      <c r="BG845" s="21">
        <v>58.95</v>
      </c>
      <c r="BH845" s="21">
        <v>11.6</v>
      </c>
      <c r="BI845" s="21" t="s">
        <v>143</v>
      </c>
      <c r="BJ845" s="21" t="s">
        <v>140</v>
      </c>
      <c r="BK845" s="21">
        <v>49.91</v>
      </c>
      <c r="BL845" s="21">
        <v>2.5599999999999952</v>
      </c>
      <c r="BM845" s="13">
        <v>22.068965517241338</v>
      </c>
    </row>
    <row r="846" spans="1:65" x14ac:dyDescent="0.25">
      <c r="A846" s="13">
        <v>1455</v>
      </c>
      <c r="B846" s="13">
        <v>154</v>
      </c>
      <c r="C846" s="13">
        <v>925</v>
      </c>
      <c r="D846" s="13" t="s">
        <v>14</v>
      </c>
      <c r="E846" s="13">
        <v>9</v>
      </c>
      <c r="F846" s="13" t="s">
        <v>12</v>
      </c>
      <c r="G846" s="13">
        <v>4</v>
      </c>
      <c r="H846" s="13" t="s">
        <v>13</v>
      </c>
      <c r="I846" s="14">
        <v>26</v>
      </c>
      <c r="J846" s="14">
        <v>28</v>
      </c>
      <c r="K846" s="13">
        <v>79.260000000000005</v>
      </c>
      <c r="L846" s="14">
        <v>84.33</v>
      </c>
      <c r="M846" s="20">
        <v>2.6334647887323901</v>
      </c>
      <c r="BM846" s="13"/>
    </row>
    <row r="847" spans="1:65" x14ac:dyDescent="0.25">
      <c r="A847" s="13">
        <v>1456</v>
      </c>
      <c r="B847" s="13">
        <v>154</v>
      </c>
      <c r="C847" s="13">
        <v>925</v>
      </c>
      <c r="D847" s="13" t="s">
        <v>14</v>
      </c>
      <c r="E847" s="13">
        <v>9</v>
      </c>
      <c r="F847" s="13" t="s">
        <v>12</v>
      </c>
      <c r="G847" s="13">
        <v>4</v>
      </c>
      <c r="H847" s="13" t="s">
        <v>13</v>
      </c>
      <c r="I847" s="14">
        <v>28</v>
      </c>
      <c r="J847" s="14">
        <v>30</v>
      </c>
      <c r="K847" s="13">
        <v>79.28</v>
      </c>
      <c r="L847" s="14">
        <v>84.35</v>
      </c>
      <c r="M847" s="20">
        <v>2.6341408450704198</v>
      </c>
      <c r="BM847" s="13"/>
    </row>
    <row r="848" spans="1:65" x14ac:dyDescent="0.25">
      <c r="A848" s="13">
        <v>1457</v>
      </c>
      <c r="B848" s="13">
        <v>154</v>
      </c>
      <c r="C848" s="13">
        <v>925</v>
      </c>
      <c r="D848" s="13" t="s">
        <v>14</v>
      </c>
      <c r="E848" s="13">
        <v>9</v>
      </c>
      <c r="F848" s="13" t="s">
        <v>12</v>
      </c>
      <c r="G848" s="13">
        <v>4</v>
      </c>
      <c r="H848" s="13" t="s">
        <v>13</v>
      </c>
      <c r="I848" s="14">
        <v>33</v>
      </c>
      <c r="J848" s="14">
        <v>35</v>
      </c>
      <c r="K848" s="13">
        <v>79.33</v>
      </c>
      <c r="L848" s="14">
        <v>84.4</v>
      </c>
      <c r="M848" s="20">
        <v>2.63583098591549</v>
      </c>
      <c r="BF848" s="21">
        <v>46.28</v>
      </c>
      <c r="BG848" s="21">
        <v>56.6</v>
      </c>
      <c r="BH848" s="21">
        <v>10.32</v>
      </c>
      <c r="BI848" s="21" t="s">
        <v>143</v>
      </c>
      <c r="BJ848" s="21" t="s">
        <v>140</v>
      </c>
      <c r="BK848" s="21">
        <v>48.72</v>
      </c>
      <c r="BL848" s="21">
        <v>2.4399999999999977</v>
      </c>
      <c r="BM848" s="13">
        <v>23.643410852713156</v>
      </c>
    </row>
    <row r="849" spans="1:65" x14ac:dyDescent="0.25">
      <c r="A849" s="13">
        <v>1458</v>
      </c>
      <c r="B849" s="13">
        <v>154</v>
      </c>
      <c r="C849" s="13">
        <v>925</v>
      </c>
      <c r="D849" s="13" t="s">
        <v>14</v>
      </c>
      <c r="E849" s="13">
        <v>9</v>
      </c>
      <c r="F849" s="13" t="s">
        <v>12</v>
      </c>
      <c r="G849" s="13">
        <v>4</v>
      </c>
      <c r="H849" s="13" t="s">
        <v>13</v>
      </c>
      <c r="I849" s="14">
        <v>36</v>
      </c>
      <c r="J849" s="14">
        <v>38</v>
      </c>
      <c r="K849" s="13">
        <v>79.36</v>
      </c>
      <c r="L849" s="14">
        <v>84.43</v>
      </c>
      <c r="M849" s="20">
        <v>2.6368450704225399</v>
      </c>
      <c r="BM849" s="13"/>
    </row>
    <row r="850" spans="1:65" x14ac:dyDescent="0.25">
      <c r="A850" s="13">
        <v>1459</v>
      </c>
      <c r="B850" s="13">
        <v>154</v>
      </c>
      <c r="C850" s="13">
        <v>925</v>
      </c>
      <c r="D850" s="13" t="s">
        <v>14</v>
      </c>
      <c r="E850" s="13">
        <v>9</v>
      </c>
      <c r="F850" s="13" t="s">
        <v>12</v>
      </c>
      <c r="G850" s="13">
        <v>4</v>
      </c>
      <c r="H850" s="13" t="s">
        <v>13</v>
      </c>
      <c r="I850" s="14">
        <v>38</v>
      </c>
      <c r="J850" s="14">
        <v>40</v>
      </c>
      <c r="K850" s="13">
        <v>79.38</v>
      </c>
      <c r="L850" s="14">
        <v>84.45</v>
      </c>
      <c r="M850" s="20">
        <v>2.6375211267605598</v>
      </c>
      <c r="N850" s="13">
        <v>5</v>
      </c>
      <c r="AJ850" s="14">
        <v>463.71379999999999</v>
      </c>
      <c r="BE850" s="21">
        <v>2814</v>
      </c>
      <c r="BF850" s="21">
        <v>47.09</v>
      </c>
      <c r="BG850" s="21">
        <v>63.75</v>
      </c>
      <c r="BH850" s="21">
        <v>16.659999999999997</v>
      </c>
      <c r="BI850" s="21">
        <v>44298</v>
      </c>
      <c r="BJ850" s="21" t="s">
        <v>142</v>
      </c>
      <c r="BK850" s="21">
        <v>51.21</v>
      </c>
      <c r="BL850" s="21">
        <v>4.1199999999999974</v>
      </c>
      <c r="BM850" s="13">
        <v>24.729891956782705</v>
      </c>
    </row>
    <row r="851" spans="1:65" x14ac:dyDescent="0.25">
      <c r="A851" s="13">
        <v>1460</v>
      </c>
      <c r="B851" s="13">
        <v>154</v>
      </c>
      <c r="C851" s="13">
        <v>925</v>
      </c>
      <c r="D851" s="13" t="s">
        <v>14</v>
      </c>
      <c r="E851" s="13">
        <v>9</v>
      </c>
      <c r="F851" s="13" t="s">
        <v>12</v>
      </c>
      <c r="G851" s="13">
        <v>4</v>
      </c>
      <c r="H851" s="13" t="s">
        <v>13</v>
      </c>
      <c r="I851" s="14">
        <v>42</v>
      </c>
      <c r="J851" s="14">
        <v>44</v>
      </c>
      <c r="K851" s="13">
        <v>79.42</v>
      </c>
      <c r="L851" s="14">
        <v>84.49</v>
      </c>
      <c r="M851" s="20">
        <v>2.6388732394366201</v>
      </c>
      <c r="BM851" s="13"/>
    </row>
    <row r="852" spans="1:65" x14ac:dyDescent="0.25">
      <c r="A852" s="13">
        <v>1461</v>
      </c>
      <c r="B852" s="13">
        <v>154</v>
      </c>
      <c r="C852" s="13">
        <v>925</v>
      </c>
      <c r="D852" s="13" t="s">
        <v>14</v>
      </c>
      <c r="E852" s="13">
        <v>9</v>
      </c>
      <c r="F852" s="13" t="s">
        <v>12</v>
      </c>
      <c r="G852" s="13">
        <v>4</v>
      </c>
      <c r="H852" s="13" t="s">
        <v>13</v>
      </c>
      <c r="I852" s="14">
        <v>45</v>
      </c>
      <c r="J852" s="14">
        <v>47</v>
      </c>
      <c r="K852" s="13">
        <v>79.45</v>
      </c>
      <c r="L852" s="14">
        <v>84.52</v>
      </c>
      <c r="M852" s="20">
        <v>2.6398873239436602</v>
      </c>
      <c r="BF852" s="21">
        <v>47.62</v>
      </c>
      <c r="BG852" s="21">
        <v>59</v>
      </c>
      <c r="BH852" s="21">
        <v>11.38</v>
      </c>
      <c r="BI852" s="21" t="s">
        <v>143</v>
      </c>
      <c r="BJ852" s="21" t="s">
        <v>140</v>
      </c>
      <c r="BK852" s="21">
        <v>50.24</v>
      </c>
      <c r="BL852" s="21">
        <v>2.6200000000000045</v>
      </c>
      <c r="BM852" s="13">
        <v>23.022847100175785</v>
      </c>
    </row>
    <row r="853" spans="1:65" x14ac:dyDescent="0.25">
      <c r="A853" s="13">
        <v>1462</v>
      </c>
      <c r="B853" s="13">
        <v>154</v>
      </c>
      <c r="C853" s="13">
        <v>925</v>
      </c>
      <c r="D853" s="13" t="s">
        <v>14</v>
      </c>
      <c r="E853" s="13">
        <v>9</v>
      </c>
      <c r="F853" s="13" t="s">
        <v>12</v>
      </c>
      <c r="G853" s="13">
        <v>4</v>
      </c>
      <c r="H853" s="13" t="s">
        <v>13</v>
      </c>
      <c r="I853" s="14">
        <v>47</v>
      </c>
      <c r="J853" s="14">
        <v>49</v>
      </c>
      <c r="K853" s="13">
        <v>79.47</v>
      </c>
      <c r="L853" s="14">
        <v>84.54</v>
      </c>
      <c r="M853" s="20">
        <v>2.6405633802816899</v>
      </c>
      <c r="BM853" s="13"/>
    </row>
    <row r="854" spans="1:65" x14ac:dyDescent="0.25">
      <c r="A854" s="13">
        <v>1463</v>
      </c>
      <c r="B854" s="13">
        <v>154</v>
      </c>
      <c r="C854" s="13">
        <v>925</v>
      </c>
      <c r="D854" s="13" t="s">
        <v>14</v>
      </c>
      <c r="E854" s="13">
        <v>9</v>
      </c>
      <c r="F854" s="13" t="s">
        <v>12</v>
      </c>
      <c r="G854" s="13">
        <v>4</v>
      </c>
      <c r="H854" s="13" t="s">
        <v>13</v>
      </c>
      <c r="I854" s="14">
        <v>51</v>
      </c>
      <c r="J854" s="14">
        <v>53</v>
      </c>
      <c r="K854" s="13">
        <v>79.510000000000005</v>
      </c>
      <c r="L854" s="14">
        <v>84.58</v>
      </c>
      <c r="M854" s="20">
        <v>2.6419154929577502</v>
      </c>
      <c r="BM854" s="13"/>
    </row>
    <row r="855" spans="1:65" x14ac:dyDescent="0.25">
      <c r="A855" s="13">
        <v>1464</v>
      </c>
      <c r="B855" s="13">
        <v>154</v>
      </c>
      <c r="C855" s="13">
        <v>925</v>
      </c>
      <c r="D855" s="13" t="s">
        <v>14</v>
      </c>
      <c r="E855" s="13">
        <v>9</v>
      </c>
      <c r="F855" s="13" t="s">
        <v>12</v>
      </c>
      <c r="G855" s="13">
        <v>4</v>
      </c>
      <c r="H855" s="13" t="s">
        <v>13</v>
      </c>
      <c r="I855" s="14">
        <v>54</v>
      </c>
      <c r="J855" s="14">
        <v>56</v>
      </c>
      <c r="K855" s="13">
        <v>79.540000000000006</v>
      </c>
      <c r="L855" s="14">
        <v>84.61</v>
      </c>
      <c r="M855" s="20">
        <v>2.6429295774647898</v>
      </c>
      <c r="BM855" s="13"/>
    </row>
    <row r="856" spans="1:65" x14ac:dyDescent="0.25">
      <c r="A856" s="13">
        <v>1465</v>
      </c>
      <c r="B856" s="13">
        <v>154</v>
      </c>
      <c r="C856" s="13">
        <v>925</v>
      </c>
      <c r="D856" s="13" t="s">
        <v>14</v>
      </c>
      <c r="E856" s="13">
        <v>9</v>
      </c>
      <c r="F856" s="13" t="s">
        <v>12</v>
      </c>
      <c r="G856" s="13">
        <v>4</v>
      </c>
      <c r="H856" s="13" t="s">
        <v>13</v>
      </c>
      <c r="I856" s="14">
        <v>56</v>
      </c>
      <c r="J856" s="14">
        <v>58</v>
      </c>
      <c r="K856" s="13">
        <v>79.56</v>
      </c>
      <c r="L856" s="14">
        <v>84.63</v>
      </c>
      <c r="M856" s="20">
        <v>2.64360563380282</v>
      </c>
      <c r="BM856" s="13"/>
    </row>
    <row r="857" spans="1:65" x14ac:dyDescent="0.25">
      <c r="A857" s="13">
        <v>1466</v>
      </c>
      <c r="B857" s="13">
        <v>154</v>
      </c>
      <c r="C857" s="13">
        <v>925</v>
      </c>
      <c r="D857" s="13" t="s">
        <v>14</v>
      </c>
      <c r="E857" s="13">
        <v>9</v>
      </c>
      <c r="F857" s="13" t="s">
        <v>12</v>
      </c>
      <c r="G857" s="13">
        <v>4</v>
      </c>
      <c r="H857" s="13" t="s">
        <v>13</v>
      </c>
      <c r="I857" s="14">
        <v>60</v>
      </c>
      <c r="J857" s="14">
        <v>62</v>
      </c>
      <c r="K857" s="13">
        <v>79.599999999999994</v>
      </c>
      <c r="L857" s="14">
        <v>84.67</v>
      </c>
      <c r="M857" s="20">
        <v>2.6449577464788701</v>
      </c>
      <c r="N857" s="13">
        <v>5</v>
      </c>
      <c r="AJ857" s="14">
        <v>512.68316764119106</v>
      </c>
      <c r="BE857" s="21">
        <v>2987</v>
      </c>
      <c r="BM857" s="13"/>
    </row>
    <row r="858" spans="1:65" x14ac:dyDescent="0.25">
      <c r="A858" s="13">
        <v>1467</v>
      </c>
      <c r="B858" s="13">
        <v>154</v>
      </c>
      <c r="C858" s="13">
        <v>925</v>
      </c>
      <c r="D858" s="13" t="s">
        <v>14</v>
      </c>
      <c r="E858" s="13">
        <v>9</v>
      </c>
      <c r="F858" s="13" t="s">
        <v>12</v>
      </c>
      <c r="G858" s="13">
        <v>4</v>
      </c>
      <c r="H858" s="13" t="s">
        <v>13</v>
      </c>
      <c r="I858" s="14">
        <v>63</v>
      </c>
      <c r="J858" s="14">
        <v>65</v>
      </c>
      <c r="K858" s="13">
        <v>79.63</v>
      </c>
      <c r="L858" s="14">
        <v>84.7</v>
      </c>
      <c r="M858" s="20">
        <v>2.6459718309859199</v>
      </c>
      <c r="BF858" s="21">
        <v>47.44</v>
      </c>
      <c r="BG858" s="21">
        <v>55.739999999999995</v>
      </c>
      <c r="BH858" s="21">
        <v>8.3000000000000007</v>
      </c>
      <c r="BI858" s="21" t="s">
        <v>143</v>
      </c>
      <c r="BJ858" s="21" t="s">
        <v>140</v>
      </c>
      <c r="BK858" s="21">
        <v>48.88</v>
      </c>
      <c r="BL858" s="21">
        <v>1.4400000000000048</v>
      </c>
      <c r="BM858" s="13">
        <v>17.349397590361505</v>
      </c>
    </row>
    <row r="859" spans="1:65" x14ac:dyDescent="0.25">
      <c r="A859" s="13">
        <v>1468</v>
      </c>
      <c r="B859" s="13">
        <v>154</v>
      </c>
      <c r="C859" s="13">
        <v>925</v>
      </c>
      <c r="D859" s="13" t="s">
        <v>14</v>
      </c>
      <c r="E859" s="13">
        <v>9</v>
      </c>
      <c r="F859" s="13" t="s">
        <v>12</v>
      </c>
      <c r="G859" s="13">
        <v>4</v>
      </c>
      <c r="H859" s="13" t="s">
        <v>13</v>
      </c>
      <c r="I859" s="14">
        <v>65</v>
      </c>
      <c r="J859" s="14">
        <v>67</v>
      </c>
      <c r="K859" s="13">
        <v>79.650000000000006</v>
      </c>
      <c r="L859" s="14">
        <v>84.72</v>
      </c>
      <c r="M859" s="20">
        <v>2.6466478873239399</v>
      </c>
      <c r="BM859" s="13"/>
    </row>
    <row r="860" spans="1:65" x14ac:dyDescent="0.25">
      <c r="A860" s="13">
        <v>1469</v>
      </c>
      <c r="B860" s="13">
        <v>154</v>
      </c>
      <c r="C860" s="13">
        <v>925</v>
      </c>
      <c r="D860" s="13" t="s">
        <v>14</v>
      </c>
      <c r="E860" s="13">
        <v>9</v>
      </c>
      <c r="F860" s="13" t="s">
        <v>12</v>
      </c>
      <c r="G860" s="13">
        <v>4</v>
      </c>
      <c r="H860" s="13" t="s">
        <v>13</v>
      </c>
      <c r="I860" s="14">
        <v>69</v>
      </c>
      <c r="J860" s="14">
        <v>71</v>
      </c>
      <c r="K860" s="13">
        <v>79.69</v>
      </c>
      <c r="L860" s="14">
        <v>84.76</v>
      </c>
      <c r="M860" s="20">
        <v>2.6480000000000001</v>
      </c>
      <c r="BF860" s="21">
        <v>45.67</v>
      </c>
      <c r="BG860" s="21">
        <v>59.2</v>
      </c>
      <c r="BH860" s="21">
        <v>13.53</v>
      </c>
      <c r="BI860" s="21" t="s">
        <v>144</v>
      </c>
      <c r="BJ860" s="21" t="s">
        <v>140</v>
      </c>
      <c r="BK860" s="21">
        <v>48.05</v>
      </c>
      <c r="BL860" s="21">
        <v>2.3799999999999955</v>
      </c>
      <c r="BM860" s="13">
        <v>17.590539541759021</v>
      </c>
    </row>
    <row r="861" spans="1:65" x14ac:dyDescent="0.25">
      <c r="A861" s="13">
        <v>1470</v>
      </c>
      <c r="B861" s="13">
        <v>154</v>
      </c>
      <c r="C861" s="13">
        <v>925</v>
      </c>
      <c r="D861" s="13" t="s">
        <v>14</v>
      </c>
      <c r="E861" s="13">
        <v>9</v>
      </c>
      <c r="F861" s="13" t="s">
        <v>12</v>
      </c>
      <c r="G861" s="13">
        <v>4</v>
      </c>
      <c r="H861" s="13" t="s">
        <v>13</v>
      </c>
      <c r="I861" s="14">
        <v>72</v>
      </c>
      <c r="J861" s="14">
        <v>74</v>
      </c>
      <c r="K861" s="13">
        <v>79.72</v>
      </c>
      <c r="L861" s="14">
        <v>84.79</v>
      </c>
      <c r="M861" s="20">
        <v>2.64897183098592</v>
      </c>
      <c r="BM861" s="13"/>
    </row>
    <row r="862" spans="1:65" x14ac:dyDescent="0.25">
      <c r="A862" s="13">
        <v>1471</v>
      </c>
      <c r="B862" s="13">
        <v>154</v>
      </c>
      <c r="C862" s="13">
        <v>925</v>
      </c>
      <c r="D862" s="13" t="s">
        <v>14</v>
      </c>
      <c r="E862" s="13">
        <v>9</v>
      </c>
      <c r="F862" s="13" t="s">
        <v>12</v>
      </c>
      <c r="G862" s="13">
        <v>4</v>
      </c>
      <c r="H862" s="13" t="s">
        <v>13</v>
      </c>
      <c r="I862" s="14">
        <v>76</v>
      </c>
      <c r="J862" s="14">
        <v>78</v>
      </c>
      <c r="K862" s="13">
        <v>79.760000000000005</v>
      </c>
      <c r="L862" s="14">
        <v>84.83</v>
      </c>
      <c r="M862" s="20">
        <v>2.6502676056337999</v>
      </c>
      <c r="BF862" s="21">
        <v>46.88</v>
      </c>
      <c r="BG862" s="21">
        <v>65.92</v>
      </c>
      <c r="BH862" s="21">
        <v>19.04</v>
      </c>
      <c r="BI862" s="21">
        <v>44298</v>
      </c>
      <c r="BJ862" s="21" t="s">
        <v>142</v>
      </c>
      <c r="BK862" s="21">
        <v>50.54</v>
      </c>
      <c r="BL862" s="21">
        <v>3.6599999999999966</v>
      </c>
      <c r="BM862" s="13">
        <v>19.222689075630235</v>
      </c>
    </row>
    <row r="863" spans="1:65" x14ac:dyDescent="0.25">
      <c r="A863" s="13">
        <v>1472</v>
      </c>
      <c r="B863" s="13">
        <v>154</v>
      </c>
      <c r="C863" s="13">
        <v>925</v>
      </c>
      <c r="D863" s="13" t="s">
        <v>14</v>
      </c>
      <c r="E863" s="13">
        <v>9</v>
      </c>
      <c r="F863" s="13" t="s">
        <v>12</v>
      </c>
      <c r="G863" s="13">
        <v>4</v>
      </c>
      <c r="H863" s="13" t="s">
        <v>13</v>
      </c>
      <c r="I863" s="14">
        <v>88</v>
      </c>
      <c r="J863" s="14">
        <v>90</v>
      </c>
      <c r="K863" s="13">
        <v>79.88</v>
      </c>
      <c r="L863" s="14">
        <v>84.95</v>
      </c>
      <c r="M863" s="20">
        <v>2.65415492957746</v>
      </c>
      <c r="BM863" s="13"/>
    </row>
    <row r="864" spans="1:65" x14ac:dyDescent="0.25">
      <c r="A864" s="13">
        <v>1473</v>
      </c>
      <c r="B864" s="13">
        <v>154</v>
      </c>
      <c r="C864" s="13">
        <v>925</v>
      </c>
      <c r="D864" s="13" t="s">
        <v>14</v>
      </c>
      <c r="E864" s="13">
        <v>9</v>
      </c>
      <c r="F864" s="13" t="s">
        <v>12</v>
      </c>
      <c r="G864" s="13">
        <v>4</v>
      </c>
      <c r="H864" s="13" t="s">
        <v>13</v>
      </c>
      <c r="I864" s="14">
        <v>104</v>
      </c>
      <c r="J864" s="14">
        <v>106</v>
      </c>
      <c r="K864" s="13">
        <v>80.040000000000006</v>
      </c>
      <c r="L864" s="14">
        <v>85.11</v>
      </c>
      <c r="M864" s="20">
        <v>2.6593380281690102</v>
      </c>
      <c r="N864" s="13">
        <v>4</v>
      </c>
      <c r="AJ864" s="14">
        <v>463.44751918480023</v>
      </c>
      <c r="BE864" s="21">
        <v>2968</v>
      </c>
      <c r="BM864" s="13"/>
    </row>
    <row r="865" spans="1:65" x14ac:dyDescent="0.25">
      <c r="A865" s="13">
        <v>1474</v>
      </c>
      <c r="B865" s="13">
        <v>154</v>
      </c>
      <c r="C865" s="13">
        <v>925</v>
      </c>
      <c r="D865" s="13" t="s">
        <v>14</v>
      </c>
      <c r="E865" s="13">
        <v>9</v>
      </c>
      <c r="F865" s="13" t="s">
        <v>12</v>
      </c>
      <c r="G865" s="13">
        <v>4</v>
      </c>
      <c r="H865" s="13" t="s">
        <v>13</v>
      </c>
      <c r="I865" s="14">
        <v>114</v>
      </c>
      <c r="J865" s="14">
        <v>116</v>
      </c>
      <c r="K865" s="13">
        <v>80.14</v>
      </c>
      <c r="L865" s="14">
        <v>85.21</v>
      </c>
      <c r="M865" s="20">
        <v>2.6625774647887299</v>
      </c>
      <c r="BM865" s="13"/>
    </row>
    <row r="866" spans="1:65" x14ac:dyDescent="0.25">
      <c r="A866" s="13">
        <v>1475</v>
      </c>
      <c r="B866" s="13">
        <v>154</v>
      </c>
      <c r="C866" s="13">
        <v>925</v>
      </c>
      <c r="D866" s="13" t="s">
        <v>14</v>
      </c>
      <c r="E866" s="13">
        <v>9</v>
      </c>
      <c r="F866" s="13" t="s">
        <v>12</v>
      </c>
      <c r="G866" s="13">
        <v>4</v>
      </c>
      <c r="H866" s="13" t="s">
        <v>13</v>
      </c>
      <c r="I866" s="14">
        <v>128</v>
      </c>
      <c r="J866" s="14">
        <v>130</v>
      </c>
      <c r="K866" s="13">
        <v>80.28</v>
      </c>
      <c r="L866" s="14">
        <v>85.35</v>
      </c>
      <c r="M866" s="20">
        <v>2.6671126760563402</v>
      </c>
      <c r="BM866" s="13"/>
    </row>
    <row r="867" spans="1:65" x14ac:dyDescent="0.25">
      <c r="A867" s="13">
        <v>1476</v>
      </c>
      <c r="B867" s="13">
        <v>154</v>
      </c>
      <c r="C867" s="13">
        <v>925</v>
      </c>
      <c r="D867" s="13" t="s">
        <v>14</v>
      </c>
      <c r="E867" s="13">
        <v>9</v>
      </c>
      <c r="F867" s="13" t="s">
        <v>12</v>
      </c>
      <c r="G867" s="13">
        <v>4</v>
      </c>
      <c r="H867" s="13" t="s">
        <v>13</v>
      </c>
      <c r="I867" s="14">
        <v>139</v>
      </c>
      <c r="J867" s="14">
        <v>141</v>
      </c>
      <c r="K867" s="13">
        <v>80.39</v>
      </c>
      <c r="L867" s="14">
        <v>85.46</v>
      </c>
      <c r="M867" s="20">
        <v>2.6706760563380301</v>
      </c>
      <c r="N867" s="13">
        <v>4</v>
      </c>
      <c r="AJ867" s="14">
        <v>487.63246982669017</v>
      </c>
      <c r="BE867" s="21">
        <v>2620</v>
      </c>
      <c r="BM867" s="13"/>
    </row>
    <row r="868" spans="1:65" x14ac:dyDescent="0.25">
      <c r="A868" s="13">
        <v>1477</v>
      </c>
      <c r="B868" s="13">
        <v>154</v>
      </c>
      <c r="C868" s="13">
        <v>925</v>
      </c>
      <c r="D868" s="13" t="s">
        <v>14</v>
      </c>
      <c r="E868" s="13">
        <v>9</v>
      </c>
      <c r="F868" s="13" t="s">
        <v>12</v>
      </c>
      <c r="G868" s="13">
        <v>5</v>
      </c>
      <c r="H868" s="13" t="s">
        <v>13</v>
      </c>
      <c r="I868" s="14">
        <v>4</v>
      </c>
      <c r="J868" s="14">
        <v>6</v>
      </c>
      <c r="K868" s="13">
        <v>80.540000000000006</v>
      </c>
      <c r="L868" s="14">
        <v>85.61</v>
      </c>
      <c r="M868" s="20">
        <v>2.6755352112676101</v>
      </c>
      <c r="BM868" s="13"/>
    </row>
    <row r="869" spans="1:65" x14ac:dyDescent="0.25">
      <c r="A869" s="13">
        <v>1478</v>
      </c>
      <c r="B869" s="13">
        <v>154</v>
      </c>
      <c r="C869" s="13">
        <v>925</v>
      </c>
      <c r="D869" s="13" t="s">
        <v>14</v>
      </c>
      <c r="E869" s="13">
        <v>9</v>
      </c>
      <c r="F869" s="13" t="s">
        <v>12</v>
      </c>
      <c r="G869" s="13">
        <v>5</v>
      </c>
      <c r="H869" s="13" t="s">
        <v>13</v>
      </c>
      <c r="I869" s="14">
        <v>20</v>
      </c>
      <c r="J869" s="14">
        <v>22</v>
      </c>
      <c r="K869" s="13">
        <v>80.7</v>
      </c>
      <c r="L869" s="14">
        <v>85.77</v>
      </c>
      <c r="M869" s="20">
        <v>2.6807183098591501</v>
      </c>
      <c r="N869" s="13">
        <v>3</v>
      </c>
      <c r="AJ869" s="14">
        <v>415.13867773956378</v>
      </c>
      <c r="BE869" s="21">
        <v>2618</v>
      </c>
      <c r="BF869" s="21">
        <v>47.29</v>
      </c>
      <c r="BG869" s="21">
        <v>54.51</v>
      </c>
      <c r="BH869" s="21">
        <v>7.22</v>
      </c>
      <c r="BI869" s="21" t="s">
        <v>144</v>
      </c>
      <c r="BJ869" s="21" t="s">
        <v>140</v>
      </c>
      <c r="BK869" s="21">
        <v>48.62</v>
      </c>
      <c r="BL869" s="21">
        <v>1.3299999999999983</v>
      </c>
      <c r="BM869" s="13">
        <v>18.421052631578924</v>
      </c>
    </row>
    <row r="870" spans="1:65" x14ac:dyDescent="0.25">
      <c r="A870" s="13">
        <v>1479</v>
      </c>
      <c r="B870" s="13">
        <v>154</v>
      </c>
      <c r="C870" s="13">
        <v>925</v>
      </c>
      <c r="D870" s="13" t="s">
        <v>14</v>
      </c>
      <c r="E870" s="13">
        <v>9</v>
      </c>
      <c r="F870" s="13" t="s">
        <v>12</v>
      </c>
      <c r="G870" s="13">
        <v>5</v>
      </c>
      <c r="H870" s="13" t="s">
        <v>13</v>
      </c>
      <c r="I870" s="14">
        <v>33</v>
      </c>
      <c r="J870" s="14">
        <v>35</v>
      </c>
      <c r="K870" s="13">
        <v>80.83</v>
      </c>
      <c r="L870" s="14">
        <v>85.9</v>
      </c>
      <c r="M870" s="20">
        <v>2.6849295774647901</v>
      </c>
      <c r="BM870" s="13"/>
    </row>
    <row r="871" spans="1:65" x14ac:dyDescent="0.25">
      <c r="A871" s="13">
        <v>1480</v>
      </c>
      <c r="B871" s="13">
        <v>154</v>
      </c>
      <c r="C871" s="13">
        <v>925</v>
      </c>
      <c r="D871" s="13" t="s">
        <v>14</v>
      </c>
      <c r="E871" s="13">
        <v>9</v>
      </c>
      <c r="F871" s="13" t="s">
        <v>12</v>
      </c>
      <c r="G871" s="13">
        <v>5</v>
      </c>
      <c r="H871" s="13" t="s">
        <v>13</v>
      </c>
      <c r="I871" s="14">
        <v>44</v>
      </c>
      <c r="J871" s="14">
        <v>46</v>
      </c>
      <c r="K871" s="13">
        <v>80.94</v>
      </c>
      <c r="L871" s="14">
        <v>86.01</v>
      </c>
      <c r="M871" s="20">
        <v>2.68849295774648</v>
      </c>
      <c r="BF871" s="21">
        <v>46.94</v>
      </c>
      <c r="BG871" s="21">
        <v>60.67</v>
      </c>
      <c r="BH871" s="21">
        <v>13.73</v>
      </c>
      <c r="BI871" s="21" t="s">
        <v>144</v>
      </c>
      <c r="BJ871" s="21" t="s">
        <v>140</v>
      </c>
      <c r="BK871" s="21">
        <v>49.55</v>
      </c>
      <c r="BL871" s="21">
        <v>2.6099999999999994</v>
      </c>
      <c r="BM871" s="13">
        <v>19.009468317552798</v>
      </c>
    </row>
    <row r="872" spans="1:65" x14ac:dyDescent="0.25">
      <c r="A872" s="13">
        <v>1481</v>
      </c>
      <c r="B872" s="13">
        <v>154</v>
      </c>
      <c r="C872" s="13">
        <v>925</v>
      </c>
      <c r="D872" s="13" t="s">
        <v>14</v>
      </c>
      <c r="E872" s="13">
        <v>9</v>
      </c>
      <c r="F872" s="13" t="s">
        <v>12</v>
      </c>
      <c r="G872" s="13">
        <v>5</v>
      </c>
      <c r="H872" s="13" t="s">
        <v>13</v>
      </c>
      <c r="I872" s="14">
        <v>60</v>
      </c>
      <c r="J872" s="14">
        <v>62</v>
      </c>
      <c r="K872" s="13">
        <v>81.099999999999994</v>
      </c>
      <c r="L872" s="14">
        <v>86.17</v>
      </c>
      <c r="M872" s="20">
        <v>2.6936760563380302</v>
      </c>
      <c r="N872" s="13">
        <v>4</v>
      </c>
      <c r="AJ872" s="14">
        <v>501.79403485206575</v>
      </c>
      <c r="BE872" s="21">
        <v>2990</v>
      </c>
      <c r="BF872" s="21">
        <v>47.79</v>
      </c>
      <c r="BG872" s="21">
        <v>56.04</v>
      </c>
      <c r="BH872" s="21">
        <v>8.25</v>
      </c>
      <c r="BI872" s="21" t="s">
        <v>144</v>
      </c>
      <c r="BJ872" s="21" t="s">
        <v>140</v>
      </c>
      <c r="BK872" s="21">
        <v>49.85</v>
      </c>
      <c r="BL872" s="21">
        <v>2.0600000000000023</v>
      </c>
      <c r="BM872" s="13">
        <v>24.969696969696997</v>
      </c>
    </row>
    <row r="873" spans="1:65" x14ac:dyDescent="0.25">
      <c r="A873" s="13">
        <v>1482</v>
      </c>
      <c r="B873" s="13">
        <v>154</v>
      </c>
      <c r="C873" s="13">
        <v>925</v>
      </c>
      <c r="D873" s="13" t="s">
        <v>14</v>
      </c>
      <c r="E873" s="13">
        <v>9</v>
      </c>
      <c r="F873" s="13" t="s">
        <v>12</v>
      </c>
      <c r="G873" s="13">
        <v>5</v>
      </c>
      <c r="H873" s="13" t="s">
        <v>13</v>
      </c>
      <c r="I873" s="14">
        <v>72</v>
      </c>
      <c r="J873" s="14">
        <v>74</v>
      </c>
      <c r="K873" s="13">
        <v>81.22</v>
      </c>
      <c r="L873" s="14">
        <v>86.29</v>
      </c>
      <c r="M873" s="20">
        <v>2.6975633802816898</v>
      </c>
      <c r="BM873" s="13"/>
    </row>
    <row r="874" spans="1:65" x14ac:dyDescent="0.25">
      <c r="A874" s="13">
        <v>1483</v>
      </c>
      <c r="B874" s="13">
        <v>154</v>
      </c>
      <c r="C874" s="13">
        <v>925</v>
      </c>
      <c r="D874" s="13" t="s">
        <v>14</v>
      </c>
      <c r="E874" s="13">
        <v>9</v>
      </c>
      <c r="F874" s="13" t="s">
        <v>12</v>
      </c>
      <c r="G874" s="13">
        <v>5</v>
      </c>
      <c r="H874" s="13" t="s">
        <v>13</v>
      </c>
      <c r="I874" s="14">
        <v>84</v>
      </c>
      <c r="J874" s="14">
        <v>86</v>
      </c>
      <c r="K874" s="13">
        <v>81.34</v>
      </c>
      <c r="L874" s="14">
        <v>86.41</v>
      </c>
      <c r="M874" s="20">
        <v>2.7014507042253499</v>
      </c>
      <c r="BM874" s="13"/>
    </row>
    <row r="875" spans="1:65" x14ac:dyDescent="0.25">
      <c r="A875" s="13">
        <v>1484</v>
      </c>
      <c r="B875" s="13">
        <v>154</v>
      </c>
      <c r="C875" s="13">
        <v>925</v>
      </c>
      <c r="D875" s="13" t="s">
        <v>14</v>
      </c>
      <c r="E875" s="13">
        <v>9</v>
      </c>
      <c r="F875" s="13" t="s">
        <v>12</v>
      </c>
      <c r="G875" s="13">
        <v>5</v>
      </c>
      <c r="H875" s="13" t="s">
        <v>13</v>
      </c>
      <c r="I875" s="14">
        <v>100</v>
      </c>
      <c r="J875" s="14">
        <v>102</v>
      </c>
      <c r="K875" s="13">
        <v>81.5</v>
      </c>
      <c r="L875" s="14">
        <v>86.57</v>
      </c>
      <c r="M875" s="20">
        <v>2.7066338028169001</v>
      </c>
      <c r="N875" s="13">
        <v>4</v>
      </c>
      <c r="AJ875" s="14">
        <v>458.50355313860302</v>
      </c>
      <c r="BE875" s="21">
        <v>2803</v>
      </c>
      <c r="BF875" s="21">
        <v>47.62</v>
      </c>
      <c r="BG875" s="21">
        <v>58.4</v>
      </c>
      <c r="BH875" s="21">
        <v>10.78</v>
      </c>
      <c r="BI875" s="21" t="s">
        <v>144</v>
      </c>
      <c r="BJ875" s="21" t="s">
        <v>140</v>
      </c>
      <c r="BK875" s="21">
        <v>49.76</v>
      </c>
      <c r="BL875" s="21">
        <v>2.1400000000000006</v>
      </c>
      <c r="BM875" s="13">
        <v>19.851576994434144</v>
      </c>
    </row>
    <row r="876" spans="1:65" x14ac:dyDescent="0.25">
      <c r="A876" s="13">
        <v>1485</v>
      </c>
      <c r="B876" s="13">
        <v>154</v>
      </c>
      <c r="C876" s="13">
        <v>925</v>
      </c>
      <c r="D876" s="13" t="s">
        <v>14</v>
      </c>
      <c r="E876" s="13">
        <v>9</v>
      </c>
      <c r="F876" s="13" t="s">
        <v>12</v>
      </c>
      <c r="G876" s="13">
        <v>5</v>
      </c>
      <c r="H876" s="13" t="s">
        <v>13</v>
      </c>
      <c r="I876" s="14">
        <v>110</v>
      </c>
      <c r="J876" s="14">
        <v>112</v>
      </c>
      <c r="K876" s="13">
        <v>81.599999999999994</v>
      </c>
      <c r="L876" s="14">
        <v>86.67</v>
      </c>
      <c r="M876" s="20">
        <v>2.7098732394366198</v>
      </c>
      <c r="BM876" s="13"/>
    </row>
    <row r="877" spans="1:65" x14ac:dyDescent="0.25">
      <c r="A877" s="13">
        <v>1486</v>
      </c>
      <c r="B877" s="13">
        <v>154</v>
      </c>
      <c r="C877" s="13">
        <v>925</v>
      </c>
      <c r="D877" s="13" t="s">
        <v>14</v>
      </c>
      <c r="E877" s="13">
        <v>9</v>
      </c>
      <c r="F877" s="13" t="s">
        <v>12</v>
      </c>
      <c r="G877" s="13">
        <v>5</v>
      </c>
      <c r="H877" s="13" t="s">
        <v>13</v>
      </c>
      <c r="I877" s="14">
        <v>124</v>
      </c>
      <c r="J877" s="14">
        <v>126</v>
      </c>
      <c r="K877" s="13">
        <v>81.739999999999995</v>
      </c>
      <c r="L877" s="14">
        <v>86.81</v>
      </c>
      <c r="M877" s="20">
        <v>2.7144084507042301</v>
      </c>
      <c r="N877" s="13">
        <v>4</v>
      </c>
      <c r="AJ877" s="14">
        <v>451.07510000000002</v>
      </c>
      <c r="BE877" s="21">
        <v>2888</v>
      </c>
      <c r="BF877" s="21">
        <v>46.17</v>
      </c>
      <c r="BG877" s="21">
        <v>63.24</v>
      </c>
      <c r="BH877" s="21">
        <v>17.07</v>
      </c>
      <c r="BI877" s="21">
        <v>44298</v>
      </c>
      <c r="BJ877" s="21" t="s">
        <v>142</v>
      </c>
      <c r="BK877" s="21">
        <v>49.57</v>
      </c>
      <c r="BL877" s="21">
        <v>3.3999999999999986</v>
      </c>
      <c r="BM877" s="13">
        <v>19.917984768599876</v>
      </c>
    </row>
    <row r="878" spans="1:65" x14ac:dyDescent="0.25">
      <c r="A878" s="13">
        <v>1349</v>
      </c>
      <c r="B878" s="13">
        <v>154</v>
      </c>
      <c r="C878" s="13">
        <v>925</v>
      </c>
      <c r="D878" s="13" t="s">
        <v>11</v>
      </c>
      <c r="E878" s="13">
        <v>10</v>
      </c>
      <c r="F878" s="13" t="s">
        <v>12</v>
      </c>
      <c r="G878" s="13">
        <v>1</v>
      </c>
      <c r="H878" s="13" t="s">
        <v>13</v>
      </c>
      <c r="I878" s="14">
        <v>68</v>
      </c>
      <c r="J878" s="14">
        <v>70</v>
      </c>
      <c r="K878" s="13">
        <v>81.180000000000007</v>
      </c>
      <c r="L878" s="14">
        <v>86.97</v>
      </c>
      <c r="M878" s="20">
        <v>2.7193272727272699</v>
      </c>
      <c r="N878" s="13">
        <v>5</v>
      </c>
      <c r="AJ878" s="14">
        <v>466.10233573216232</v>
      </c>
      <c r="BE878" s="21">
        <v>2715</v>
      </c>
      <c r="BK878" s="21">
        <v>52.29</v>
      </c>
      <c r="BL878" s="21">
        <v>52.29</v>
      </c>
      <c r="BM878" s="13"/>
    </row>
    <row r="879" spans="1:65" x14ac:dyDescent="0.25">
      <c r="A879" s="13">
        <v>1350</v>
      </c>
      <c r="B879" s="13">
        <v>154</v>
      </c>
      <c r="C879" s="13">
        <v>925</v>
      </c>
      <c r="D879" s="13" t="s">
        <v>11</v>
      </c>
      <c r="E879" s="13">
        <v>10</v>
      </c>
      <c r="F879" s="13" t="s">
        <v>12</v>
      </c>
      <c r="G879" s="13">
        <v>1</v>
      </c>
      <c r="H879" s="13" t="s">
        <v>13</v>
      </c>
      <c r="I879" s="14">
        <v>100</v>
      </c>
      <c r="J879" s="14">
        <v>102</v>
      </c>
      <c r="K879" s="13">
        <v>81.5</v>
      </c>
      <c r="L879" s="14">
        <v>87.29</v>
      </c>
      <c r="M879" s="20">
        <v>2.72863636363636</v>
      </c>
      <c r="BM879" s="13"/>
    </row>
    <row r="880" spans="1:65" x14ac:dyDescent="0.25">
      <c r="A880" s="13">
        <v>1351</v>
      </c>
      <c r="B880" s="13">
        <v>154</v>
      </c>
      <c r="C880" s="13">
        <v>925</v>
      </c>
      <c r="D880" s="13" t="s">
        <v>11</v>
      </c>
      <c r="E880" s="13">
        <v>10</v>
      </c>
      <c r="F880" s="13" t="s">
        <v>12</v>
      </c>
      <c r="G880" s="13">
        <v>1</v>
      </c>
      <c r="H880" s="13" t="s">
        <v>13</v>
      </c>
      <c r="I880" s="14">
        <v>120</v>
      </c>
      <c r="J880" s="14">
        <v>122</v>
      </c>
      <c r="K880" s="13">
        <v>81.7</v>
      </c>
      <c r="L880" s="14">
        <v>87.49</v>
      </c>
      <c r="M880" s="20">
        <v>2.7344545454545499</v>
      </c>
      <c r="N880" s="13">
        <v>4</v>
      </c>
      <c r="AJ880" s="14">
        <v>504.36498777367706</v>
      </c>
      <c r="BE880" s="21">
        <v>3134</v>
      </c>
      <c r="BF880" s="21">
        <v>46.16</v>
      </c>
      <c r="BG880" s="21">
        <v>57.669999999999995</v>
      </c>
      <c r="BH880" s="21">
        <v>11.51</v>
      </c>
      <c r="BI880" s="21">
        <v>44323</v>
      </c>
      <c r="BJ880" s="21" t="s">
        <v>140</v>
      </c>
      <c r="BK880" s="21">
        <v>48.44</v>
      </c>
      <c r="BL880" s="21">
        <v>2.2800000000000011</v>
      </c>
      <c r="BM880" s="13">
        <v>19.808861859252833</v>
      </c>
    </row>
    <row r="881" spans="1:65" x14ac:dyDescent="0.25">
      <c r="A881" s="13">
        <v>1352</v>
      </c>
      <c r="B881" s="13">
        <v>154</v>
      </c>
      <c r="C881" s="13">
        <v>925</v>
      </c>
      <c r="D881" s="13" t="s">
        <v>11</v>
      </c>
      <c r="E881" s="13">
        <v>10</v>
      </c>
      <c r="F881" s="13" t="s">
        <v>12</v>
      </c>
      <c r="G881" s="13">
        <v>1</v>
      </c>
      <c r="H881" s="13" t="s">
        <v>13</v>
      </c>
      <c r="I881" s="14">
        <v>147</v>
      </c>
      <c r="J881" s="14">
        <v>149</v>
      </c>
      <c r="K881" s="13">
        <v>81.97</v>
      </c>
      <c r="L881" s="14">
        <v>87.76</v>
      </c>
      <c r="M881" s="20">
        <v>2.7423090909090901</v>
      </c>
      <c r="BF881" s="21">
        <v>47.12</v>
      </c>
      <c r="BG881" s="21">
        <v>57.519999999999996</v>
      </c>
      <c r="BH881" s="21">
        <v>10.4</v>
      </c>
      <c r="BI881" s="21">
        <v>44323</v>
      </c>
      <c r="BJ881" s="21" t="s">
        <v>140</v>
      </c>
      <c r="BK881" s="21">
        <v>50.23</v>
      </c>
      <c r="BL881" s="21">
        <v>3.1099999999999994</v>
      </c>
      <c r="BM881" s="13">
        <v>29.903846153846146</v>
      </c>
    </row>
    <row r="882" spans="1:65" x14ac:dyDescent="0.25">
      <c r="A882" s="13">
        <v>1353</v>
      </c>
      <c r="B882" s="13">
        <v>154</v>
      </c>
      <c r="C882" s="13">
        <v>925</v>
      </c>
      <c r="D882" s="13" t="s">
        <v>11</v>
      </c>
      <c r="E882" s="13">
        <v>10</v>
      </c>
      <c r="F882" s="13" t="s">
        <v>12</v>
      </c>
      <c r="G882" s="13">
        <v>2</v>
      </c>
      <c r="H882" s="13" t="s">
        <v>13</v>
      </c>
      <c r="I882" s="14">
        <v>20</v>
      </c>
      <c r="J882" s="14">
        <v>22</v>
      </c>
      <c r="K882" s="13">
        <v>82.2</v>
      </c>
      <c r="L882" s="14">
        <v>87.99</v>
      </c>
      <c r="M882" s="20">
        <v>2.7490000000000001</v>
      </c>
      <c r="N882" s="13">
        <v>4</v>
      </c>
      <c r="AJ882" s="14">
        <v>497.35939391358966</v>
      </c>
      <c r="BE882" s="21">
        <v>3005</v>
      </c>
      <c r="BF882" s="21">
        <v>49.13</v>
      </c>
      <c r="BG882" s="21">
        <v>58.5</v>
      </c>
      <c r="BH882" s="21">
        <v>9.3699999999999992</v>
      </c>
      <c r="BI882" s="21">
        <v>44323</v>
      </c>
      <c r="BJ882" s="21" t="s">
        <v>140</v>
      </c>
      <c r="BK882" s="21">
        <v>52.15</v>
      </c>
      <c r="BL882" s="21">
        <v>3.019999999999996</v>
      </c>
      <c r="BM882" s="13">
        <v>32.230522945570932</v>
      </c>
    </row>
    <row r="883" spans="1:65" x14ac:dyDescent="0.25">
      <c r="A883" s="13">
        <v>1354</v>
      </c>
      <c r="B883" s="13">
        <v>154</v>
      </c>
      <c r="C883" s="13">
        <v>925</v>
      </c>
      <c r="D883" s="13" t="s">
        <v>11</v>
      </c>
      <c r="E883" s="13">
        <v>10</v>
      </c>
      <c r="F883" s="13" t="s">
        <v>12</v>
      </c>
      <c r="G883" s="13">
        <v>2</v>
      </c>
      <c r="H883" s="13" t="s">
        <v>13</v>
      </c>
      <c r="I883" s="14">
        <v>45</v>
      </c>
      <c r="J883" s="14">
        <v>47</v>
      </c>
      <c r="K883" s="13">
        <v>82.45</v>
      </c>
      <c r="L883" s="14">
        <v>88.24</v>
      </c>
      <c r="M883" s="20">
        <v>2.7562727272727301</v>
      </c>
      <c r="BF883" s="21">
        <v>47.14</v>
      </c>
      <c r="BG883" s="21">
        <v>64.63</v>
      </c>
      <c r="BH883" s="21">
        <v>17.489999999999998</v>
      </c>
      <c r="BI883" s="21">
        <v>44323</v>
      </c>
      <c r="BJ883" s="21" t="s">
        <v>140</v>
      </c>
      <c r="BK883" s="21">
        <v>51.69</v>
      </c>
      <c r="BL883" s="21">
        <v>4.5499999999999972</v>
      </c>
      <c r="BM883" s="13">
        <v>26.014865637507135</v>
      </c>
    </row>
    <row r="884" spans="1:65" x14ac:dyDescent="0.25">
      <c r="A884" s="13">
        <v>1355</v>
      </c>
      <c r="B884" s="13">
        <v>154</v>
      </c>
      <c r="C884" s="13">
        <v>925</v>
      </c>
      <c r="D884" s="13" t="s">
        <v>11</v>
      </c>
      <c r="E884" s="13">
        <v>10</v>
      </c>
      <c r="F884" s="13" t="s">
        <v>12</v>
      </c>
      <c r="G884" s="13">
        <v>2</v>
      </c>
      <c r="H884" s="13" t="s">
        <v>13</v>
      </c>
      <c r="I884" s="14">
        <v>69</v>
      </c>
      <c r="J884" s="14">
        <v>71</v>
      </c>
      <c r="K884" s="13">
        <v>82.69</v>
      </c>
      <c r="L884" s="14">
        <v>88.48</v>
      </c>
      <c r="M884" s="20">
        <v>2.7632545454545498</v>
      </c>
      <c r="N884" s="13">
        <v>4</v>
      </c>
      <c r="AJ884" s="14">
        <v>470.05360413126709</v>
      </c>
      <c r="BE884" s="21">
        <v>2842</v>
      </c>
      <c r="BF884" s="21">
        <v>47.03</v>
      </c>
      <c r="BG884" s="21">
        <v>57.09</v>
      </c>
      <c r="BH884" s="21">
        <v>10.06</v>
      </c>
      <c r="BI884" s="21">
        <v>44323</v>
      </c>
      <c r="BJ884" s="21" t="s">
        <v>140</v>
      </c>
      <c r="BK884" s="21">
        <v>49.42</v>
      </c>
      <c r="BL884" s="21">
        <v>2.3900000000000006</v>
      </c>
      <c r="BM884" s="13">
        <v>23.757455268389666</v>
      </c>
    </row>
    <row r="885" spans="1:65" x14ac:dyDescent="0.25">
      <c r="A885" s="13">
        <v>1356</v>
      </c>
      <c r="B885" s="13">
        <v>154</v>
      </c>
      <c r="C885" s="13">
        <v>925</v>
      </c>
      <c r="D885" s="13" t="s">
        <v>11</v>
      </c>
      <c r="E885" s="13">
        <v>10</v>
      </c>
      <c r="F885" s="13" t="s">
        <v>12</v>
      </c>
      <c r="G885" s="13">
        <v>2</v>
      </c>
      <c r="H885" s="13" t="s">
        <v>13</v>
      </c>
      <c r="I885" s="14">
        <v>90</v>
      </c>
      <c r="J885" s="14">
        <v>92</v>
      </c>
      <c r="K885" s="13">
        <v>82.9</v>
      </c>
      <c r="L885" s="14">
        <v>88.69</v>
      </c>
      <c r="M885" s="20">
        <v>2.7704545454545499</v>
      </c>
      <c r="BF885" s="21">
        <v>47.39</v>
      </c>
      <c r="BG885" s="21">
        <v>60.63</v>
      </c>
      <c r="BH885" s="21">
        <v>13.24</v>
      </c>
      <c r="BI885" s="21">
        <v>44323</v>
      </c>
      <c r="BJ885" s="21" t="s">
        <v>140</v>
      </c>
      <c r="BK885" s="21">
        <v>50.3</v>
      </c>
      <c r="BL885" s="21">
        <v>2.9099999999999966</v>
      </c>
      <c r="BM885" s="13">
        <v>21.978851963746198</v>
      </c>
    </row>
    <row r="886" spans="1:65" x14ac:dyDescent="0.25">
      <c r="A886" s="13">
        <v>1357</v>
      </c>
      <c r="B886" s="13">
        <v>154</v>
      </c>
      <c r="C886" s="13">
        <v>925</v>
      </c>
      <c r="D886" s="13" t="s">
        <v>11</v>
      </c>
      <c r="E886" s="13">
        <v>10</v>
      </c>
      <c r="F886" s="13" t="s">
        <v>12</v>
      </c>
      <c r="G886" s="13">
        <v>2</v>
      </c>
      <c r="H886" s="13" t="s">
        <v>13</v>
      </c>
      <c r="I886" s="14">
        <v>96</v>
      </c>
      <c r="J886" s="14">
        <v>98</v>
      </c>
      <c r="K886" s="13">
        <v>82.96</v>
      </c>
      <c r="L886" s="14">
        <v>88.75</v>
      </c>
      <c r="M886" s="20">
        <v>2.77263636363636</v>
      </c>
      <c r="BM886" s="13"/>
    </row>
    <row r="887" spans="1:65" x14ac:dyDescent="0.25">
      <c r="A887" s="13">
        <v>1358</v>
      </c>
      <c r="B887" s="13">
        <v>154</v>
      </c>
      <c r="C887" s="13">
        <v>925</v>
      </c>
      <c r="D887" s="13" t="s">
        <v>11</v>
      </c>
      <c r="E887" s="13">
        <v>10</v>
      </c>
      <c r="F887" s="13" t="s">
        <v>12</v>
      </c>
      <c r="G887" s="13">
        <v>2</v>
      </c>
      <c r="H887" s="13" t="s">
        <v>13</v>
      </c>
      <c r="I887" s="14">
        <v>103</v>
      </c>
      <c r="J887" s="14">
        <v>105</v>
      </c>
      <c r="K887" s="13">
        <v>83.03</v>
      </c>
      <c r="L887" s="14">
        <v>88.82</v>
      </c>
      <c r="M887" s="20">
        <v>2.77518181818182</v>
      </c>
      <c r="N887" s="13">
        <v>4</v>
      </c>
      <c r="AJ887" s="14">
        <v>469.30272762948863</v>
      </c>
      <c r="BE887" s="21">
        <v>2771</v>
      </c>
      <c r="BF887" s="21">
        <v>47.44</v>
      </c>
      <c r="BG887" s="21">
        <v>62.3</v>
      </c>
      <c r="BH887" s="21">
        <v>14.86</v>
      </c>
      <c r="BI887" s="21">
        <v>44323</v>
      </c>
      <c r="BJ887" s="21" t="s">
        <v>140</v>
      </c>
      <c r="BK887" s="21">
        <v>50.54</v>
      </c>
      <c r="BL887" s="21">
        <v>3.1000000000000014</v>
      </c>
      <c r="BM887" s="13">
        <v>20.861372812920603</v>
      </c>
    </row>
    <row r="888" spans="1:65" x14ac:dyDescent="0.25">
      <c r="A888" s="13">
        <v>1359</v>
      </c>
      <c r="B888" s="13">
        <v>154</v>
      </c>
      <c r="C888" s="13">
        <v>925</v>
      </c>
      <c r="D888" s="13" t="s">
        <v>11</v>
      </c>
      <c r="E888" s="13">
        <v>10</v>
      </c>
      <c r="F888" s="13" t="s">
        <v>12</v>
      </c>
      <c r="G888" s="13">
        <v>2</v>
      </c>
      <c r="H888" s="13" t="s">
        <v>13</v>
      </c>
      <c r="I888" s="14">
        <v>110</v>
      </c>
      <c r="J888" s="14">
        <v>112</v>
      </c>
      <c r="K888" s="13">
        <v>83.1</v>
      </c>
      <c r="L888" s="14">
        <v>88.89</v>
      </c>
      <c r="M888" s="20">
        <v>2.7777272727272702</v>
      </c>
      <c r="BM888" s="13"/>
    </row>
    <row r="889" spans="1:65" x14ac:dyDescent="0.25">
      <c r="A889" s="13">
        <v>1360</v>
      </c>
      <c r="B889" s="13">
        <v>154</v>
      </c>
      <c r="C889" s="13">
        <v>925</v>
      </c>
      <c r="D889" s="13" t="s">
        <v>11</v>
      </c>
      <c r="E889" s="13">
        <v>10</v>
      </c>
      <c r="F889" s="13" t="s">
        <v>12</v>
      </c>
      <c r="G889" s="13">
        <v>2</v>
      </c>
      <c r="H889" s="13" t="s">
        <v>13</v>
      </c>
      <c r="I889" s="14">
        <v>118</v>
      </c>
      <c r="J889" s="14">
        <v>120</v>
      </c>
      <c r="K889" s="13">
        <v>83.18</v>
      </c>
      <c r="L889" s="14">
        <v>88.97</v>
      </c>
      <c r="M889" s="20">
        <v>2.78063636363636</v>
      </c>
      <c r="BF889" s="21">
        <v>47.02</v>
      </c>
      <c r="BG889" s="21">
        <v>59.67</v>
      </c>
      <c r="BH889" s="21">
        <v>12.65</v>
      </c>
      <c r="BI889" s="21">
        <v>44323</v>
      </c>
      <c r="BJ889" s="21" t="s">
        <v>140</v>
      </c>
      <c r="BK889" s="21">
        <v>50.07</v>
      </c>
      <c r="BL889" s="21">
        <v>3.0499999999999972</v>
      </c>
      <c r="BM889" s="13">
        <v>24.11067193675887</v>
      </c>
    </row>
    <row r="890" spans="1:65" x14ac:dyDescent="0.25">
      <c r="A890" s="13">
        <v>1361</v>
      </c>
      <c r="B890" s="13">
        <v>154</v>
      </c>
      <c r="C890" s="13">
        <v>925</v>
      </c>
      <c r="D890" s="13" t="s">
        <v>11</v>
      </c>
      <c r="E890" s="13">
        <v>10</v>
      </c>
      <c r="F890" s="13" t="s">
        <v>12</v>
      </c>
      <c r="G890" s="13">
        <v>2</v>
      </c>
      <c r="H890" s="13" t="s">
        <v>13</v>
      </c>
      <c r="I890" s="14">
        <v>125</v>
      </c>
      <c r="J890" s="14">
        <v>127</v>
      </c>
      <c r="K890" s="13">
        <v>83.25</v>
      </c>
      <c r="L890" s="14">
        <v>89.04</v>
      </c>
      <c r="M890" s="20">
        <v>2.78318181818182</v>
      </c>
      <c r="BM890" s="13"/>
    </row>
    <row r="891" spans="1:65" x14ac:dyDescent="0.25">
      <c r="A891" s="13">
        <v>1362</v>
      </c>
      <c r="B891" s="13">
        <v>154</v>
      </c>
      <c r="C891" s="13">
        <v>925</v>
      </c>
      <c r="D891" s="13" t="s">
        <v>11</v>
      </c>
      <c r="E891" s="13">
        <v>10</v>
      </c>
      <c r="F891" s="13" t="s">
        <v>12</v>
      </c>
      <c r="G891" s="13">
        <v>2</v>
      </c>
      <c r="H891" s="13" t="s">
        <v>13</v>
      </c>
      <c r="I891" s="14">
        <v>133</v>
      </c>
      <c r="J891" s="14">
        <v>135</v>
      </c>
      <c r="K891" s="13">
        <v>83.33</v>
      </c>
      <c r="L891" s="14">
        <v>89.12</v>
      </c>
      <c r="M891" s="20">
        <v>2.7859583333333302</v>
      </c>
      <c r="N891" s="13">
        <v>4</v>
      </c>
      <c r="AJ891" s="14">
        <v>435.86632093748358</v>
      </c>
      <c r="BE891" s="21">
        <v>2826</v>
      </c>
      <c r="BF891" s="21">
        <v>47.79</v>
      </c>
      <c r="BG891" s="21">
        <v>60.56</v>
      </c>
      <c r="BH891" s="21">
        <v>12.77</v>
      </c>
      <c r="BI891" s="21">
        <v>44354</v>
      </c>
      <c r="BJ891" s="21" t="s">
        <v>140</v>
      </c>
      <c r="BK891" s="21">
        <v>50.66</v>
      </c>
      <c r="BL891" s="21">
        <v>2.8699999999999974</v>
      </c>
      <c r="BM891" s="13">
        <v>22.474549725920106</v>
      </c>
    </row>
    <row r="892" spans="1:65" x14ac:dyDescent="0.25">
      <c r="A892" s="13">
        <v>1363</v>
      </c>
      <c r="B892" s="13">
        <v>154</v>
      </c>
      <c r="C892" s="13">
        <v>925</v>
      </c>
      <c r="D892" s="13" t="s">
        <v>11</v>
      </c>
      <c r="E892" s="13">
        <v>10</v>
      </c>
      <c r="F892" s="13" t="s">
        <v>12</v>
      </c>
      <c r="G892" s="13">
        <v>2</v>
      </c>
      <c r="H892" s="13" t="s">
        <v>13</v>
      </c>
      <c r="I892" s="14">
        <v>140</v>
      </c>
      <c r="J892" s="14">
        <v>142</v>
      </c>
      <c r="K892" s="13">
        <v>83.4</v>
      </c>
      <c r="L892" s="14">
        <v>89.19</v>
      </c>
      <c r="M892" s="20">
        <v>2.7881944444444402</v>
      </c>
      <c r="BM892" s="13"/>
    </row>
    <row r="893" spans="1:65" x14ac:dyDescent="0.25">
      <c r="A893" s="13">
        <v>1364</v>
      </c>
      <c r="B893" s="13">
        <v>154</v>
      </c>
      <c r="C893" s="13">
        <v>925</v>
      </c>
      <c r="D893" s="13" t="s">
        <v>11</v>
      </c>
      <c r="E893" s="13">
        <v>10</v>
      </c>
      <c r="F893" s="13" t="s">
        <v>12</v>
      </c>
      <c r="G893" s="13">
        <v>2</v>
      </c>
      <c r="H893" s="13" t="s">
        <v>13</v>
      </c>
      <c r="I893" s="14">
        <v>148</v>
      </c>
      <c r="J893" s="14">
        <v>150</v>
      </c>
      <c r="K893" s="13">
        <v>83.48</v>
      </c>
      <c r="L893" s="14">
        <v>89.27</v>
      </c>
      <c r="M893" s="20">
        <v>2.7907500000000001</v>
      </c>
      <c r="BM893" s="13"/>
    </row>
    <row r="894" spans="1:65" x14ac:dyDescent="0.25">
      <c r="A894" s="13">
        <v>1365</v>
      </c>
      <c r="B894" s="13">
        <v>154</v>
      </c>
      <c r="C894" s="13">
        <v>925</v>
      </c>
      <c r="D894" s="13" t="s">
        <v>11</v>
      </c>
      <c r="E894" s="13">
        <v>10</v>
      </c>
      <c r="F894" s="13" t="s">
        <v>12</v>
      </c>
      <c r="G894" s="13">
        <v>3</v>
      </c>
      <c r="H894" s="13" t="s">
        <v>13</v>
      </c>
      <c r="I894" s="14">
        <v>7</v>
      </c>
      <c r="J894" s="14">
        <v>9</v>
      </c>
      <c r="K894" s="13">
        <v>83.57</v>
      </c>
      <c r="L894" s="14">
        <v>89.36</v>
      </c>
      <c r="M894" s="20">
        <v>2.793625</v>
      </c>
      <c r="BF894" s="21">
        <v>47.3</v>
      </c>
      <c r="BG894" s="21">
        <v>60.569999999999993</v>
      </c>
      <c r="BH894" s="21">
        <v>13.27</v>
      </c>
      <c r="BI894" s="21">
        <v>44354</v>
      </c>
      <c r="BJ894" s="21" t="s">
        <v>140</v>
      </c>
      <c r="BK894" s="21">
        <v>50.37</v>
      </c>
      <c r="BL894" s="21">
        <v>3.0700000000000003</v>
      </c>
      <c r="BM894" s="13">
        <v>23.134890730972121</v>
      </c>
    </row>
    <row r="895" spans="1:65" x14ac:dyDescent="0.25">
      <c r="A895" s="13">
        <v>1366</v>
      </c>
      <c r="B895" s="13">
        <v>154</v>
      </c>
      <c r="C895" s="13">
        <v>925</v>
      </c>
      <c r="D895" s="13" t="s">
        <v>11</v>
      </c>
      <c r="E895" s="13">
        <v>10</v>
      </c>
      <c r="F895" s="13" t="s">
        <v>12</v>
      </c>
      <c r="G895" s="13">
        <v>3</v>
      </c>
      <c r="H895" s="13" t="s">
        <v>13</v>
      </c>
      <c r="I895" s="14">
        <v>14</v>
      </c>
      <c r="J895" s="14">
        <v>16</v>
      </c>
      <c r="K895" s="13">
        <v>83.64</v>
      </c>
      <c r="L895" s="14">
        <v>89.43</v>
      </c>
      <c r="M895" s="20">
        <v>2.79586111111111</v>
      </c>
      <c r="BM895" s="13"/>
    </row>
    <row r="896" spans="1:65" x14ac:dyDescent="0.25">
      <c r="A896" s="13">
        <v>1367</v>
      </c>
      <c r="B896" s="13">
        <v>154</v>
      </c>
      <c r="C896" s="13">
        <v>925</v>
      </c>
      <c r="D896" s="13" t="s">
        <v>11</v>
      </c>
      <c r="E896" s="13">
        <v>10</v>
      </c>
      <c r="F896" s="13" t="s">
        <v>12</v>
      </c>
      <c r="G896" s="13">
        <v>3</v>
      </c>
      <c r="H896" s="13" t="s">
        <v>13</v>
      </c>
      <c r="I896" s="14">
        <v>24</v>
      </c>
      <c r="J896" s="14">
        <v>26</v>
      </c>
      <c r="K896" s="13">
        <v>83.74</v>
      </c>
      <c r="L896" s="14">
        <v>89.53</v>
      </c>
      <c r="M896" s="20">
        <v>2.7990555555555598</v>
      </c>
      <c r="N896" s="13">
        <v>4</v>
      </c>
      <c r="AJ896" s="14">
        <v>476.25024592454065</v>
      </c>
      <c r="BE896" s="21">
        <v>2892</v>
      </c>
      <c r="BF896" s="21">
        <v>47.63</v>
      </c>
      <c r="BG896" s="21">
        <v>60.47</v>
      </c>
      <c r="BH896" s="21">
        <v>12.84</v>
      </c>
      <c r="BI896" s="21">
        <v>44354</v>
      </c>
      <c r="BJ896" s="21" t="s">
        <v>140</v>
      </c>
      <c r="BK896" s="21">
        <v>49.9</v>
      </c>
      <c r="BL896" s="21">
        <v>2.269999999999996</v>
      </c>
      <c r="BM896" s="13">
        <v>17.679127725856667</v>
      </c>
    </row>
    <row r="897" spans="1:65" x14ac:dyDescent="0.25">
      <c r="A897" s="13">
        <v>1368</v>
      </c>
      <c r="B897" s="13">
        <v>154</v>
      </c>
      <c r="C897" s="13">
        <v>925</v>
      </c>
      <c r="D897" s="13" t="s">
        <v>11</v>
      </c>
      <c r="E897" s="13">
        <v>10</v>
      </c>
      <c r="F897" s="13" t="s">
        <v>12</v>
      </c>
      <c r="G897" s="13">
        <v>3</v>
      </c>
      <c r="H897" s="13" t="s">
        <v>13</v>
      </c>
      <c r="I897" s="14">
        <v>34</v>
      </c>
      <c r="J897" s="14">
        <v>36</v>
      </c>
      <c r="K897" s="13">
        <v>83.84</v>
      </c>
      <c r="L897" s="14">
        <v>89.63</v>
      </c>
      <c r="M897" s="20">
        <v>2.8022499999999999</v>
      </c>
      <c r="BM897" s="13"/>
    </row>
    <row r="898" spans="1:65" x14ac:dyDescent="0.25">
      <c r="A898" s="13">
        <v>1369</v>
      </c>
      <c r="B898" s="13">
        <v>154</v>
      </c>
      <c r="C898" s="13">
        <v>925</v>
      </c>
      <c r="D898" s="13" t="s">
        <v>11</v>
      </c>
      <c r="E898" s="13">
        <v>10</v>
      </c>
      <c r="F898" s="13" t="s">
        <v>12</v>
      </c>
      <c r="G898" s="13">
        <v>3</v>
      </c>
      <c r="H898" s="13" t="s">
        <v>13</v>
      </c>
      <c r="I898" s="14">
        <v>42</v>
      </c>
      <c r="J898" s="14">
        <v>44</v>
      </c>
      <c r="K898" s="13">
        <v>83.92</v>
      </c>
      <c r="L898" s="14">
        <v>89.71</v>
      </c>
      <c r="M898" s="20">
        <v>2.8048055555555602</v>
      </c>
      <c r="BF898" s="21">
        <v>45.44</v>
      </c>
      <c r="BG898" s="21">
        <v>58.559999999999995</v>
      </c>
      <c r="BH898" s="21">
        <v>13.12</v>
      </c>
      <c r="BI898" s="21">
        <v>44354</v>
      </c>
      <c r="BJ898" s="21" t="s">
        <v>140</v>
      </c>
      <c r="BK898" s="21">
        <v>47.7</v>
      </c>
      <c r="BL898" s="21">
        <v>2.2600000000000051</v>
      </c>
      <c r="BM898" s="13">
        <v>17.225609756097601</v>
      </c>
    </row>
    <row r="899" spans="1:65" x14ac:dyDescent="0.25">
      <c r="A899" s="13">
        <v>1370</v>
      </c>
      <c r="B899" s="13">
        <v>154</v>
      </c>
      <c r="C899" s="13">
        <v>925</v>
      </c>
      <c r="D899" s="13" t="s">
        <v>11</v>
      </c>
      <c r="E899" s="13">
        <v>10</v>
      </c>
      <c r="F899" s="13" t="s">
        <v>12</v>
      </c>
      <c r="G899" s="13">
        <v>3</v>
      </c>
      <c r="H899" s="13" t="s">
        <v>13</v>
      </c>
      <c r="I899" s="14">
        <v>51</v>
      </c>
      <c r="J899" s="14">
        <v>53</v>
      </c>
      <c r="K899" s="13">
        <v>84.01</v>
      </c>
      <c r="L899" s="14">
        <v>89.8</v>
      </c>
      <c r="M899" s="20">
        <v>2.8076805555555602</v>
      </c>
      <c r="BM899" s="13"/>
    </row>
    <row r="900" spans="1:65" x14ac:dyDescent="0.25">
      <c r="A900" s="13">
        <v>1371</v>
      </c>
      <c r="B900" s="13">
        <v>154</v>
      </c>
      <c r="C900" s="13">
        <v>925</v>
      </c>
      <c r="D900" s="13" t="s">
        <v>11</v>
      </c>
      <c r="E900" s="13">
        <v>10</v>
      </c>
      <c r="F900" s="13" t="s">
        <v>12</v>
      </c>
      <c r="G900" s="13">
        <v>3</v>
      </c>
      <c r="H900" s="13" t="s">
        <v>13</v>
      </c>
      <c r="I900" s="14">
        <v>59</v>
      </c>
      <c r="J900" s="14">
        <v>61</v>
      </c>
      <c r="K900" s="13">
        <v>84.09</v>
      </c>
      <c r="L900" s="14">
        <v>89.88</v>
      </c>
      <c r="M900" s="20">
        <v>2.8108474576271201</v>
      </c>
      <c r="N900" s="13">
        <v>4</v>
      </c>
      <c r="AJ900" s="14">
        <v>478.97785107780737</v>
      </c>
      <c r="BE900" s="21">
        <v>2879</v>
      </c>
      <c r="BF900" s="21">
        <v>47.29</v>
      </c>
      <c r="BG900" s="21">
        <v>61.12</v>
      </c>
      <c r="BH900" s="21">
        <v>13.83</v>
      </c>
      <c r="BI900" s="21">
        <v>44354</v>
      </c>
      <c r="BJ900" s="21" t="s">
        <v>140</v>
      </c>
      <c r="BK900" s="21">
        <v>49.65</v>
      </c>
      <c r="BL900" s="21">
        <v>2.3599999999999994</v>
      </c>
      <c r="BM900" s="13">
        <v>17.064352856109902</v>
      </c>
    </row>
    <row r="901" spans="1:65" x14ac:dyDescent="0.25">
      <c r="A901" s="13">
        <v>1372</v>
      </c>
      <c r="B901" s="13">
        <v>154</v>
      </c>
      <c r="C901" s="13">
        <v>925</v>
      </c>
      <c r="D901" s="13" t="s">
        <v>11</v>
      </c>
      <c r="E901" s="13">
        <v>10</v>
      </c>
      <c r="F901" s="13" t="s">
        <v>12</v>
      </c>
      <c r="G901" s="13">
        <v>3</v>
      </c>
      <c r="H901" s="13" t="s">
        <v>13</v>
      </c>
      <c r="I901" s="14">
        <v>67</v>
      </c>
      <c r="J901" s="14">
        <v>69</v>
      </c>
      <c r="K901" s="13">
        <v>84.17</v>
      </c>
      <c r="L901" s="14">
        <v>89.96</v>
      </c>
      <c r="M901" s="20">
        <v>2.8141016949152502</v>
      </c>
      <c r="BM901" s="13"/>
    </row>
    <row r="902" spans="1:65" x14ac:dyDescent="0.25">
      <c r="A902" s="13">
        <v>1373</v>
      </c>
      <c r="B902" s="13">
        <v>154</v>
      </c>
      <c r="C902" s="13">
        <v>925</v>
      </c>
      <c r="D902" s="13" t="s">
        <v>11</v>
      </c>
      <c r="E902" s="13">
        <v>10</v>
      </c>
      <c r="F902" s="13" t="s">
        <v>12</v>
      </c>
      <c r="G902" s="13">
        <v>3</v>
      </c>
      <c r="H902" s="13" t="s">
        <v>13</v>
      </c>
      <c r="I902" s="14">
        <v>77</v>
      </c>
      <c r="J902" s="14">
        <v>79</v>
      </c>
      <c r="K902" s="13">
        <v>84.27</v>
      </c>
      <c r="L902" s="14">
        <v>90.06</v>
      </c>
      <c r="M902" s="20">
        <v>2.8181694915254201</v>
      </c>
      <c r="BF902" s="21">
        <v>46.73</v>
      </c>
      <c r="BG902" s="21">
        <v>56.86</v>
      </c>
      <c r="BH902" s="21">
        <v>10.130000000000001</v>
      </c>
      <c r="BI902" s="21">
        <v>44354</v>
      </c>
      <c r="BJ902" s="21" t="s">
        <v>140</v>
      </c>
      <c r="BK902" s="21">
        <v>48.85</v>
      </c>
      <c r="BL902" s="21">
        <v>2.1200000000000045</v>
      </c>
      <c r="BM902" s="13">
        <v>20.927936821322845</v>
      </c>
    </row>
    <row r="903" spans="1:65" x14ac:dyDescent="0.25">
      <c r="A903" s="13">
        <v>1374</v>
      </c>
      <c r="B903" s="13">
        <v>154</v>
      </c>
      <c r="C903" s="13">
        <v>925</v>
      </c>
      <c r="D903" s="13" t="s">
        <v>11</v>
      </c>
      <c r="E903" s="13">
        <v>10</v>
      </c>
      <c r="F903" s="13" t="s">
        <v>12</v>
      </c>
      <c r="G903" s="13">
        <v>3</v>
      </c>
      <c r="H903" s="13" t="s">
        <v>13</v>
      </c>
      <c r="I903" s="14">
        <v>84</v>
      </c>
      <c r="J903" s="14">
        <v>86</v>
      </c>
      <c r="K903" s="13">
        <v>84.34</v>
      </c>
      <c r="L903" s="14">
        <v>90.13</v>
      </c>
      <c r="M903" s="20">
        <v>2.8210169491525399</v>
      </c>
      <c r="BM903" s="13"/>
    </row>
    <row r="904" spans="1:65" x14ac:dyDescent="0.25">
      <c r="A904" s="13">
        <v>1375</v>
      </c>
      <c r="B904" s="13">
        <v>154</v>
      </c>
      <c r="C904" s="13">
        <v>925</v>
      </c>
      <c r="D904" s="13" t="s">
        <v>11</v>
      </c>
      <c r="E904" s="13">
        <v>10</v>
      </c>
      <c r="F904" s="13" t="s">
        <v>12</v>
      </c>
      <c r="G904" s="13">
        <v>3</v>
      </c>
      <c r="H904" s="13" t="s">
        <v>13</v>
      </c>
      <c r="I904" s="14">
        <v>95</v>
      </c>
      <c r="J904" s="14">
        <v>97</v>
      </c>
      <c r="K904" s="13">
        <v>84.45</v>
      </c>
      <c r="L904" s="14">
        <v>90.24</v>
      </c>
      <c r="M904" s="20">
        <v>2.8254915254237298</v>
      </c>
      <c r="N904" s="13">
        <v>4</v>
      </c>
      <c r="AJ904" s="14">
        <v>474.15048688024382</v>
      </c>
      <c r="BE904" s="21">
        <v>3047</v>
      </c>
      <c r="BF904" s="21">
        <v>46.51</v>
      </c>
      <c r="BG904" s="21">
        <v>56.64</v>
      </c>
      <c r="BH904" s="21">
        <v>10.130000000000001</v>
      </c>
      <c r="BI904" s="21">
        <v>44354</v>
      </c>
      <c r="BJ904" s="21" t="s">
        <v>140</v>
      </c>
      <c r="BK904" s="21">
        <v>48.85</v>
      </c>
      <c r="BL904" s="21">
        <v>2.3400000000000034</v>
      </c>
      <c r="BM904" s="13">
        <v>23.099703849950671</v>
      </c>
    </row>
    <row r="905" spans="1:65" x14ac:dyDescent="0.25">
      <c r="A905" s="13">
        <v>1376</v>
      </c>
      <c r="B905" s="13">
        <v>154</v>
      </c>
      <c r="C905" s="13">
        <v>925</v>
      </c>
      <c r="D905" s="13" t="s">
        <v>11</v>
      </c>
      <c r="E905" s="13">
        <v>10</v>
      </c>
      <c r="F905" s="13" t="s">
        <v>12</v>
      </c>
      <c r="G905" s="13">
        <v>3</v>
      </c>
      <c r="H905" s="13" t="s">
        <v>13</v>
      </c>
      <c r="I905" s="14">
        <v>103</v>
      </c>
      <c r="J905" s="14">
        <v>105</v>
      </c>
      <c r="K905" s="13">
        <v>84.53</v>
      </c>
      <c r="L905" s="14">
        <v>90.32</v>
      </c>
      <c r="M905" s="20">
        <v>2.82874576271186</v>
      </c>
      <c r="BM905" s="13"/>
    </row>
    <row r="906" spans="1:65" x14ac:dyDescent="0.25">
      <c r="A906" s="13">
        <v>1377</v>
      </c>
      <c r="B906" s="13">
        <v>154</v>
      </c>
      <c r="C906" s="13">
        <v>925</v>
      </c>
      <c r="D906" s="13" t="s">
        <v>11</v>
      </c>
      <c r="E906" s="13">
        <v>10</v>
      </c>
      <c r="F906" s="13" t="s">
        <v>12</v>
      </c>
      <c r="G906" s="13">
        <v>3</v>
      </c>
      <c r="H906" s="13" t="s">
        <v>13</v>
      </c>
      <c r="I906" s="14">
        <v>112</v>
      </c>
      <c r="J906" s="14">
        <v>114</v>
      </c>
      <c r="K906" s="13">
        <v>84.62</v>
      </c>
      <c r="L906" s="14">
        <v>90.41</v>
      </c>
      <c r="M906" s="20">
        <v>2.8322500000000002</v>
      </c>
      <c r="BF906" s="21">
        <v>47.34</v>
      </c>
      <c r="BG906" s="21">
        <v>58.160000000000004</v>
      </c>
      <c r="BH906" s="21">
        <v>10.82</v>
      </c>
      <c r="BI906" s="21">
        <v>44354</v>
      </c>
      <c r="BJ906" s="21" t="s">
        <v>140</v>
      </c>
      <c r="BK906" s="21">
        <v>49.54</v>
      </c>
      <c r="BL906" s="21">
        <v>2.1999999999999957</v>
      </c>
      <c r="BM906" s="13">
        <v>20.332717190388131</v>
      </c>
    </row>
    <row r="907" spans="1:65" x14ac:dyDescent="0.25">
      <c r="A907" s="13">
        <v>1378</v>
      </c>
      <c r="B907" s="13">
        <v>154</v>
      </c>
      <c r="C907" s="13">
        <v>925</v>
      </c>
      <c r="D907" s="13" t="s">
        <v>11</v>
      </c>
      <c r="E907" s="13">
        <v>10</v>
      </c>
      <c r="F907" s="13" t="s">
        <v>12</v>
      </c>
      <c r="G907" s="13">
        <v>3</v>
      </c>
      <c r="H907" s="13" t="s">
        <v>13</v>
      </c>
      <c r="I907" s="14">
        <v>120</v>
      </c>
      <c r="J907" s="14">
        <v>122</v>
      </c>
      <c r="K907" s="13">
        <v>84.7</v>
      </c>
      <c r="L907" s="14">
        <v>90.49</v>
      </c>
      <c r="M907" s="20">
        <v>2.8342499999999999</v>
      </c>
      <c r="BM907" s="13"/>
    </row>
    <row r="908" spans="1:65" x14ac:dyDescent="0.25">
      <c r="A908" s="13">
        <v>1379</v>
      </c>
      <c r="B908" s="13">
        <v>154</v>
      </c>
      <c r="C908" s="13">
        <v>925</v>
      </c>
      <c r="D908" s="13" t="s">
        <v>11</v>
      </c>
      <c r="E908" s="13">
        <v>10</v>
      </c>
      <c r="F908" s="13" t="s">
        <v>12</v>
      </c>
      <c r="G908" s="13">
        <v>3</v>
      </c>
      <c r="H908" s="13" t="s">
        <v>13</v>
      </c>
      <c r="I908" s="14">
        <v>130</v>
      </c>
      <c r="J908" s="14">
        <v>132</v>
      </c>
      <c r="K908" s="13">
        <v>84.8</v>
      </c>
      <c r="L908" s="14">
        <v>90.59</v>
      </c>
      <c r="M908" s="20">
        <v>2.8367499999999999</v>
      </c>
      <c r="BM908" s="13"/>
    </row>
    <row r="909" spans="1:65" x14ac:dyDescent="0.25">
      <c r="A909" s="13">
        <v>1380</v>
      </c>
      <c r="B909" s="13">
        <v>154</v>
      </c>
      <c r="C909" s="13">
        <v>925</v>
      </c>
      <c r="D909" s="13" t="s">
        <v>11</v>
      </c>
      <c r="E909" s="13">
        <v>10</v>
      </c>
      <c r="F909" s="13" t="s">
        <v>12</v>
      </c>
      <c r="G909" s="13">
        <v>3</v>
      </c>
      <c r="H909" s="13" t="s">
        <v>13</v>
      </c>
      <c r="I909" s="14">
        <v>145</v>
      </c>
      <c r="J909" s="14">
        <v>147</v>
      </c>
      <c r="K909" s="13">
        <v>84.95</v>
      </c>
      <c r="L909" s="14">
        <v>90.74</v>
      </c>
      <c r="M909" s="20">
        <v>2.8405</v>
      </c>
      <c r="N909" s="13">
        <v>4</v>
      </c>
      <c r="AJ909" s="14">
        <v>481.44471506918234</v>
      </c>
      <c r="BE909" s="21">
        <v>2966</v>
      </c>
      <c r="BF909" s="21">
        <v>47.25</v>
      </c>
      <c r="BG909" s="21">
        <v>57.99</v>
      </c>
      <c r="BH909" s="21">
        <v>10.74</v>
      </c>
      <c r="BI909" s="21">
        <v>44354</v>
      </c>
      <c r="BJ909" s="21" t="s">
        <v>140</v>
      </c>
      <c r="BK909" s="21">
        <v>49.74</v>
      </c>
      <c r="BL909" s="21">
        <v>2.490000000000002</v>
      </c>
      <c r="BM909" s="13">
        <v>23.184357541899459</v>
      </c>
    </row>
    <row r="910" spans="1:65" x14ac:dyDescent="0.25">
      <c r="A910" s="13">
        <v>1381</v>
      </c>
      <c r="B910" s="13">
        <v>154</v>
      </c>
      <c r="C910" s="13">
        <v>925</v>
      </c>
      <c r="D910" s="13" t="s">
        <v>11</v>
      </c>
      <c r="E910" s="13">
        <v>10</v>
      </c>
      <c r="F910" s="13" t="s">
        <v>12</v>
      </c>
      <c r="G910" s="13">
        <v>4</v>
      </c>
      <c r="H910" s="13" t="s">
        <v>13</v>
      </c>
      <c r="I910" s="14">
        <v>3</v>
      </c>
      <c r="J910" s="14">
        <v>5</v>
      </c>
      <c r="K910" s="13">
        <v>85.03</v>
      </c>
      <c r="L910" s="14">
        <v>90.82</v>
      </c>
      <c r="M910" s="20">
        <v>2.8424999999999998</v>
      </c>
      <c r="BM910" s="13"/>
    </row>
    <row r="911" spans="1:65" x14ac:dyDescent="0.25">
      <c r="A911" s="13">
        <v>1382</v>
      </c>
      <c r="B911" s="13">
        <v>154</v>
      </c>
      <c r="C911" s="13">
        <v>925</v>
      </c>
      <c r="D911" s="13" t="s">
        <v>11</v>
      </c>
      <c r="E911" s="13">
        <v>10</v>
      </c>
      <c r="F911" s="13" t="s">
        <v>12</v>
      </c>
      <c r="G911" s="13">
        <v>4</v>
      </c>
      <c r="H911" s="13" t="s">
        <v>13</v>
      </c>
      <c r="I911" s="14">
        <v>19</v>
      </c>
      <c r="J911" s="14">
        <v>21</v>
      </c>
      <c r="K911" s="13">
        <v>85.19</v>
      </c>
      <c r="L911" s="14">
        <v>90.98</v>
      </c>
      <c r="M911" s="20">
        <v>2.8464999999999998</v>
      </c>
      <c r="BF911" s="21">
        <v>47.62</v>
      </c>
      <c r="BG911" s="21">
        <v>61.12</v>
      </c>
      <c r="BH911" s="21">
        <v>13.5</v>
      </c>
      <c r="BI911" s="21">
        <v>44384</v>
      </c>
      <c r="BJ911" s="21" t="s">
        <v>140</v>
      </c>
      <c r="BK911" s="21">
        <v>49.98</v>
      </c>
      <c r="BL911" s="21">
        <v>2.3599999999999994</v>
      </c>
      <c r="BM911" s="13">
        <v>17.481481481481477</v>
      </c>
    </row>
    <row r="912" spans="1:65" x14ac:dyDescent="0.25">
      <c r="A912" s="13">
        <v>1383</v>
      </c>
      <c r="B912" s="13">
        <v>154</v>
      </c>
      <c r="C912" s="13">
        <v>925</v>
      </c>
      <c r="D912" s="13" t="s">
        <v>11</v>
      </c>
      <c r="E912" s="13">
        <v>10</v>
      </c>
      <c r="F912" s="13" t="s">
        <v>12</v>
      </c>
      <c r="G912" s="13">
        <v>4</v>
      </c>
      <c r="H912" s="13" t="s">
        <v>13</v>
      </c>
      <c r="I912" s="14">
        <v>31</v>
      </c>
      <c r="J912" s="14">
        <v>33</v>
      </c>
      <c r="K912" s="13">
        <v>85.31</v>
      </c>
      <c r="L912" s="14">
        <v>91.1</v>
      </c>
      <c r="M912" s="20">
        <v>2.8494999999999999</v>
      </c>
      <c r="BM912" s="13"/>
    </row>
    <row r="913" spans="1:65" x14ac:dyDescent="0.25">
      <c r="A913" s="13">
        <v>1384</v>
      </c>
      <c r="B913" s="13">
        <v>154</v>
      </c>
      <c r="C913" s="13">
        <v>925</v>
      </c>
      <c r="D913" s="13" t="s">
        <v>11</v>
      </c>
      <c r="E913" s="13">
        <v>10</v>
      </c>
      <c r="F913" s="13" t="s">
        <v>12</v>
      </c>
      <c r="G913" s="13">
        <v>4</v>
      </c>
      <c r="H913" s="13" t="s">
        <v>13</v>
      </c>
      <c r="I913" s="14">
        <v>45</v>
      </c>
      <c r="J913" s="14">
        <v>47</v>
      </c>
      <c r="K913" s="13">
        <v>85.45</v>
      </c>
      <c r="L913" s="14">
        <v>91.24</v>
      </c>
      <c r="M913" s="20">
        <v>2.8530000000000002</v>
      </c>
      <c r="N913" s="13">
        <v>4</v>
      </c>
      <c r="AJ913" s="14">
        <v>440.10178747796073</v>
      </c>
      <c r="BE913" s="21">
        <v>2982</v>
      </c>
      <c r="BF913" s="21">
        <v>45.73</v>
      </c>
      <c r="BG913" s="21">
        <v>57.4</v>
      </c>
      <c r="BH913" s="21">
        <v>11.67</v>
      </c>
      <c r="BI913" s="21">
        <v>44384</v>
      </c>
      <c r="BJ913" s="21" t="s">
        <v>140</v>
      </c>
      <c r="BK913" s="21">
        <v>47.64</v>
      </c>
      <c r="BL913" s="21">
        <v>1.9100000000000037</v>
      </c>
      <c r="BM913" s="13">
        <v>16.366752356469615</v>
      </c>
    </row>
    <row r="914" spans="1:65" x14ac:dyDescent="0.25">
      <c r="A914" s="13">
        <v>1385</v>
      </c>
      <c r="B914" s="13">
        <v>154</v>
      </c>
      <c r="C914" s="13">
        <v>925</v>
      </c>
      <c r="D914" s="13" t="s">
        <v>11</v>
      </c>
      <c r="E914" s="13">
        <v>10</v>
      </c>
      <c r="F914" s="13" t="s">
        <v>12</v>
      </c>
      <c r="G914" s="13">
        <v>4</v>
      </c>
      <c r="H914" s="13" t="s">
        <v>13</v>
      </c>
      <c r="I914" s="14">
        <v>54</v>
      </c>
      <c r="J914" s="14">
        <v>56</v>
      </c>
      <c r="K914" s="13">
        <v>85.54</v>
      </c>
      <c r="L914" s="14">
        <v>91.33</v>
      </c>
      <c r="M914" s="20">
        <v>2.8559999999999999</v>
      </c>
      <c r="BM914" s="13"/>
    </row>
    <row r="915" spans="1:65" x14ac:dyDescent="0.25">
      <c r="A915" s="13">
        <v>1386</v>
      </c>
      <c r="B915" s="13">
        <v>154</v>
      </c>
      <c r="C915" s="13">
        <v>925</v>
      </c>
      <c r="D915" s="13" t="s">
        <v>11</v>
      </c>
      <c r="E915" s="13">
        <v>10</v>
      </c>
      <c r="F915" s="13" t="s">
        <v>12</v>
      </c>
      <c r="G915" s="13">
        <v>4</v>
      </c>
      <c r="H915" s="13" t="s">
        <v>13</v>
      </c>
      <c r="I915" s="14">
        <v>69</v>
      </c>
      <c r="J915" s="14">
        <v>71</v>
      </c>
      <c r="K915" s="13">
        <v>85.69</v>
      </c>
      <c r="L915" s="14">
        <v>91.48</v>
      </c>
      <c r="M915" s="20">
        <v>2.8610000000000002</v>
      </c>
      <c r="BF915" s="21">
        <v>47.03</v>
      </c>
      <c r="BG915" s="21">
        <v>60.28</v>
      </c>
      <c r="BH915" s="21">
        <v>13.25</v>
      </c>
      <c r="BI915" s="21">
        <v>44384</v>
      </c>
      <c r="BJ915" s="21" t="s">
        <v>140</v>
      </c>
      <c r="BK915" s="21">
        <v>49.68</v>
      </c>
      <c r="BL915" s="21">
        <v>2.6499999999999986</v>
      </c>
      <c r="BM915" s="13">
        <v>19.999999999999989</v>
      </c>
    </row>
    <row r="916" spans="1:65" x14ac:dyDescent="0.25">
      <c r="A916" s="13">
        <v>1387</v>
      </c>
      <c r="B916" s="13">
        <v>154</v>
      </c>
      <c r="C916" s="13">
        <v>925</v>
      </c>
      <c r="D916" s="13" t="s">
        <v>11</v>
      </c>
      <c r="E916" s="13">
        <v>10</v>
      </c>
      <c r="F916" s="13" t="s">
        <v>12</v>
      </c>
      <c r="G916" s="13">
        <v>4</v>
      </c>
      <c r="H916" s="13" t="s">
        <v>13</v>
      </c>
      <c r="I916" s="14">
        <v>81</v>
      </c>
      <c r="J916" s="14">
        <v>83</v>
      </c>
      <c r="K916" s="13">
        <v>85.81</v>
      </c>
      <c r="L916" s="14">
        <v>91.6</v>
      </c>
      <c r="M916" s="20">
        <v>2.8650000000000002</v>
      </c>
      <c r="BM916" s="13"/>
    </row>
    <row r="917" spans="1:65" x14ac:dyDescent="0.25">
      <c r="A917" s="13">
        <v>1388</v>
      </c>
      <c r="B917" s="13">
        <v>154</v>
      </c>
      <c r="C917" s="13">
        <v>925</v>
      </c>
      <c r="D917" s="13" t="s">
        <v>11</v>
      </c>
      <c r="E917" s="13">
        <v>10</v>
      </c>
      <c r="F917" s="13" t="s">
        <v>12</v>
      </c>
      <c r="G917" s="13">
        <v>4</v>
      </c>
      <c r="H917" s="13" t="s">
        <v>13</v>
      </c>
      <c r="I917" s="14">
        <v>94</v>
      </c>
      <c r="J917" s="14">
        <v>96</v>
      </c>
      <c r="K917" s="13">
        <v>85.94</v>
      </c>
      <c r="L917" s="14">
        <v>91.73</v>
      </c>
      <c r="M917" s="20">
        <v>2.86933333333333</v>
      </c>
      <c r="N917" s="13">
        <v>4</v>
      </c>
      <c r="AJ917" s="14">
        <v>429.96475037219898</v>
      </c>
      <c r="BE917" s="21">
        <v>2786</v>
      </c>
      <c r="BF917" s="21">
        <v>46.17</v>
      </c>
      <c r="BG917" s="21">
        <v>58.800000000000004</v>
      </c>
      <c r="BH917" s="21">
        <v>12.63</v>
      </c>
      <c r="BI917" s="21">
        <v>44384</v>
      </c>
      <c r="BJ917" s="21" t="s">
        <v>140</v>
      </c>
      <c r="BK917" s="21">
        <v>48.65</v>
      </c>
      <c r="BL917" s="21">
        <v>2.4799999999999969</v>
      </c>
      <c r="BM917" s="13">
        <v>19.635787806809159</v>
      </c>
    </row>
    <row r="918" spans="1:65" x14ac:dyDescent="0.25">
      <c r="A918" s="13">
        <v>1389</v>
      </c>
      <c r="B918" s="13">
        <v>154</v>
      </c>
      <c r="C918" s="13">
        <v>925</v>
      </c>
      <c r="D918" s="13" t="s">
        <v>11</v>
      </c>
      <c r="E918" s="13">
        <v>10</v>
      </c>
      <c r="F918" s="13" t="s">
        <v>12</v>
      </c>
      <c r="G918" s="13">
        <v>4</v>
      </c>
      <c r="H918" s="13" t="s">
        <v>13</v>
      </c>
      <c r="I918" s="14">
        <v>108</v>
      </c>
      <c r="J918" s="14">
        <v>110</v>
      </c>
      <c r="K918" s="13">
        <v>86.08</v>
      </c>
      <c r="L918" s="14">
        <v>91.87</v>
      </c>
      <c r="M918" s="20">
        <v>2.87391304347826</v>
      </c>
      <c r="BM918" s="13"/>
    </row>
    <row r="919" spans="1:65" x14ac:dyDescent="0.25">
      <c r="A919" s="13">
        <v>1390</v>
      </c>
      <c r="B919" s="13">
        <v>154</v>
      </c>
      <c r="C919" s="13">
        <v>925</v>
      </c>
      <c r="D919" s="13" t="s">
        <v>11</v>
      </c>
      <c r="E919" s="13">
        <v>10</v>
      </c>
      <c r="F919" s="13" t="s">
        <v>12</v>
      </c>
      <c r="G919" s="13">
        <v>4</v>
      </c>
      <c r="H919" s="13" t="s">
        <v>13</v>
      </c>
      <c r="I919" s="14">
        <v>118</v>
      </c>
      <c r="J919" s="14">
        <v>120</v>
      </c>
      <c r="K919" s="13">
        <v>86.18</v>
      </c>
      <c r="L919" s="14">
        <v>91.97</v>
      </c>
      <c r="M919" s="20">
        <v>2.87695652173913</v>
      </c>
      <c r="BM919" s="13"/>
    </row>
    <row r="920" spans="1:65" x14ac:dyDescent="0.25">
      <c r="A920" s="13">
        <v>1391</v>
      </c>
      <c r="B920" s="13">
        <v>154</v>
      </c>
      <c r="C920" s="13">
        <v>925</v>
      </c>
      <c r="D920" s="13" t="s">
        <v>11</v>
      </c>
      <c r="E920" s="13">
        <v>10</v>
      </c>
      <c r="F920" s="13" t="s">
        <v>12</v>
      </c>
      <c r="G920" s="13">
        <v>4</v>
      </c>
      <c r="H920" s="13" t="s">
        <v>13</v>
      </c>
      <c r="I920" s="14">
        <v>127</v>
      </c>
      <c r="J920" s="14">
        <v>129</v>
      </c>
      <c r="K920" s="13">
        <v>86.27</v>
      </c>
      <c r="L920" s="14">
        <v>92.06</v>
      </c>
      <c r="M920" s="20">
        <v>2.8796956521739099</v>
      </c>
      <c r="BF920" s="21">
        <v>47.13</v>
      </c>
      <c r="BG920" s="21">
        <v>63.620000000000005</v>
      </c>
      <c r="BH920" s="21">
        <v>16.489999999999998</v>
      </c>
      <c r="BI920" s="21">
        <v>44384</v>
      </c>
      <c r="BJ920" s="21" t="s">
        <v>140</v>
      </c>
      <c r="BK920" s="21">
        <v>50.17</v>
      </c>
      <c r="BL920" s="21">
        <v>3.0399999999999991</v>
      </c>
      <c r="BM920" s="13">
        <v>18.435415403274707</v>
      </c>
    </row>
    <row r="921" spans="1:65" x14ac:dyDescent="0.25">
      <c r="A921" s="13">
        <v>1392</v>
      </c>
      <c r="B921" s="13">
        <v>154</v>
      </c>
      <c r="C921" s="13">
        <v>925</v>
      </c>
      <c r="D921" s="13" t="s">
        <v>11</v>
      </c>
      <c r="E921" s="13">
        <v>10</v>
      </c>
      <c r="F921" s="13" t="s">
        <v>12</v>
      </c>
      <c r="G921" s="13">
        <v>4</v>
      </c>
      <c r="H921" s="13" t="s">
        <v>13</v>
      </c>
      <c r="I921" s="14">
        <v>134</v>
      </c>
      <c r="J921" s="14">
        <v>136</v>
      </c>
      <c r="K921" s="13">
        <v>86.34</v>
      </c>
      <c r="L921" s="14">
        <v>92.13</v>
      </c>
      <c r="M921" s="20">
        <v>2.88182608695652</v>
      </c>
      <c r="BM921" s="13"/>
    </row>
    <row r="922" spans="1:65" x14ac:dyDescent="0.25">
      <c r="A922" s="13">
        <v>1393</v>
      </c>
      <c r="B922" s="13">
        <v>154</v>
      </c>
      <c r="C922" s="13">
        <v>925</v>
      </c>
      <c r="D922" s="13" t="s">
        <v>11</v>
      </c>
      <c r="E922" s="13">
        <v>10</v>
      </c>
      <c r="F922" s="13" t="s">
        <v>12</v>
      </c>
      <c r="G922" s="13">
        <v>4</v>
      </c>
      <c r="H922" s="13" t="s">
        <v>13</v>
      </c>
      <c r="I922" s="14">
        <v>142</v>
      </c>
      <c r="J922" s="14">
        <v>144</v>
      </c>
      <c r="K922" s="13">
        <v>86.42</v>
      </c>
      <c r="L922" s="14">
        <v>92.21</v>
      </c>
      <c r="M922" s="20">
        <v>2.8842608695652201</v>
      </c>
      <c r="N922" s="13">
        <v>4</v>
      </c>
      <c r="AJ922" s="14">
        <v>411.44684505464835</v>
      </c>
      <c r="BE922" s="21">
        <v>2870</v>
      </c>
      <c r="BF922" s="21">
        <v>47.12</v>
      </c>
      <c r="BG922" s="21">
        <v>61.58</v>
      </c>
      <c r="BH922" s="21">
        <v>14.46</v>
      </c>
      <c r="BI922" s="21">
        <v>44384</v>
      </c>
      <c r="BJ922" s="21" t="s">
        <v>140</v>
      </c>
      <c r="BK922" s="21">
        <v>49.79</v>
      </c>
      <c r="BL922" s="21">
        <v>2.6700000000000017</v>
      </c>
      <c r="BM922" s="13">
        <v>18.464730290456441</v>
      </c>
    </row>
    <row r="923" spans="1:65" x14ac:dyDescent="0.25">
      <c r="A923" s="13">
        <v>1394</v>
      </c>
      <c r="B923" s="13">
        <v>154</v>
      </c>
      <c r="C923" s="13">
        <v>925</v>
      </c>
      <c r="D923" s="13" t="s">
        <v>11</v>
      </c>
      <c r="E923" s="13">
        <v>10</v>
      </c>
      <c r="F923" s="13" t="s">
        <v>12</v>
      </c>
      <c r="G923" s="13">
        <v>5</v>
      </c>
      <c r="H923" s="13" t="s">
        <v>13</v>
      </c>
      <c r="I923" s="14">
        <v>1</v>
      </c>
      <c r="J923" s="14">
        <v>3</v>
      </c>
      <c r="K923" s="13">
        <v>86.51</v>
      </c>
      <c r="L923" s="14">
        <v>92.3</v>
      </c>
      <c r="M923" s="20">
        <v>2.887</v>
      </c>
      <c r="BM923" s="13"/>
    </row>
    <row r="924" spans="1:65" x14ac:dyDescent="0.25">
      <c r="A924" s="13">
        <v>1395</v>
      </c>
      <c r="B924" s="13">
        <v>154</v>
      </c>
      <c r="C924" s="13">
        <v>925</v>
      </c>
      <c r="D924" s="13" t="s">
        <v>11</v>
      </c>
      <c r="E924" s="13">
        <v>10</v>
      </c>
      <c r="F924" s="13" t="s">
        <v>12</v>
      </c>
      <c r="G924" s="13">
        <v>5</v>
      </c>
      <c r="H924" s="13" t="s">
        <v>13</v>
      </c>
      <c r="I924" s="14">
        <v>10</v>
      </c>
      <c r="J924" s="14">
        <v>12</v>
      </c>
      <c r="K924" s="13">
        <v>86.6</v>
      </c>
      <c r="L924" s="14">
        <v>92.39</v>
      </c>
      <c r="M924" s="20">
        <v>2.8896379310344802</v>
      </c>
      <c r="BF924" s="21">
        <v>47.25</v>
      </c>
      <c r="BG924" s="21">
        <v>60.46</v>
      </c>
      <c r="BH924" s="21">
        <v>13.21</v>
      </c>
      <c r="BI924" s="21">
        <v>44446</v>
      </c>
      <c r="BJ924" s="21" t="s">
        <v>140</v>
      </c>
      <c r="BK924" s="21">
        <v>49.53</v>
      </c>
      <c r="BL924" s="21">
        <v>2.2800000000000011</v>
      </c>
      <c r="BM924" s="13">
        <v>17.259651778955345</v>
      </c>
    </row>
    <row r="925" spans="1:65" x14ac:dyDescent="0.25">
      <c r="A925" s="13">
        <v>1396</v>
      </c>
      <c r="B925" s="13">
        <v>154</v>
      </c>
      <c r="C925" s="13">
        <v>925</v>
      </c>
      <c r="D925" s="13" t="s">
        <v>11</v>
      </c>
      <c r="E925" s="13">
        <v>10</v>
      </c>
      <c r="F925" s="13" t="s">
        <v>12</v>
      </c>
      <c r="G925" s="13">
        <v>5</v>
      </c>
      <c r="H925" s="13" t="s">
        <v>13</v>
      </c>
      <c r="I925" s="14">
        <v>18</v>
      </c>
      <c r="J925" s="14">
        <v>20</v>
      </c>
      <c r="K925" s="13">
        <v>86.68</v>
      </c>
      <c r="L925" s="14">
        <v>92.47</v>
      </c>
      <c r="M925" s="20">
        <v>2.8919827586206899</v>
      </c>
      <c r="BM925" s="13"/>
    </row>
    <row r="926" spans="1:65" x14ac:dyDescent="0.25">
      <c r="A926" s="13">
        <v>1397</v>
      </c>
      <c r="B926" s="13">
        <v>154</v>
      </c>
      <c r="C926" s="13">
        <v>925</v>
      </c>
      <c r="D926" s="13" t="s">
        <v>11</v>
      </c>
      <c r="E926" s="13">
        <v>10</v>
      </c>
      <c r="F926" s="13" t="s">
        <v>12</v>
      </c>
      <c r="G926" s="13">
        <v>5</v>
      </c>
      <c r="H926" s="13" t="s">
        <v>13</v>
      </c>
      <c r="I926" s="14">
        <v>27</v>
      </c>
      <c r="J926" s="14">
        <v>29</v>
      </c>
      <c r="K926" s="13">
        <v>86.77</v>
      </c>
      <c r="L926" s="14">
        <v>92.56</v>
      </c>
      <c r="M926" s="20">
        <v>2.8946206896551701</v>
      </c>
      <c r="BF926" s="21">
        <v>46.14</v>
      </c>
      <c r="BG926" s="21">
        <v>60.480000000000004</v>
      </c>
      <c r="BH926" s="21">
        <v>14.34</v>
      </c>
      <c r="BI926" s="21">
        <v>44446</v>
      </c>
      <c r="BJ926" s="21" t="s">
        <v>140</v>
      </c>
      <c r="BK926" s="21">
        <v>48.9</v>
      </c>
      <c r="BL926" s="21">
        <v>2.759999999999998</v>
      </c>
      <c r="BM926" s="13">
        <v>19.246861924686179</v>
      </c>
    </row>
    <row r="927" spans="1:65" x14ac:dyDescent="0.25">
      <c r="A927" s="13">
        <v>1398</v>
      </c>
      <c r="B927" s="13">
        <v>154</v>
      </c>
      <c r="C927" s="13">
        <v>925</v>
      </c>
      <c r="D927" s="13" t="s">
        <v>11</v>
      </c>
      <c r="E927" s="13">
        <v>10</v>
      </c>
      <c r="F927" s="13" t="s">
        <v>12</v>
      </c>
      <c r="G927" s="13">
        <v>5</v>
      </c>
      <c r="H927" s="13" t="s">
        <v>13</v>
      </c>
      <c r="I927" s="14">
        <v>35</v>
      </c>
      <c r="J927" s="14">
        <v>37</v>
      </c>
      <c r="K927" s="13">
        <v>86.85</v>
      </c>
      <c r="L927" s="14">
        <v>92.64</v>
      </c>
      <c r="M927" s="20">
        <v>2.8969655172413802</v>
      </c>
      <c r="BM927" s="13"/>
    </row>
    <row r="928" spans="1:65" x14ac:dyDescent="0.25">
      <c r="A928" s="13">
        <v>1487</v>
      </c>
      <c r="B928" s="13">
        <v>154</v>
      </c>
      <c r="C928" s="13">
        <v>925</v>
      </c>
      <c r="D928" s="13" t="s">
        <v>14</v>
      </c>
      <c r="E928" s="13">
        <v>10</v>
      </c>
      <c r="F928" s="13" t="s">
        <v>12</v>
      </c>
      <c r="G928" s="13">
        <v>2</v>
      </c>
      <c r="H928" s="13" t="s">
        <v>13</v>
      </c>
      <c r="I928" s="14">
        <v>103</v>
      </c>
      <c r="J928" s="14">
        <v>105</v>
      </c>
      <c r="K928" s="13">
        <v>86.53</v>
      </c>
      <c r="L928" s="14">
        <v>92.69</v>
      </c>
      <c r="M928" s="20">
        <v>2.8984310344827602</v>
      </c>
      <c r="BM928" s="13"/>
    </row>
    <row r="929" spans="1:65" x14ac:dyDescent="0.25">
      <c r="A929" s="13">
        <v>1488</v>
      </c>
      <c r="B929" s="13">
        <v>154</v>
      </c>
      <c r="C929" s="13">
        <v>925</v>
      </c>
      <c r="D929" s="13" t="s">
        <v>14</v>
      </c>
      <c r="E929" s="13">
        <v>10</v>
      </c>
      <c r="F929" s="13" t="s">
        <v>12</v>
      </c>
      <c r="G929" s="13">
        <v>2</v>
      </c>
      <c r="H929" s="13" t="s">
        <v>13</v>
      </c>
      <c r="I929" s="14">
        <v>111</v>
      </c>
      <c r="J929" s="14">
        <v>113</v>
      </c>
      <c r="K929" s="13">
        <v>86.61</v>
      </c>
      <c r="L929" s="14">
        <v>92.77</v>
      </c>
      <c r="M929" s="20">
        <v>2.9007758620689699</v>
      </c>
      <c r="N929" s="13">
        <v>5</v>
      </c>
      <c r="AJ929" s="14">
        <v>423.7599637968342</v>
      </c>
      <c r="BE929" s="21">
        <v>2869</v>
      </c>
      <c r="BF929" s="21">
        <v>47.48</v>
      </c>
      <c r="BG929" s="21">
        <v>64.900000000000006</v>
      </c>
      <c r="BH929" s="21">
        <v>17.420000000000002</v>
      </c>
      <c r="BI929" s="21">
        <v>44446</v>
      </c>
      <c r="BJ929" s="21" t="s">
        <v>140</v>
      </c>
      <c r="BK929" s="21">
        <v>51.75</v>
      </c>
      <c r="BL929" s="21">
        <v>4.2700000000000031</v>
      </c>
      <c r="BM929" s="13">
        <v>24.512055109070051</v>
      </c>
    </row>
    <row r="930" spans="1:65" x14ac:dyDescent="0.25">
      <c r="A930" s="13">
        <v>1489</v>
      </c>
      <c r="B930" s="13">
        <v>154</v>
      </c>
      <c r="C930" s="13">
        <v>925</v>
      </c>
      <c r="D930" s="13" t="s">
        <v>14</v>
      </c>
      <c r="E930" s="13">
        <v>10</v>
      </c>
      <c r="F930" s="13" t="s">
        <v>12</v>
      </c>
      <c r="G930" s="13">
        <v>2</v>
      </c>
      <c r="H930" s="13" t="s">
        <v>13</v>
      </c>
      <c r="I930" s="14">
        <v>119</v>
      </c>
      <c r="J930" s="14">
        <v>121</v>
      </c>
      <c r="K930" s="13">
        <v>86.69</v>
      </c>
      <c r="L930" s="14">
        <v>92.85</v>
      </c>
      <c r="M930" s="20">
        <v>2.9031206896551698</v>
      </c>
      <c r="BM930" s="13"/>
    </row>
    <row r="931" spans="1:65" x14ac:dyDescent="0.25">
      <c r="A931" s="13">
        <v>1490</v>
      </c>
      <c r="B931" s="13">
        <v>154</v>
      </c>
      <c r="C931" s="13">
        <v>925</v>
      </c>
      <c r="D931" s="13" t="s">
        <v>14</v>
      </c>
      <c r="E931" s="13">
        <v>10</v>
      </c>
      <c r="F931" s="13" t="s">
        <v>12</v>
      </c>
      <c r="G931" s="13">
        <v>2</v>
      </c>
      <c r="H931" s="13" t="s">
        <v>13</v>
      </c>
      <c r="I931" s="14">
        <v>128</v>
      </c>
      <c r="J931" s="14">
        <v>130</v>
      </c>
      <c r="K931" s="13">
        <v>86.78</v>
      </c>
      <c r="L931" s="14">
        <v>92.94</v>
      </c>
      <c r="M931" s="20">
        <v>2.905875</v>
      </c>
      <c r="BF931" s="21">
        <v>47.3</v>
      </c>
      <c r="BG931" s="21">
        <v>61.18</v>
      </c>
      <c r="BH931" s="21">
        <v>13.88</v>
      </c>
      <c r="BI931" s="21">
        <v>44446</v>
      </c>
      <c r="BJ931" s="21" t="s">
        <v>140</v>
      </c>
      <c r="BK931" s="21">
        <v>50.39</v>
      </c>
      <c r="BL931" s="21">
        <v>3.0900000000000034</v>
      </c>
      <c r="BM931" s="13">
        <v>22.262247838616737</v>
      </c>
    </row>
    <row r="932" spans="1:65" x14ac:dyDescent="0.25">
      <c r="A932" s="13">
        <v>1491</v>
      </c>
      <c r="B932" s="13">
        <v>154</v>
      </c>
      <c r="C932" s="13">
        <v>925</v>
      </c>
      <c r="D932" s="13" t="s">
        <v>14</v>
      </c>
      <c r="E932" s="13">
        <v>10</v>
      </c>
      <c r="F932" s="13" t="s">
        <v>12</v>
      </c>
      <c r="G932" s="13">
        <v>2</v>
      </c>
      <c r="H932" s="13" t="s">
        <v>13</v>
      </c>
      <c r="I932" s="14">
        <v>138</v>
      </c>
      <c r="J932" s="14">
        <v>140</v>
      </c>
      <c r="K932" s="13">
        <v>86.88</v>
      </c>
      <c r="L932" s="14">
        <v>93.04</v>
      </c>
      <c r="M932" s="20">
        <v>2.9089999999999998</v>
      </c>
      <c r="BF932" s="21">
        <v>47.44</v>
      </c>
      <c r="BG932" s="21">
        <v>59.78</v>
      </c>
      <c r="BH932" s="21">
        <v>12.34</v>
      </c>
      <c r="BI932" s="21">
        <v>44446</v>
      </c>
      <c r="BJ932" s="21" t="s">
        <v>140</v>
      </c>
      <c r="BK932" s="21">
        <v>50</v>
      </c>
      <c r="BL932" s="21">
        <v>2.5600000000000023</v>
      </c>
      <c r="BM932" s="13">
        <v>20.745542949756906</v>
      </c>
    </row>
    <row r="933" spans="1:65" x14ac:dyDescent="0.25">
      <c r="A933" s="13">
        <v>1492</v>
      </c>
      <c r="B933" s="13">
        <v>154</v>
      </c>
      <c r="C933" s="13">
        <v>925</v>
      </c>
      <c r="D933" s="13" t="s">
        <v>14</v>
      </c>
      <c r="E933" s="13">
        <v>10</v>
      </c>
      <c r="F933" s="13" t="s">
        <v>12</v>
      </c>
      <c r="G933" s="13">
        <v>2</v>
      </c>
      <c r="H933" s="13" t="s">
        <v>13</v>
      </c>
      <c r="I933" s="14">
        <v>146</v>
      </c>
      <c r="J933" s="14">
        <v>148</v>
      </c>
      <c r="K933" s="13">
        <v>86.96</v>
      </c>
      <c r="L933" s="14">
        <v>93.12</v>
      </c>
      <c r="M933" s="20">
        <v>2.9115000000000002</v>
      </c>
      <c r="BM933" s="13"/>
    </row>
    <row r="934" spans="1:65" x14ac:dyDescent="0.25">
      <c r="A934" s="13">
        <v>1493</v>
      </c>
      <c r="B934" s="13">
        <v>154</v>
      </c>
      <c r="C934" s="13">
        <v>925</v>
      </c>
      <c r="D934" s="13" t="s">
        <v>14</v>
      </c>
      <c r="E934" s="13">
        <v>10</v>
      </c>
      <c r="F934" s="13" t="s">
        <v>12</v>
      </c>
      <c r="G934" s="13">
        <v>3</v>
      </c>
      <c r="H934" s="13" t="s">
        <v>13</v>
      </c>
      <c r="I934" s="14">
        <v>5</v>
      </c>
      <c r="J934" s="14">
        <v>7</v>
      </c>
      <c r="K934" s="13">
        <v>87.05</v>
      </c>
      <c r="L934" s="14">
        <v>93.21</v>
      </c>
      <c r="M934" s="20">
        <v>2.9143124999999999</v>
      </c>
      <c r="N934" s="13">
        <v>4</v>
      </c>
      <c r="AJ934" s="14">
        <v>460.10632445434891</v>
      </c>
      <c r="BE934" s="21">
        <v>2893</v>
      </c>
      <c r="BF934" s="21">
        <v>46.95</v>
      </c>
      <c r="BG934" s="21">
        <v>56.97</v>
      </c>
      <c r="BH934" s="21">
        <v>10.02</v>
      </c>
      <c r="BI934" s="21">
        <v>44446</v>
      </c>
      <c r="BJ934" s="21" t="s">
        <v>140</v>
      </c>
      <c r="BK934" s="21">
        <v>48.86</v>
      </c>
      <c r="BL934" s="21">
        <v>1.9099999999999966</v>
      </c>
      <c r="BM934" s="13">
        <v>19.061876247504959</v>
      </c>
    </row>
    <row r="935" spans="1:65" x14ac:dyDescent="0.25">
      <c r="A935" s="13">
        <v>1494</v>
      </c>
      <c r="B935" s="13">
        <v>154</v>
      </c>
      <c r="C935" s="13">
        <v>925</v>
      </c>
      <c r="D935" s="13" t="s">
        <v>14</v>
      </c>
      <c r="E935" s="13">
        <v>10</v>
      </c>
      <c r="F935" s="13" t="s">
        <v>12</v>
      </c>
      <c r="G935" s="13">
        <v>3</v>
      </c>
      <c r="H935" s="13" t="s">
        <v>13</v>
      </c>
      <c r="I935" s="14">
        <v>13</v>
      </c>
      <c r="J935" s="14">
        <v>15</v>
      </c>
      <c r="K935" s="13">
        <v>87.13</v>
      </c>
      <c r="L935" s="14">
        <v>93.29</v>
      </c>
      <c r="M935" s="20">
        <v>2.9168124999999998</v>
      </c>
      <c r="BF935" s="21">
        <v>44.95</v>
      </c>
      <c r="BG935" s="21">
        <v>53</v>
      </c>
      <c r="BH935" s="21">
        <v>8.0499999999999972</v>
      </c>
      <c r="BI935" s="21">
        <v>44298</v>
      </c>
      <c r="BJ935" s="21" t="s">
        <v>142</v>
      </c>
      <c r="BK935" s="21">
        <v>46.57</v>
      </c>
      <c r="BL935" s="21">
        <v>1.6199999999999974</v>
      </c>
      <c r="BM935" s="13">
        <v>20.124223602484449</v>
      </c>
    </row>
    <row r="936" spans="1:65" x14ac:dyDescent="0.25">
      <c r="A936" s="13">
        <v>1495</v>
      </c>
      <c r="B936" s="13">
        <v>154</v>
      </c>
      <c r="C936" s="13">
        <v>925</v>
      </c>
      <c r="D936" s="13" t="s">
        <v>14</v>
      </c>
      <c r="E936" s="13">
        <v>10</v>
      </c>
      <c r="F936" s="13" t="s">
        <v>12</v>
      </c>
      <c r="G936" s="13">
        <v>3</v>
      </c>
      <c r="H936" s="13" t="s">
        <v>13</v>
      </c>
      <c r="I936" s="14">
        <v>23</v>
      </c>
      <c r="J936" s="14">
        <v>25</v>
      </c>
      <c r="K936" s="13">
        <v>87.23</v>
      </c>
      <c r="L936" s="14">
        <v>93.39</v>
      </c>
      <c r="M936" s="20">
        <v>2.9199375000000001</v>
      </c>
      <c r="N936" s="13">
        <v>4</v>
      </c>
      <c r="AJ936" s="14">
        <v>491.60879999999997</v>
      </c>
      <c r="BE936" s="21">
        <v>2973</v>
      </c>
      <c r="BF936" s="21">
        <v>47.61</v>
      </c>
      <c r="BG936" s="21">
        <v>58.75</v>
      </c>
      <c r="BH936" s="21">
        <v>11.14</v>
      </c>
      <c r="BI936" s="21">
        <v>44298</v>
      </c>
      <c r="BJ936" s="21" t="s">
        <v>142</v>
      </c>
      <c r="BK936" s="21">
        <v>49.05</v>
      </c>
      <c r="BL936" s="21">
        <v>1.4399999999999977</v>
      </c>
      <c r="BM936" s="13">
        <v>12.926391382405725</v>
      </c>
    </row>
    <row r="937" spans="1:65" x14ac:dyDescent="0.25">
      <c r="A937" s="13">
        <v>1496</v>
      </c>
      <c r="B937" s="13">
        <v>154</v>
      </c>
      <c r="C937" s="13">
        <v>925</v>
      </c>
      <c r="D937" s="13" t="s">
        <v>14</v>
      </c>
      <c r="E937" s="13">
        <v>10</v>
      </c>
      <c r="F937" s="13" t="s">
        <v>12</v>
      </c>
      <c r="G937" s="13">
        <v>3</v>
      </c>
      <c r="H937" s="13" t="s">
        <v>13</v>
      </c>
      <c r="I937" s="14">
        <v>30</v>
      </c>
      <c r="J937" s="14">
        <v>32</v>
      </c>
      <c r="K937" s="13">
        <v>87.3</v>
      </c>
      <c r="L937" s="14">
        <v>93.46</v>
      </c>
      <c r="M937" s="20">
        <v>2.9221249999999999</v>
      </c>
      <c r="BF937" s="21">
        <v>47.44</v>
      </c>
      <c r="BG937" s="21">
        <v>56.68</v>
      </c>
      <c r="BH937" s="21">
        <v>9.24</v>
      </c>
      <c r="BI937" s="21">
        <v>44446</v>
      </c>
      <c r="BJ937" s="21" t="s">
        <v>140</v>
      </c>
      <c r="BK937" s="21">
        <v>49.37</v>
      </c>
      <c r="BL937" s="21">
        <v>1.9299999999999997</v>
      </c>
      <c r="BM937" s="13">
        <v>20.887445887445885</v>
      </c>
    </row>
    <row r="938" spans="1:65" x14ac:dyDescent="0.25">
      <c r="A938" s="13">
        <v>1497</v>
      </c>
      <c r="B938" s="13">
        <v>154</v>
      </c>
      <c r="C938" s="13">
        <v>925</v>
      </c>
      <c r="D938" s="13" t="s">
        <v>14</v>
      </c>
      <c r="E938" s="13">
        <v>10</v>
      </c>
      <c r="F938" s="13" t="s">
        <v>12</v>
      </c>
      <c r="G938" s="13">
        <v>3</v>
      </c>
      <c r="H938" s="13" t="s">
        <v>13</v>
      </c>
      <c r="I938" s="14">
        <v>39</v>
      </c>
      <c r="J938" s="14">
        <v>41</v>
      </c>
      <c r="K938" s="13">
        <v>87.39</v>
      </c>
      <c r="L938" s="14">
        <v>93.55</v>
      </c>
      <c r="M938" s="20">
        <v>2.92498507462687</v>
      </c>
      <c r="BM938" s="13"/>
    </row>
    <row r="939" spans="1:65" x14ac:dyDescent="0.25">
      <c r="A939" s="13">
        <v>1498</v>
      </c>
      <c r="B939" s="13">
        <v>154</v>
      </c>
      <c r="C939" s="13">
        <v>925</v>
      </c>
      <c r="D939" s="13" t="s">
        <v>14</v>
      </c>
      <c r="E939" s="13">
        <v>10</v>
      </c>
      <c r="F939" s="13" t="s">
        <v>12</v>
      </c>
      <c r="G939" s="13">
        <v>3</v>
      </c>
      <c r="H939" s="13" t="s">
        <v>13</v>
      </c>
      <c r="I939" s="14">
        <v>48</v>
      </c>
      <c r="J939" s="14">
        <v>50</v>
      </c>
      <c r="K939" s="13">
        <v>87.48</v>
      </c>
      <c r="L939" s="14">
        <v>93.64</v>
      </c>
      <c r="M939" s="20">
        <v>2.9279402985074601</v>
      </c>
      <c r="N939" s="13">
        <v>4</v>
      </c>
      <c r="AJ939" s="14">
        <v>486.86975382989743</v>
      </c>
      <c r="BE939" s="21">
        <v>2712</v>
      </c>
      <c r="BF939" s="21">
        <v>45.67</v>
      </c>
      <c r="BG939" s="21">
        <v>57.84</v>
      </c>
      <c r="BH939" s="21">
        <v>12.17</v>
      </c>
      <c r="BI939" s="21">
        <v>44446</v>
      </c>
      <c r="BJ939" s="21" t="s">
        <v>140</v>
      </c>
      <c r="BK939" s="21">
        <v>48.26</v>
      </c>
      <c r="BL939" s="21">
        <v>2.5899999999999963</v>
      </c>
      <c r="BM939" s="13">
        <v>21.281840591618703</v>
      </c>
    </row>
    <row r="940" spans="1:65" x14ac:dyDescent="0.25">
      <c r="A940" s="13">
        <v>1499</v>
      </c>
      <c r="B940" s="13">
        <v>154</v>
      </c>
      <c r="C940" s="13">
        <v>925</v>
      </c>
      <c r="D940" s="13" t="s">
        <v>14</v>
      </c>
      <c r="E940" s="13">
        <v>10</v>
      </c>
      <c r="F940" s="13" t="s">
        <v>12</v>
      </c>
      <c r="G940" s="13">
        <v>3</v>
      </c>
      <c r="H940" s="13" t="s">
        <v>13</v>
      </c>
      <c r="I940" s="14">
        <v>55</v>
      </c>
      <c r="J940" s="14">
        <v>57</v>
      </c>
      <c r="K940" s="13">
        <v>87.55</v>
      </c>
      <c r="L940" s="14">
        <v>93.71</v>
      </c>
      <c r="M940" s="20">
        <v>2.9302388059701499</v>
      </c>
      <c r="BM940" s="13"/>
    </row>
    <row r="941" spans="1:65" x14ac:dyDescent="0.25">
      <c r="A941" s="13">
        <v>1500</v>
      </c>
      <c r="B941" s="13">
        <v>154</v>
      </c>
      <c r="C941" s="13">
        <v>925</v>
      </c>
      <c r="D941" s="13" t="s">
        <v>14</v>
      </c>
      <c r="E941" s="13">
        <v>10</v>
      </c>
      <c r="F941" s="13" t="s">
        <v>12</v>
      </c>
      <c r="G941" s="13">
        <v>3</v>
      </c>
      <c r="H941" s="13" t="s">
        <v>13</v>
      </c>
      <c r="I941" s="14">
        <v>70</v>
      </c>
      <c r="J941" s="14">
        <v>72</v>
      </c>
      <c r="K941" s="13">
        <v>87.7</v>
      </c>
      <c r="L941" s="14">
        <v>93.86</v>
      </c>
      <c r="M941" s="20">
        <v>2.93516417910448</v>
      </c>
      <c r="BF941" s="21">
        <v>46.73</v>
      </c>
      <c r="BG941" s="21">
        <v>62.349999999999994</v>
      </c>
      <c r="BH941" s="21">
        <v>15.62</v>
      </c>
      <c r="BI941" s="21">
        <v>44537</v>
      </c>
      <c r="BJ941" s="21" t="s">
        <v>140</v>
      </c>
      <c r="BK941" s="21">
        <v>50.36</v>
      </c>
      <c r="BL941" s="21">
        <v>3.6300000000000026</v>
      </c>
      <c r="BM941" s="13">
        <v>23.239436619718326</v>
      </c>
    </row>
    <row r="942" spans="1:65" x14ac:dyDescent="0.25">
      <c r="A942" s="13">
        <v>1501</v>
      </c>
      <c r="B942" s="13">
        <v>154</v>
      </c>
      <c r="C942" s="13">
        <v>925</v>
      </c>
      <c r="D942" s="13" t="s">
        <v>14</v>
      </c>
      <c r="E942" s="13">
        <v>10</v>
      </c>
      <c r="F942" s="13" t="s">
        <v>12</v>
      </c>
      <c r="G942" s="13">
        <v>3</v>
      </c>
      <c r="H942" s="13" t="s">
        <v>13</v>
      </c>
      <c r="I942" s="14">
        <v>75</v>
      </c>
      <c r="J942" s="14">
        <v>77</v>
      </c>
      <c r="K942" s="13">
        <v>87.75</v>
      </c>
      <c r="L942" s="14">
        <v>93.91</v>
      </c>
      <c r="M942" s="20">
        <v>2.9368059701492499</v>
      </c>
      <c r="BF942" s="21">
        <v>46.51</v>
      </c>
      <c r="BG942" s="21">
        <v>58.47</v>
      </c>
      <c r="BH942" s="21">
        <v>11.96</v>
      </c>
      <c r="BI942" s="21">
        <v>44301</v>
      </c>
      <c r="BJ942" s="21" t="s">
        <v>142</v>
      </c>
      <c r="BK942" s="21">
        <v>49.02</v>
      </c>
      <c r="BL942" s="21">
        <v>2.5100000000000051</v>
      </c>
      <c r="BM942" s="13">
        <v>20.986622073578637</v>
      </c>
    </row>
    <row r="943" spans="1:65" x14ac:dyDescent="0.25">
      <c r="A943" s="13">
        <v>1502</v>
      </c>
      <c r="B943" s="13">
        <v>154</v>
      </c>
      <c r="C943" s="13">
        <v>925</v>
      </c>
      <c r="D943" s="13" t="s">
        <v>14</v>
      </c>
      <c r="E943" s="13">
        <v>10</v>
      </c>
      <c r="F943" s="13" t="s">
        <v>12</v>
      </c>
      <c r="G943" s="13">
        <v>3</v>
      </c>
      <c r="H943" s="13" t="s">
        <v>13</v>
      </c>
      <c r="I943" s="14">
        <v>82</v>
      </c>
      <c r="J943" s="14">
        <v>84</v>
      </c>
      <c r="K943" s="13">
        <v>87.82</v>
      </c>
      <c r="L943" s="14">
        <v>93.98</v>
      </c>
      <c r="M943" s="20">
        <v>2.9391044776119402</v>
      </c>
      <c r="N943" s="13">
        <v>4</v>
      </c>
      <c r="AJ943" s="14">
        <v>491.34417482835852</v>
      </c>
      <c r="BE943" s="21">
        <v>2780</v>
      </c>
      <c r="BM943" s="13"/>
    </row>
    <row r="944" spans="1:65" x14ac:dyDescent="0.25">
      <c r="A944" s="13">
        <v>1503</v>
      </c>
      <c r="B944" s="13">
        <v>154</v>
      </c>
      <c r="C944" s="13">
        <v>925</v>
      </c>
      <c r="D944" s="13" t="s">
        <v>14</v>
      </c>
      <c r="E944" s="13">
        <v>10</v>
      </c>
      <c r="F944" s="13" t="s">
        <v>12</v>
      </c>
      <c r="G944" s="13">
        <v>3</v>
      </c>
      <c r="H944" s="13" t="s">
        <v>13</v>
      </c>
      <c r="I944" s="14">
        <v>94</v>
      </c>
      <c r="J944" s="14">
        <v>96</v>
      </c>
      <c r="K944" s="13">
        <v>87.94</v>
      </c>
      <c r="L944" s="14">
        <v>94.1</v>
      </c>
      <c r="M944" s="20">
        <v>2.9430447761193999</v>
      </c>
      <c r="BF944" s="21">
        <v>47.4</v>
      </c>
      <c r="BG944" s="21">
        <v>63.51</v>
      </c>
      <c r="BH944" s="21">
        <v>16.11</v>
      </c>
      <c r="BI944" s="21">
        <v>44537</v>
      </c>
      <c r="BJ944" s="21" t="s">
        <v>140</v>
      </c>
      <c r="BK944" s="21">
        <v>51.41</v>
      </c>
      <c r="BL944" s="21">
        <v>4.009999999999998</v>
      </c>
      <c r="BM944" s="13">
        <v>24.891371818746109</v>
      </c>
    </row>
    <row r="945" spans="1:65" x14ac:dyDescent="0.25">
      <c r="A945" s="13">
        <v>1504</v>
      </c>
      <c r="B945" s="13">
        <v>154</v>
      </c>
      <c r="C945" s="13">
        <v>925</v>
      </c>
      <c r="D945" s="13" t="s">
        <v>14</v>
      </c>
      <c r="E945" s="13">
        <v>10</v>
      </c>
      <c r="F945" s="13" t="s">
        <v>12</v>
      </c>
      <c r="G945" s="13">
        <v>3</v>
      </c>
      <c r="H945" s="13" t="s">
        <v>13</v>
      </c>
      <c r="I945" s="14">
        <v>104</v>
      </c>
      <c r="J945" s="14">
        <v>106</v>
      </c>
      <c r="K945" s="13">
        <v>88.04</v>
      </c>
      <c r="L945" s="14">
        <v>94.2</v>
      </c>
      <c r="M945" s="20">
        <v>2.9463188405797101</v>
      </c>
      <c r="BM945" s="13"/>
    </row>
    <row r="946" spans="1:65" x14ac:dyDescent="0.25">
      <c r="A946" s="13">
        <v>1505</v>
      </c>
      <c r="B946" s="13">
        <v>154</v>
      </c>
      <c r="C946" s="13">
        <v>925</v>
      </c>
      <c r="D946" s="13" t="s">
        <v>14</v>
      </c>
      <c r="E946" s="13">
        <v>10</v>
      </c>
      <c r="F946" s="13" t="s">
        <v>12</v>
      </c>
      <c r="G946" s="13">
        <v>3</v>
      </c>
      <c r="H946" s="13" t="s">
        <v>13</v>
      </c>
      <c r="I946" s="14">
        <v>116</v>
      </c>
      <c r="J946" s="14">
        <v>118</v>
      </c>
      <c r="K946" s="13">
        <v>88.16</v>
      </c>
      <c r="L946" s="14">
        <v>94.32</v>
      </c>
      <c r="M946" s="20">
        <v>2.9501449275362299</v>
      </c>
      <c r="N946" s="13">
        <v>4</v>
      </c>
      <c r="AJ946" s="14">
        <v>410.30591518898103</v>
      </c>
      <c r="BE946" s="21">
        <v>2774</v>
      </c>
      <c r="BF946" s="21">
        <v>47.62</v>
      </c>
      <c r="BG946" s="21">
        <v>55.68</v>
      </c>
      <c r="BH946" s="21">
        <v>8.06</v>
      </c>
      <c r="BI946" s="21">
        <v>44537</v>
      </c>
      <c r="BJ946" s="21" t="s">
        <v>140</v>
      </c>
      <c r="BK946" s="21">
        <v>49.83</v>
      </c>
      <c r="BL946" s="21">
        <v>2.2100000000000009</v>
      </c>
      <c r="BM946" s="13">
        <v>27.419354838709687</v>
      </c>
    </row>
    <row r="947" spans="1:65" x14ac:dyDescent="0.25">
      <c r="A947" s="13">
        <v>1506</v>
      </c>
      <c r="B947" s="13">
        <v>154</v>
      </c>
      <c r="C947" s="13">
        <v>925</v>
      </c>
      <c r="D947" s="13" t="s">
        <v>14</v>
      </c>
      <c r="E947" s="13">
        <v>10</v>
      </c>
      <c r="F947" s="13" t="s">
        <v>12</v>
      </c>
      <c r="G947" s="13">
        <v>3</v>
      </c>
      <c r="H947" s="13" t="s">
        <v>13</v>
      </c>
      <c r="I947" s="14">
        <v>130</v>
      </c>
      <c r="J947" s="14">
        <v>132</v>
      </c>
      <c r="K947" s="13">
        <v>88.3</v>
      </c>
      <c r="L947" s="14">
        <v>94.46</v>
      </c>
      <c r="M947" s="20">
        <v>2.95460869565217</v>
      </c>
      <c r="N947" s="13">
        <v>4</v>
      </c>
      <c r="AJ947" s="14">
        <v>430.65170000000001</v>
      </c>
      <c r="BE947" s="21">
        <v>2936</v>
      </c>
      <c r="BM947" s="13"/>
    </row>
    <row r="948" spans="1:65" x14ac:dyDescent="0.25">
      <c r="A948" s="13">
        <v>1507</v>
      </c>
      <c r="B948" s="13">
        <v>154</v>
      </c>
      <c r="C948" s="13">
        <v>925</v>
      </c>
      <c r="D948" s="13" t="s">
        <v>14</v>
      </c>
      <c r="E948" s="13">
        <v>10</v>
      </c>
      <c r="F948" s="13" t="s">
        <v>12</v>
      </c>
      <c r="G948" s="13">
        <v>4</v>
      </c>
      <c r="H948" s="13" t="s">
        <v>13</v>
      </c>
      <c r="I948" s="14">
        <v>4</v>
      </c>
      <c r="J948" s="14">
        <v>6</v>
      </c>
      <c r="K948" s="13">
        <v>88.54</v>
      </c>
      <c r="L948" s="14">
        <v>94.7</v>
      </c>
      <c r="M948" s="20">
        <v>2.9622608695652199</v>
      </c>
      <c r="N948" s="13">
        <v>4</v>
      </c>
      <c r="AJ948" s="14">
        <v>421.11154396294501</v>
      </c>
      <c r="BE948" s="21">
        <v>3020</v>
      </c>
      <c r="BF948" s="21">
        <v>47.12</v>
      </c>
      <c r="BG948" s="21">
        <v>55.089999999999996</v>
      </c>
      <c r="BH948" s="21">
        <v>7.97</v>
      </c>
      <c r="BI948" s="21">
        <v>44537</v>
      </c>
      <c r="BJ948" s="21" t="s">
        <v>140</v>
      </c>
      <c r="BK948" s="21">
        <v>49.12</v>
      </c>
      <c r="BL948" s="21">
        <v>2</v>
      </c>
      <c r="BM948" s="13">
        <v>25.094102885821833</v>
      </c>
    </row>
    <row r="949" spans="1:65" x14ac:dyDescent="0.25">
      <c r="A949" s="13">
        <v>1508</v>
      </c>
      <c r="B949" s="13">
        <v>154</v>
      </c>
      <c r="C949" s="13">
        <v>925</v>
      </c>
      <c r="D949" s="13" t="s">
        <v>14</v>
      </c>
      <c r="E949" s="13">
        <v>10</v>
      </c>
      <c r="F949" s="13" t="s">
        <v>12</v>
      </c>
      <c r="G949" s="13">
        <v>4</v>
      </c>
      <c r="H949" s="13" t="s">
        <v>13</v>
      </c>
      <c r="I949" s="14">
        <v>19</v>
      </c>
      <c r="J949" s="14">
        <v>21</v>
      </c>
      <c r="K949" s="13">
        <v>88.69</v>
      </c>
      <c r="L949" s="14">
        <v>94.85</v>
      </c>
      <c r="M949" s="20">
        <v>2.9670434782608699</v>
      </c>
      <c r="BM949" s="13"/>
    </row>
    <row r="950" spans="1:65" x14ac:dyDescent="0.25">
      <c r="A950" s="13">
        <v>1509</v>
      </c>
      <c r="B950" s="13">
        <v>154</v>
      </c>
      <c r="C950" s="13">
        <v>925</v>
      </c>
      <c r="D950" s="13" t="s">
        <v>14</v>
      </c>
      <c r="E950" s="13">
        <v>10</v>
      </c>
      <c r="F950" s="13" t="s">
        <v>12</v>
      </c>
      <c r="G950" s="13">
        <v>4</v>
      </c>
      <c r="H950" s="13" t="s">
        <v>13</v>
      </c>
      <c r="I950" s="14">
        <v>32</v>
      </c>
      <c r="J950" s="14">
        <v>34</v>
      </c>
      <c r="K950" s="13">
        <v>88.82</v>
      </c>
      <c r="L950" s="14">
        <v>94.98</v>
      </c>
      <c r="M950" s="20">
        <v>2.9717931034482801</v>
      </c>
      <c r="N950" s="13">
        <v>4</v>
      </c>
      <c r="AJ950" s="14">
        <v>399.2253</v>
      </c>
      <c r="BE950" s="21">
        <v>2958</v>
      </c>
      <c r="BF950" s="21">
        <v>47.13</v>
      </c>
      <c r="BG950" s="21">
        <v>58.59</v>
      </c>
      <c r="BH950" s="21">
        <v>11.46</v>
      </c>
      <c r="BI950" s="21">
        <v>44537</v>
      </c>
      <c r="BJ950" s="21" t="s">
        <v>140</v>
      </c>
      <c r="BK950" s="21">
        <v>49.41</v>
      </c>
      <c r="BL950" s="21">
        <v>2.279999999999994</v>
      </c>
      <c r="BM950" s="13">
        <v>19.89528795811513</v>
      </c>
    </row>
    <row r="951" spans="1:65" x14ac:dyDescent="0.25">
      <c r="A951" s="13">
        <v>1510</v>
      </c>
      <c r="B951" s="13">
        <v>154</v>
      </c>
      <c r="C951" s="13">
        <v>925</v>
      </c>
      <c r="D951" s="13" t="s">
        <v>14</v>
      </c>
      <c r="E951" s="13">
        <v>10</v>
      </c>
      <c r="F951" s="13" t="s">
        <v>12</v>
      </c>
      <c r="G951" s="13">
        <v>4</v>
      </c>
      <c r="H951" s="13" t="s">
        <v>13</v>
      </c>
      <c r="I951" s="14">
        <v>40</v>
      </c>
      <c r="J951" s="14">
        <v>42</v>
      </c>
      <c r="K951" s="13">
        <v>88.9</v>
      </c>
      <c r="L951" s="14">
        <v>95.06</v>
      </c>
      <c r="M951" s="20">
        <v>2.9748275862068998</v>
      </c>
      <c r="N951" s="13">
        <v>4</v>
      </c>
      <c r="AJ951" s="14">
        <v>458.26077584270769</v>
      </c>
      <c r="BE951" s="21">
        <v>2882</v>
      </c>
      <c r="BM951" s="13"/>
    </row>
    <row r="952" spans="1:65" x14ac:dyDescent="0.25">
      <c r="A952" s="13">
        <v>1511</v>
      </c>
      <c r="B952" s="13">
        <v>154</v>
      </c>
      <c r="C952" s="13">
        <v>925</v>
      </c>
      <c r="D952" s="13" t="s">
        <v>14</v>
      </c>
      <c r="E952" s="13">
        <v>10</v>
      </c>
      <c r="F952" s="13" t="s">
        <v>12</v>
      </c>
      <c r="G952" s="13">
        <v>4</v>
      </c>
      <c r="H952" s="13" t="s">
        <v>13</v>
      </c>
      <c r="I952" s="14">
        <v>45</v>
      </c>
      <c r="J952" s="14">
        <v>47</v>
      </c>
      <c r="K952" s="13">
        <v>88.95</v>
      </c>
      <c r="L952" s="14">
        <v>95.11</v>
      </c>
      <c r="M952" s="20">
        <v>2.9767241379310301</v>
      </c>
      <c r="BF952" s="21">
        <v>47.23</v>
      </c>
      <c r="BG952" s="21">
        <v>61.05</v>
      </c>
      <c r="BH952" s="21">
        <v>13.82</v>
      </c>
      <c r="BI952" s="21">
        <v>44301</v>
      </c>
      <c r="BJ952" s="21" t="s">
        <v>142</v>
      </c>
      <c r="BK952" s="21">
        <v>50.36</v>
      </c>
      <c r="BL952" s="21">
        <v>3.1300000000000026</v>
      </c>
      <c r="BM952" s="13">
        <v>22.648335745296688</v>
      </c>
    </row>
    <row r="953" spans="1:65" x14ac:dyDescent="0.25">
      <c r="A953" s="13">
        <v>1512</v>
      </c>
      <c r="B953" s="13">
        <v>154</v>
      </c>
      <c r="C953" s="13">
        <v>925</v>
      </c>
      <c r="D953" s="13" t="s">
        <v>14</v>
      </c>
      <c r="E953" s="13">
        <v>10</v>
      </c>
      <c r="F953" s="13" t="s">
        <v>12</v>
      </c>
      <c r="G953" s="13">
        <v>4</v>
      </c>
      <c r="H953" s="13" t="s">
        <v>13</v>
      </c>
      <c r="I953" s="14">
        <v>52</v>
      </c>
      <c r="J953" s="14">
        <v>54</v>
      </c>
      <c r="K953" s="13">
        <v>89.02</v>
      </c>
      <c r="L953" s="14">
        <v>95.18</v>
      </c>
      <c r="M953" s="20">
        <v>2.97943333333333</v>
      </c>
      <c r="BF953" s="21">
        <v>47.52</v>
      </c>
      <c r="BG953" s="21">
        <v>61.820000000000007</v>
      </c>
      <c r="BH953" s="21">
        <v>14.3</v>
      </c>
      <c r="BI953" s="21">
        <v>44537</v>
      </c>
      <c r="BJ953" s="21" t="s">
        <v>140</v>
      </c>
      <c r="BK953" s="21">
        <v>50.36</v>
      </c>
      <c r="BL953" s="21">
        <v>2.8399999999999963</v>
      </c>
      <c r="BM953" s="13">
        <v>19.860139860139832</v>
      </c>
    </row>
    <row r="954" spans="1:65" x14ac:dyDescent="0.25">
      <c r="A954" s="13">
        <v>1513</v>
      </c>
      <c r="B954" s="13">
        <v>154</v>
      </c>
      <c r="C954" s="13">
        <v>925</v>
      </c>
      <c r="D954" s="13" t="s">
        <v>14</v>
      </c>
      <c r="E954" s="13">
        <v>10</v>
      </c>
      <c r="F954" s="13" t="s">
        <v>12</v>
      </c>
      <c r="G954" s="13">
        <v>4</v>
      </c>
      <c r="H954" s="13" t="s">
        <v>13</v>
      </c>
      <c r="I954" s="14">
        <v>56</v>
      </c>
      <c r="J954" s="14">
        <v>58</v>
      </c>
      <c r="K954" s="13">
        <v>89.06</v>
      </c>
      <c r="L954" s="14">
        <v>95.22</v>
      </c>
      <c r="M954" s="20">
        <v>2.9811666666666699</v>
      </c>
      <c r="N954" s="13">
        <v>4</v>
      </c>
      <c r="AJ954" s="14">
        <v>474.68099999999998</v>
      </c>
      <c r="BE954" s="21">
        <v>2911</v>
      </c>
      <c r="BM954" s="13"/>
    </row>
    <row r="955" spans="1:65" x14ac:dyDescent="0.25">
      <c r="A955" s="13">
        <v>1514</v>
      </c>
      <c r="B955" s="13">
        <v>154</v>
      </c>
      <c r="C955" s="13">
        <v>925</v>
      </c>
      <c r="D955" s="13" t="s">
        <v>14</v>
      </c>
      <c r="E955" s="13">
        <v>10</v>
      </c>
      <c r="F955" s="13" t="s">
        <v>12</v>
      </c>
      <c r="G955" s="13">
        <v>4</v>
      </c>
      <c r="H955" s="13" t="s">
        <v>13</v>
      </c>
      <c r="I955" s="14">
        <v>60</v>
      </c>
      <c r="J955" s="14">
        <v>62</v>
      </c>
      <c r="K955" s="13">
        <v>89.1</v>
      </c>
      <c r="L955" s="14">
        <v>95.26</v>
      </c>
      <c r="M955" s="20">
        <v>2.9828999999999999</v>
      </c>
      <c r="BM955" s="13"/>
    </row>
    <row r="956" spans="1:65" x14ac:dyDescent="0.25">
      <c r="A956" s="13">
        <v>1515</v>
      </c>
      <c r="B956" s="13">
        <v>154</v>
      </c>
      <c r="C956" s="13">
        <v>925</v>
      </c>
      <c r="D956" s="13" t="s">
        <v>14</v>
      </c>
      <c r="E956" s="13">
        <v>10</v>
      </c>
      <c r="F956" s="13" t="s">
        <v>12</v>
      </c>
      <c r="G956" s="13">
        <v>4</v>
      </c>
      <c r="H956" s="13" t="s">
        <v>13</v>
      </c>
      <c r="I956" s="14">
        <v>63</v>
      </c>
      <c r="J956" s="14">
        <v>65</v>
      </c>
      <c r="K956" s="13">
        <v>89.13</v>
      </c>
      <c r="L956" s="14">
        <v>95.29</v>
      </c>
      <c r="M956" s="20">
        <v>2.9842</v>
      </c>
      <c r="BF956" s="21">
        <v>47.07</v>
      </c>
      <c r="BG956" s="21">
        <v>58.54</v>
      </c>
      <c r="BH956" s="21">
        <v>11.47</v>
      </c>
      <c r="BI956" s="21">
        <v>44537</v>
      </c>
      <c r="BJ956" s="21" t="s">
        <v>140</v>
      </c>
      <c r="BK956" s="21">
        <v>49.51</v>
      </c>
      <c r="BL956" s="21">
        <v>2.4399999999999977</v>
      </c>
      <c r="BM956" s="13">
        <v>21.272885789014801</v>
      </c>
    </row>
    <row r="957" spans="1:65" x14ac:dyDescent="0.25">
      <c r="A957" s="13">
        <v>1601</v>
      </c>
      <c r="B957" s="13">
        <v>154</v>
      </c>
      <c r="C957" s="13">
        <v>925</v>
      </c>
      <c r="D957" s="13" t="s">
        <v>14</v>
      </c>
      <c r="E957" s="13">
        <v>10</v>
      </c>
      <c r="F957" s="13" t="s">
        <v>12</v>
      </c>
      <c r="G957" s="13">
        <v>4</v>
      </c>
      <c r="H957" s="13" t="s">
        <v>13</v>
      </c>
      <c r="I957" s="14">
        <v>66</v>
      </c>
      <c r="J957" s="14">
        <v>68</v>
      </c>
      <c r="K957" s="13">
        <v>89.16</v>
      </c>
      <c r="L957" s="14">
        <v>95.32</v>
      </c>
      <c r="M957" s="20">
        <v>2.9855</v>
      </c>
      <c r="BM957" s="13"/>
    </row>
    <row r="958" spans="1:65" x14ac:dyDescent="0.25">
      <c r="A958" s="13">
        <v>1602</v>
      </c>
      <c r="B958" s="13">
        <v>154</v>
      </c>
      <c r="C958" s="13">
        <v>925</v>
      </c>
      <c r="D958" s="13" t="s">
        <v>14</v>
      </c>
      <c r="E958" s="13">
        <v>10</v>
      </c>
      <c r="F958" s="13" t="s">
        <v>12</v>
      </c>
      <c r="G958" s="13">
        <v>4</v>
      </c>
      <c r="H958" s="13" t="s">
        <v>13</v>
      </c>
      <c r="I958" s="14">
        <v>71</v>
      </c>
      <c r="J958" s="14">
        <v>73</v>
      </c>
      <c r="K958" s="13">
        <v>89.21</v>
      </c>
      <c r="L958" s="14">
        <v>95.37</v>
      </c>
      <c r="M958" s="20">
        <v>2.9876666666666698</v>
      </c>
      <c r="N958" s="13">
        <v>4</v>
      </c>
      <c r="AJ958" s="14">
        <v>414.24216429476553</v>
      </c>
      <c r="BE958" s="21">
        <v>2971</v>
      </c>
      <c r="BF958" s="21">
        <v>46.28</v>
      </c>
      <c r="BG958" s="21">
        <v>59.09</v>
      </c>
      <c r="BH958" s="21">
        <v>12.81</v>
      </c>
      <c r="BI958" s="21">
        <v>44537</v>
      </c>
      <c r="BJ958" s="21" t="s">
        <v>140</v>
      </c>
      <c r="BK958" s="21">
        <v>48.79</v>
      </c>
      <c r="BL958" s="21">
        <v>2.509999999999998</v>
      </c>
      <c r="BM958" s="13">
        <v>19.594067135050725</v>
      </c>
    </row>
    <row r="959" spans="1:65" x14ac:dyDescent="0.25">
      <c r="A959" s="13">
        <v>1603</v>
      </c>
      <c r="B959" s="13">
        <v>154</v>
      </c>
      <c r="C959" s="13">
        <v>925</v>
      </c>
      <c r="D959" s="13" t="s">
        <v>14</v>
      </c>
      <c r="E959" s="13">
        <v>10</v>
      </c>
      <c r="F959" s="13" t="s">
        <v>12</v>
      </c>
      <c r="G959" s="13">
        <v>4</v>
      </c>
      <c r="H959" s="13" t="s">
        <v>13</v>
      </c>
      <c r="I959" s="14">
        <v>79</v>
      </c>
      <c r="J959" s="14">
        <v>81</v>
      </c>
      <c r="K959" s="13">
        <v>89.29</v>
      </c>
      <c r="L959" s="14">
        <v>95.45</v>
      </c>
      <c r="M959" s="20">
        <v>2.9911333333333299</v>
      </c>
      <c r="BF959" s="21">
        <v>46.98</v>
      </c>
      <c r="BG959" s="21">
        <v>60.36</v>
      </c>
      <c r="BH959" s="21">
        <v>13.38</v>
      </c>
      <c r="BI959" s="21">
        <v>44301</v>
      </c>
      <c r="BJ959" s="21" t="s">
        <v>142</v>
      </c>
      <c r="BK959" s="21">
        <v>49.9</v>
      </c>
      <c r="BL959" s="21">
        <v>2.9200000000000017</v>
      </c>
      <c r="BM959" s="13">
        <v>21.823617339312417</v>
      </c>
    </row>
    <row r="960" spans="1:65" x14ac:dyDescent="0.25">
      <c r="A960" s="13">
        <v>1604</v>
      </c>
      <c r="B960" s="13">
        <v>154</v>
      </c>
      <c r="C960" s="13">
        <v>925</v>
      </c>
      <c r="D960" s="13" t="s">
        <v>14</v>
      </c>
      <c r="E960" s="13">
        <v>10</v>
      </c>
      <c r="F960" s="13" t="s">
        <v>12</v>
      </c>
      <c r="G960" s="13">
        <v>4</v>
      </c>
      <c r="H960" s="13" t="s">
        <v>13</v>
      </c>
      <c r="I960" s="14">
        <v>92</v>
      </c>
      <c r="J960" s="14">
        <v>94</v>
      </c>
      <c r="K960" s="13">
        <v>89.42</v>
      </c>
      <c r="L960" s="14">
        <v>95.58</v>
      </c>
      <c r="M960" s="20">
        <v>2.99527272727273</v>
      </c>
      <c r="N960" s="13">
        <v>4</v>
      </c>
      <c r="AJ960" s="14">
        <v>427.22503398439835</v>
      </c>
      <c r="BE960" s="21">
        <v>2971</v>
      </c>
      <c r="BF960" s="21">
        <v>47.38</v>
      </c>
      <c r="BG960" s="21">
        <v>61.58</v>
      </c>
      <c r="BH960" s="21">
        <v>14.2</v>
      </c>
      <c r="BI960" s="21">
        <v>44537</v>
      </c>
      <c r="BJ960" s="21" t="s">
        <v>140</v>
      </c>
      <c r="BK960" s="21">
        <v>50.57</v>
      </c>
      <c r="BL960" s="21">
        <v>3.1899999999999977</v>
      </c>
      <c r="BM960" s="13">
        <v>22.46478873239435</v>
      </c>
    </row>
    <row r="961" spans="1:65" x14ac:dyDescent="0.25">
      <c r="A961" s="13">
        <v>1605</v>
      </c>
      <c r="B961" s="13">
        <v>154</v>
      </c>
      <c r="C961" s="13">
        <v>925</v>
      </c>
      <c r="D961" s="13" t="s">
        <v>14</v>
      </c>
      <c r="E961" s="13">
        <v>10</v>
      </c>
      <c r="F961" s="13" t="s">
        <v>12</v>
      </c>
      <c r="G961" s="13">
        <v>4</v>
      </c>
      <c r="H961" s="13" t="s">
        <v>13</v>
      </c>
      <c r="I961" s="14">
        <v>140</v>
      </c>
      <c r="J961" s="14">
        <v>142</v>
      </c>
      <c r="K961" s="13">
        <v>89.9</v>
      </c>
      <c r="L961" s="14">
        <v>96.06</v>
      </c>
      <c r="M961" s="20">
        <v>3.00955371900826</v>
      </c>
      <c r="N961" s="13">
        <v>4</v>
      </c>
      <c r="AJ961" s="14">
        <v>459.55209394087512</v>
      </c>
      <c r="BE961" s="21">
        <v>2978</v>
      </c>
      <c r="BF961" s="21">
        <v>45.45</v>
      </c>
      <c r="BG961" s="21">
        <v>66.41</v>
      </c>
      <c r="BH961" s="21">
        <v>20.96</v>
      </c>
      <c r="BI961" s="21" t="s">
        <v>145</v>
      </c>
      <c r="BJ961" s="21" t="s">
        <v>140</v>
      </c>
      <c r="BK961" s="21">
        <v>49.6</v>
      </c>
      <c r="BL961" s="21">
        <v>4.1499999999999986</v>
      </c>
      <c r="BM961" s="13">
        <v>19.79961832061068</v>
      </c>
    </row>
    <row r="962" spans="1:65" x14ac:dyDescent="0.25">
      <c r="A962" s="13">
        <v>1606</v>
      </c>
      <c r="B962" s="13">
        <v>154</v>
      </c>
      <c r="C962" s="13">
        <v>925</v>
      </c>
      <c r="D962" s="13" t="s">
        <v>14</v>
      </c>
      <c r="E962" s="13">
        <v>10</v>
      </c>
      <c r="F962" s="13" t="s">
        <v>12</v>
      </c>
      <c r="G962" s="13">
        <v>5</v>
      </c>
      <c r="H962" s="13" t="s">
        <v>13</v>
      </c>
      <c r="I962" s="14">
        <v>43</v>
      </c>
      <c r="J962" s="14">
        <v>45</v>
      </c>
      <c r="K962" s="13">
        <v>90.43</v>
      </c>
      <c r="L962" s="14">
        <v>96.59</v>
      </c>
      <c r="M962" s="20">
        <v>3.02532231404959</v>
      </c>
      <c r="N962" s="13">
        <v>4</v>
      </c>
      <c r="AJ962" s="14">
        <v>469.4195577944206</v>
      </c>
      <c r="BE962" s="21">
        <v>2980</v>
      </c>
      <c r="BF962" s="21">
        <v>47.38</v>
      </c>
      <c r="BG962" s="21">
        <v>60.59</v>
      </c>
      <c r="BH962" s="21">
        <v>13.21</v>
      </c>
      <c r="BI962" s="21" t="s">
        <v>145</v>
      </c>
      <c r="BJ962" s="21" t="s">
        <v>140</v>
      </c>
      <c r="BK962" s="21">
        <v>50</v>
      </c>
      <c r="BL962" s="21">
        <v>2.6199999999999974</v>
      </c>
      <c r="BM962" s="13">
        <v>19.833459500378481</v>
      </c>
    </row>
    <row r="963" spans="1:65" x14ac:dyDescent="0.25">
      <c r="A963" s="13">
        <v>1607</v>
      </c>
      <c r="B963" s="13">
        <v>154</v>
      </c>
      <c r="C963" s="13">
        <v>925</v>
      </c>
      <c r="D963" s="13" t="s">
        <v>14</v>
      </c>
      <c r="E963" s="13">
        <v>10</v>
      </c>
      <c r="F963" s="13" t="s">
        <v>12</v>
      </c>
      <c r="G963" s="13">
        <v>5</v>
      </c>
      <c r="H963" s="13" t="s">
        <v>13</v>
      </c>
      <c r="I963" s="14">
        <v>77</v>
      </c>
      <c r="J963" s="14">
        <v>79</v>
      </c>
      <c r="K963" s="13">
        <v>90.77</v>
      </c>
      <c r="L963" s="14">
        <v>96.93</v>
      </c>
      <c r="M963" s="20">
        <v>3.0363333333333302</v>
      </c>
      <c r="N963" s="13">
        <v>4</v>
      </c>
      <c r="AJ963" s="14">
        <v>504.86157587684102</v>
      </c>
      <c r="BE963" s="21">
        <v>3005</v>
      </c>
      <c r="BF963" s="21">
        <v>47.31</v>
      </c>
      <c r="BG963" s="21">
        <v>63.540000000000006</v>
      </c>
      <c r="BH963" s="21">
        <v>16.23</v>
      </c>
      <c r="BI963" s="21" t="s">
        <v>145</v>
      </c>
      <c r="BJ963" s="21" t="s">
        <v>140</v>
      </c>
      <c r="BK963" s="21">
        <v>50.77</v>
      </c>
      <c r="BL963" s="21">
        <v>3.4600000000000009</v>
      </c>
      <c r="BM963" s="13">
        <v>21.318545902649419</v>
      </c>
    </row>
    <row r="964" spans="1:65" x14ac:dyDescent="0.25">
      <c r="A964" s="13">
        <v>1608</v>
      </c>
      <c r="B964" s="13">
        <v>154</v>
      </c>
      <c r="C964" s="13">
        <v>925</v>
      </c>
      <c r="D964" s="13" t="s">
        <v>14</v>
      </c>
      <c r="E964" s="13">
        <v>10</v>
      </c>
      <c r="F964" s="13" t="s">
        <v>12</v>
      </c>
      <c r="G964" s="13">
        <v>5</v>
      </c>
      <c r="H964" s="13" t="s">
        <v>13</v>
      </c>
      <c r="I964" s="14">
        <v>103</v>
      </c>
      <c r="J964" s="14">
        <v>105</v>
      </c>
      <c r="K964" s="13">
        <v>91.03</v>
      </c>
      <c r="L964" s="14">
        <v>97.19</v>
      </c>
      <c r="M964" s="20">
        <v>3.0449999999999999</v>
      </c>
      <c r="N964" s="13">
        <v>4</v>
      </c>
      <c r="AJ964" s="14">
        <v>470.45388120556805</v>
      </c>
      <c r="BE964" s="21">
        <v>3056</v>
      </c>
      <c r="BF964" s="21">
        <v>47.45</v>
      </c>
      <c r="BG964" s="21">
        <v>60.440000000000005</v>
      </c>
      <c r="BH964" s="21">
        <v>12.99</v>
      </c>
      <c r="BI964" s="21" t="s">
        <v>145</v>
      </c>
      <c r="BJ964" s="21" t="s">
        <v>140</v>
      </c>
      <c r="BK964" s="21">
        <v>49.87</v>
      </c>
      <c r="BL964" s="21">
        <v>2.4199999999999946</v>
      </c>
      <c r="BM964" s="13">
        <v>18.62971516551189</v>
      </c>
    </row>
    <row r="965" spans="1:65" x14ac:dyDescent="0.25">
      <c r="A965" s="13">
        <v>1609</v>
      </c>
      <c r="B965" s="13">
        <v>154</v>
      </c>
      <c r="C965" s="13">
        <v>925</v>
      </c>
      <c r="D965" s="13" t="s">
        <v>14</v>
      </c>
      <c r="E965" s="13">
        <v>10</v>
      </c>
      <c r="F965" s="13" t="s">
        <v>12</v>
      </c>
      <c r="G965" s="13">
        <v>5</v>
      </c>
      <c r="H965" s="13" t="s">
        <v>13</v>
      </c>
      <c r="I965" s="14">
        <v>136</v>
      </c>
      <c r="J965" s="14">
        <v>138</v>
      </c>
      <c r="K965" s="13">
        <v>91.36</v>
      </c>
      <c r="L965" s="14">
        <v>97.52</v>
      </c>
      <c r="M965" s="20">
        <v>3.0558235294117599</v>
      </c>
      <c r="N965" s="13">
        <v>5</v>
      </c>
      <c r="AJ965" s="14">
        <v>458.01070675239401</v>
      </c>
      <c r="BE965" s="21">
        <v>2897</v>
      </c>
      <c r="BF965" s="21">
        <v>47.06</v>
      </c>
      <c r="BG965" s="21">
        <v>61.61</v>
      </c>
      <c r="BH965" s="21">
        <v>14.55</v>
      </c>
      <c r="BI965" s="21">
        <v>44301</v>
      </c>
      <c r="BJ965" s="21" t="s">
        <v>142</v>
      </c>
      <c r="BK965" s="21">
        <v>49.92</v>
      </c>
      <c r="BL965" s="21">
        <v>2.8599999999999994</v>
      </c>
      <c r="BM965" s="13">
        <v>19.656357388316145</v>
      </c>
    </row>
    <row r="966" spans="1:65" x14ac:dyDescent="0.25">
      <c r="A966" s="13">
        <v>1610</v>
      </c>
      <c r="B966" s="13">
        <v>154</v>
      </c>
      <c r="C966" s="13">
        <v>925</v>
      </c>
      <c r="D966" s="13" t="s">
        <v>14</v>
      </c>
      <c r="E966" s="13">
        <v>10</v>
      </c>
      <c r="F966" s="13" t="s">
        <v>12</v>
      </c>
      <c r="G966" s="13">
        <v>6</v>
      </c>
      <c r="H966" s="13" t="s">
        <v>13</v>
      </c>
      <c r="I966" s="14">
        <v>38</v>
      </c>
      <c r="J966" s="14">
        <v>40</v>
      </c>
      <c r="K966" s="13">
        <v>91.88</v>
      </c>
      <c r="L966" s="14">
        <v>98.04</v>
      </c>
      <c r="M966" s="20">
        <v>3.0728461538461498</v>
      </c>
      <c r="N966" s="13">
        <v>5</v>
      </c>
      <c r="AJ966" s="14">
        <v>495.37928611544294</v>
      </c>
      <c r="BE966" s="21">
        <v>3031</v>
      </c>
      <c r="BM966" s="13"/>
    </row>
    <row r="967" spans="1:65" x14ac:dyDescent="0.25">
      <c r="A967" s="13">
        <v>1611</v>
      </c>
      <c r="B967" s="13">
        <v>154</v>
      </c>
      <c r="C967" s="13">
        <v>925</v>
      </c>
      <c r="D967" s="13" t="s">
        <v>14</v>
      </c>
      <c r="E967" s="13">
        <v>10</v>
      </c>
      <c r="F967" s="13" t="s">
        <v>12</v>
      </c>
      <c r="G967" s="13">
        <v>6</v>
      </c>
      <c r="H967" s="13" t="s">
        <v>13</v>
      </c>
      <c r="I967" s="14">
        <v>48</v>
      </c>
      <c r="J967" s="14">
        <v>50</v>
      </c>
      <c r="K967" s="13">
        <v>91.98</v>
      </c>
      <c r="L967" s="14">
        <v>98.14</v>
      </c>
      <c r="M967" s="20">
        <v>3.0770769230769202</v>
      </c>
      <c r="BF967" s="21">
        <v>47.3</v>
      </c>
      <c r="BG967" s="21">
        <v>61.11</v>
      </c>
      <c r="BH967" s="21">
        <v>13.81</v>
      </c>
      <c r="BI967" s="21" t="s">
        <v>145</v>
      </c>
      <c r="BJ967" s="21" t="s">
        <v>140</v>
      </c>
      <c r="BK967" s="21">
        <v>50.39</v>
      </c>
      <c r="BL967" s="21">
        <v>3.0900000000000034</v>
      </c>
      <c r="BM967" s="13">
        <v>22.375090514120227</v>
      </c>
    </row>
    <row r="968" spans="1:65" x14ac:dyDescent="0.25">
      <c r="A968" s="13">
        <v>1612</v>
      </c>
      <c r="B968" s="13">
        <v>154</v>
      </c>
      <c r="C968" s="13">
        <v>925</v>
      </c>
      <c r="D968" s="13" t="s">
        <v>14</v>
      </c>
      <c r="E968" s="13">
        <v>10</v>
      </c>
      <c r="F968" s="13" t="s">
        <v>12</v>
      </c>
      <c r="G968" s="13">
        <v>6</v>
      </c>
      <c r="H968" s="13" t="s">
        <v>13</v>
      </c>
      <c r="I968" s="14">
        <v>57</v>
      </c>
      <c r="J968" s="14">
        <v>59</v>
      </c>
      <c r="K968" s="13">
        <v>92.07</v>
      </c>
      <c r="L968" s="14">
        <v>98.23</v>
      </c>
      <c r="M968" s="20">
        <v>3.0808846153846199</v>
      </c>
      <c r="N968" s="13">
        <v>5</v>
      </c>
      <c r="AJ968" s="14">
        <v>481.29509999999999</v>
      </c>
      <c r="BE968" s="21">
        <v>2886</v>
      </c>
      <c r="BM968" s="13"/>
    </row>
    <row r="969" spans="1:65" x14ac:dyDescent="0.25">
      <c r="A969" s="13">
        <v>1613</v>
      </c>
      <c r="B969" s="13">
        <v>154</v>
      </c>
      <c r="C969" s="13">
        <v>925</v>
      </c>
      <c r="D969" s="13" t="s">
        <v>14</v>
      </c>
      <c r="E969" s="13">
        <v>10</v>
      </c>
      <c r="F969" s="13" t="s">
        <v>12</v>
      </c>
      <c r="G969" s="13">
        <v>6</v>
      </c>
      <c r="H969" s="13" t="s">
        <v>13</v>
      </c>
      <c r="I969" s="14">
        <v>60</v>
      </c>
      <c r="J969" s="14">
        <v>62</v>
      </c>
      <c r="K969" s="13">
        <v>92.1</v>
      </c>
      <c r="L969" s="14">
        <v>98.26</v>
      </c>
      <c r="M969" s="20">
        <v>3.08215384615385</v>
      </c>
      <c r="BF969" s="21">
        <v>47.34</v>
      </c>
      <c r="BG969" s="21">
        <v>65.150000000000006</v>
      </c>
      <c r="BH969" s="21">
        <v>17.809999999999999</v>
      </c>
      <c r="BI969" s="21" t="s">
        <v>146</v>
      </c>
      <c r="BJ969" s="21" t="s">
        <v>140</v>
      </c>
      <c r="BK969" s="21">
        <v>51.45</v>
      </c>
      <c r="BL969" s="21">
        <v>4.1099999999999994</v>
      </c>
      <c r="BM969" s="13">
        <v>23.076923076923077</v>
      </c>
    </row>
    <row r="970" spans="1:65" x14ac:dyDescent="0.25">
      <c r="A970" s="13">
        <v>1614</v>
      </c>
      <c r="B970" s="13">
        <v>154</v>
      </c>
      <c r="C970" s="13">
        <v>925</v>
      </c>
      <c r="D970" s="13" t="s">
        <v>14</v>
      </c>
      <c r="E970" s="13">
        <v>10</v>
      </c>
      <c r="F970" s="13" t="s">
        <v>12</v>
      </c>
      <c r="G970" s="13">
        <v>6</v>
      </c>
      <c r="H970" s="13" t="s">
        <v>13</v>
      </c>
      <c r="I970" s="14">
        <v>74</v>
      </c>
      <c r="J970" s="14">
        <v>76</v>
      </c>
      <c r="K970" s="13">
        <v>92.24</v>
      </c>
      <c r="L970" s="14">
        <v>98.4</v>
      </c>
      <c r="M970" s="20">
        <v>3.08703539823009</v>
      </c>
      <c r="N970" s="13">
        <v>4</v>
      </c>
      <c r="AJ970" s="14">
        <v>452.57697580928067</v>
      </c>
      <c r="BE970" s="21">
        <v>2933</v>
      </c>
      <c r="BF970" s="21">
        <v>46.51</v>
      </c>
      <c r="BG970" s="21">
        <v>67.400000000000006</v>
      </c>
      <c r="BH970" s="21">
        <v>20.89</v>
      </c>
      <c r="BI970" s="21" t="s">
        <v>146</v>
      </c>
      <c r="BJ970" s="21" t="s">
        <v>140</v>
      </c>
      <c r="BK970" s="21">
        <v>50.92</v>
      </c>
      <c r="BL970" s="21">
        <v>4.4100000000000037</v>
      </c>
      <c r="BM970" s="13">
        <v>21.110579224509351</v>
      </c>
    </row>
    <row r="971" spans="1:65" x14ac:dyDescent="0.25">
      <c r="A971" s="13">
        <v>1583</v>
      </c>
      <c r="B971" s="13">
        <v>154</v>
      </c>
      <c r="C971" s="13">
        <v>925</v>
      </c>
      <c r="D971" s="13" t="s">
        <v>11</v>
      </c>
      <c r="E971" s="13">
        <v>11</v>
      </c>
      <c r="F971" s="13" t="s">
        <v>12</v>
      </c>
      <c r="G971" s="13">
        <v>2</v>
      </c>
      <c r="H971" s="13" t="s">
        <v>13</v>
      </c>
      <c r="I971" s="14">
        <v>67</v>
      </c>
      <c r="J971" s="14">
        <v>69</v>
      </c>
      <c r="K971" s="13">
        <v>92.17</v>
      </c>
      <c r="L971" s="14">
        <v>101.44</v>
      </c>
      <c r="M971" s="20">
        <v>3.1760000000000002</v>
      </c>
      <c r="N971" s="13">
        <v>3</v>
      </c>
      <c r="AJ971" s="14">
        <v>473.4223708241488</v>
      </c>
      <c r="BE971" s="21">
        <v>2995</v>
      </c>
      <c r="BF971" s="21">
        <v>47.48</v>
      </c>
      <c r="BG971" s="21">
        <v>54.72</v>
      </c>
      <c r="BH971" s="21">
        <v>7.24</v>
      </c>
      <c r="BI971" s="21" t="s">
        <v>146</v>
      </c>
      <c r="BJ971" s="21" t="s">
        <v>140</v>
      </c>
      <c r="BK971" s="21">
        <v>48.75</v>
      </c>
      <c r="BL971" s="21">
        <v>1.2700000000000031</v>
      </c>
      <c r="BM971" s="13">
        <v>17.541436464088441</v>
      </c>
    </row>
    <row r="972" spans="1:65" x14ac:dyDescent="0.25">
      <c r="A972" s="13">
        <v>1584</v>
      </c>
      <c r="B972" s="13">
        <v>154</v>
      </c>
      <c r="C972" s="13">
        <v>925</v>
      </c>
      <c r="D972" s="13" t="s">
        <v>11</v>
      </c>
      <c r="E972" s="13">
        <v>11</v>
      </c>
      <c r="F972" s="13" t="s">
        <v>12</v>
      </c>
      <c r="G972" s="13">
        <v>2</v>
      </c>
      <c r="H972" s="13" t="s">
        <v>13</v>
      </c>
      <c r="I972" s="14">
        <v>120</v>
      </c>
      <c r="J972" s="14">
        <v>122</v>
      </c>
      <c r="K972" s="13">
        <v>92.7</v>
      </c>
      <c r="L972" s="14">
        <v>101.97</v>
      </c>
      <c r="M972" s="20">
        <v>3.1944545454545499</v>
      </c>
      <c r="N972" s="13">
        <v>2</v>
      </c>
      <c r="AJ972" s="14">
        <v>525.94875996473547</v>
      </c>
      <c r="BE972" s="21">
        <v>2908</v>
      </c>
      <c r="BF972" s="21">
        <v>47.3</v>
      </c>
      <c r="BG972" s="21">
        <v>55.349999999999994</v>
      </c>
      <c r="BH972" s="21">
        <v>8.0500000000000007</v>
      </c>
      <c r="BI972" s="21" t="s">
        <v>146</v>
      </c>
      <c r="BJ972" s="21" t="s">
        <v>140</v>
      </c>
      <c r="BK972" s="21">
        <v>48.54</v>
      </c>
      <c r="BL972" s="21">
        <v>1.240000000000002</v>
      </c>
      <c r="BM972" s="13">
        <v>15.403726708074558</v>
      </c>
    </row>
    <row r="973" spans="1:65" x14ac:dyDescent="0.25">
      <c r="A973" s="13">
        <v>1585</v>
      </c>
      <c r="B973" s="13">
        <v>154</v>
      </c>
      <c r="C973" s="13">
        <v>925</v>
      </c>
      <c r="D973" s="13" t="s">
        <v>11</v>
      </c>
      <c r="E973" s="13">
        <v>11</v>
      </c>
      <c r="F973" s="13" t="s">
        <v>12</v>
      </c>
      <c r="G973" s="13">
        <v>3</v>
      </c>
      <c r="H973" s="13" t="s">
        <v>13</v>
      </c>
      <c r="I973" s="14">
        <v>7</v>
      </c>
      <c r="J973" s="14">
        <v>9</v>
      </c>
      <c r="K973" s="13">
        <v>93.07</v>
      </c>
      <c r="L973" s="14">
        <v>102.34</v>
      </c>
      <c r="M973" s="20">
        <v>3.2079090909090899</v>
      </c>
      <c r="BM973" s="13"/>
    </row>
    <row r="974" spans="1:65" x14ac:dyDescent="0.25">
      <c r="A974" s="13">
        <v>1586</v>
      </c>
      <c r="B974" s="13">
        <v>154</v>
      </c>
      <c r="C974" s="13">
        <v>925</v>
      </c>
      <c r="D974" s="13" t="s">
        <v>11</v>
      </c>
      <c r="E974" s="13">
        <v>11</v>
      </c>
      <c r="F974" s="13" t="s">
        <v>12</v>
      </c>
      <c r="G974" s="13">
        <v>3</v>
      </c>
      <c r="H974" s="13" t="s">
        <v>13</v>
      </c>
      <c r="I974" s="14">
        <v>39</v>
      </c>
      <c r="J974" s="14">
        <v>41</v>
      </c>
      <c r="K974" s="13">
        <v>93.39</v>
      </c>
      <c r="L974" s="14">
        <v>102.66</v>
      </c>
      <c r="M974" s="20">
        <v>3.2195454545454498</v>
      </c>
      <c r="N974" s="13">
        <v>4</v>
      </c>
      <c r="AJ974" s="14">
        <v>491.51911146551845</v>
      </c>
      <c r="BE974" s="21">
        <v>2999</v>
      </c>
      <c r="BM974" s="13"/>
    </row>
    <row r="975" spans="1:65" x14ac:dyDescent="0.25">
      <c r="A975" s="13">
        <v>1587</v>
      </c>
      <c r="B975" s="13">
        <v>154</v>
      </c>
      <c r="C975" s="13">
        <v>925</v>
      </c>
      <c r="D975" s="13" t="s">
        <v>11</v>
      </c>
      <c r="E975" s="13">
        <v>11</v>
      </c>
      <c r="F975" s="13" t="s">
        <v>12</v>
      </c>
      <c r="G975" s="13">
        <v>3</v>
      </c>
      <c r="H975" s="13" t="s">
        <v>13</v>
      </c>
      <c r="I975" s="14">
        <v>71</v>
      </c>
      <c r="J975" s="14">
        <v>73</v>
      </c>
      <c r="K975" s="13">
        <v>93.71</v>
      </c>
      <c r="L975" s="14">
        <v>102.98</v>
      </c>
      <c r="M975" s="20">
        <v>3.2296896551724101</v>
      </c>
      <c r="N975" s="13">
        <v>3</v>
      </c>
      <c r="AJ975" s="14">
        <v>482.04769248243906</v>
      </c>
      <c r="BE975" s="21">
        <v>2991</v>
      </c>
      <c r="BF975" s="21">
        <v>47.11</v>
      </c>
      <c r="BG975" s="21">
        <v>57.379999999999995</v>
      </c>
      <c r="BH975" s="21">
        <v>10.27</v>
      </c>
      <c r="BI975" s="21" t="s">
        <v>146</v>
      </c>
      <c r="BJ975" s="21" t="s">
        <v>140</v>
      </c>
      <c r="BK975" s="21">
        <v>49.38</v>
      </c>
      <c r="BL975" s="21">
        <v>2.2700000000000031</v>
      </c>
      <c r="BM975" s="13">
        <v>22.10321324245378</v>
      </c>
    </row>
    <row r="976" spans="1:65" x14ac:dyDescent="0.25">
      <c r="A976" s="13">
        <v>1588</v>
      </c>
      <c r="B976" s="13">
        <v>154</v>
      </c>
      <c r="C976" s="13">
        <v>925</v>
      </c>
      <c r="D976" s="13" t="s">
        <v>11</v>
      </c>
      <c r="E976" s="13">
        <v>11</v>
      </c>
      <c r="F976" s="13" t="s">
        <v>12</v>
      </c>
      <c r="G976" s="13">
        <v>3</v>
      </c>
      <c r="H976" s="13" t="s">
        <v>13</v>
      </c>
      <c r="I976" s="14">
        <v>112</v>
      </c>
      <c r="J976" s="14">
        <v>114</v>
      </c>
      <c r="K976" s="13">
        <v>94.12</v>
      </c>
      <c r="L976" s="14">
        <v>103.39</v>
      </c>
      <c r="M976" s="20">
        <v>3.2414175824175802</v>
      </c>
      <c r="N976" s="13">
        <v>3</v>
      </c>
      <c r="AJ976" s="14">
        <v>479.11484902902174</v>
      </c>
      <c r="BE976" s="21">
        <v>2936</v>
      </c>
      <c r="BF976" s="21">
        <v>47.25</v>
      </c>
      <c r="BG976" s="21">
        <v>54.17</v>
      </c>
      <c r="BH976" s="21">
        <v>6.92</v>
      </c>
      <c r="BI976" s="21" t="s">
        <v>146</v>
      </c>
      <c r="BJ976" s="21" t="s">
        <v>140</v>
      </c>
      <c r="BK976" s="21">
        <v>48.51</v>
      </c>
      <c r="BL976" s="21">
        <v>1.259999999999998</v>
      </c>
      <c r="BM976" s="13">
        <v>18.208092485549106</v>
      </c>
    </row>
    <row r="977" spans="1:65" x14ac:dyDescent="0.25">
      <c r="A977" s="13">
        <v>1589</v>
      </c>
      <c r="B977" s="13">
        <v>154</v>
      </c>
      <c r="C977" s="13">
        <v>925</v>
      </c>
      <c r="D977" s="13" t="s">
        <v>11</v>
      </c>
      <c r="E977" s="13">
        <v>11</v>
      </c>
      <c r="F977" s="13" t="s">
        <v>12</v>
      </c>
      <c r="G977" s="13">
        <v>3</v>
      </c>
      <c r="H977" s="13" t="s">
        <v>13</v>
      </c>
      <c r="I977" s="14">
        <v>142</v>
      </c>
      <c r="J977" s="14">
        <v>144</v>
      </c>
      <c r="K977" s="13">
        <v>94.42</v>
      </c>
      <c r="L977" s="14">
        <v>103.69</v>
      </c>
      <c r="M977" s="20">
        <v>3.2480109890109898</v>
      </c>
      <c r="BM977" s="13"/>
    </row>
    <row r="978" spans="1:65" x14ac:dyDescent="0.25">
      <c r="A978" s="13">
        <v>1590</v>
      </c>
      <c r="B978" s="13">
        <v>154</v>
      </c>
      <c r="C978" s="13">
        <v>925</v>
      </c>
      <c r="D978" s="13" t="s">
        <v>11</v>
      </c>
      <c r="E978" s="13">
        <v>11</v>
      </c>
      <c r="F978" s="13" t="s">
        <v>12</v>
      </c>
      <c r="G978" s="13">
        <v>4</v>
      </c>
      <c r="H978" s="13" t="s">
        <v>13</v>
      </c>
      <c r="I978" s="14">
        <v>9</v>
      </c>
      <c r="J978" s="14">
        <v>11</v>
      </c>
      <c r="K978" s="13">
        <v>94.59</v>
      </c>
      <c r="L978" s="14">
        <v>103.86</v>
      </c>
      <c r="M978" s="20">
        <v>3.2517472527472502</v>
      </c>
      <c r="BF978" s="21">
        <v>47.02</v>
      </c>
      <c r="BG978" s="21">
        <v>55.95</v>
      </c>
      <c r="BH978" s="21">
        <v>8.93</v>
      </c>
      <c r="BI978" s="21" t="s">
        <v>146</v>
      </c>
      <c r="BJ978" s="21" t="s">
        <v>140</v>
      </c>
      <c r="BK978" s="21">
        <v>48.88</v>
      </c>
      <c r="BL978" s="21">
        <v>1.8599999999999994</v>
      </c>
      <c r="BM978" s="13">
        <v>20.828667413213882</v>
      </c>
    </row>
    <row r="979" spans="1:65" x14ac:dyDescent="0.25">
      <c r="A979" s="13">
        <v>1591</v>
      </c>
      <c r="B979" s="13">
        <v>154</v>
      </c>
      <c r="C979" s="13">
        <v>925</v>
      </c>
      <c r="D979" s="13" t="s">
        <v>11</v>
      </c>
      <c r="E979" s="13">
        <v>11</v>
      </c>
      <c r="F979" s="13" t="s">
        <v>12</v>
      </c>
      <c r="G979" s="13">
        <v>4</v>
      </c>
      <c r="H979" s="13" t="s">
        <v>13</v>
      </c>
      <c r="I979" s="14">
        <v>17</v>
      </c>
      <c r="J979" s="14">
        <v>19</v>
      </c>
      <c r="K979" s="13">
        <v>94.67</v>
      </c>
      <c r="L979" s="14">
        <v>103.94</v>
      </c>
      <c r="M979" s="20">
        <v>3.25350549450549</v>
      </c>
      <c r="BM979" s="13"/>
    </row>
    <row r="980" spans="1:65" x14ac:dyDescent="0.25">
      <c r="A980" s="13">
        <v>1592</v>
      </c>
      <c r="B980" s="13">
        <v>154</v>
      </c>
      <c r="C980" s="13">
        <v>925</v>
      </c>
      <c r="D980" s="13" t="s">
        <v>11</v>
      </c>
      <c r="E980" s="13">
        <v>11</v>
      </c>
      <c r="F980" s="13" t="s">
        <v>12</v>
      </c>
      <c r="G980" s="13">
        <v>4</v>
      </c>
      <c r="H980" s="13" t="s">
        <v>13</v>
      </c>
      <c r="I980" s="14">
        <v>22</v>
      </c>
      <c r="J980" s="14">
        <v>24</v>
      </c>
      <c r="K980" s="13">
        <v>94.72</v>
      </c>
      <c r="L980" s="14">
        <v>103.99</v>
      </c>
      <c r="M980" s="20">
        <v>3.2546043956044</v>
      </c>
      <c r="BM980" s="13"/>
    </row>
    <row r="981" spans="1:65" x14ac:dyDescent="0.25">
      <c r="A981" s="13">
        <v>1593</v>
      </c>
      <c r="B981" s="13">
        <v>154</v>
      </c>
      <c r="C981" s="13">
        <v>925</v>
      </c>
      <c r="D981" s="13" t="s">
        <v>11</v>
      </c>
      <c r="E981" s="13">
        <v>11</v>
      </c>
      <c r="F981" s="13" t="s">
        <v>12</v>
      </c>
      <c r="G981" s="13">
        <v>4</v>
      </c>
      <c r="H981" s="13" t="s">
        <v>13</v>
      </c>
      <c r="I981" s="14">
        <v>31</v>
      </c>
      <c r="J981" s="14">
        <v>33</v>
      </c>
      <c r="K981" s="13">
        <v>94.81</v>
      </c>
      <c r="L981" s="14">
        <v>104.08</v>
      </c>
      <c r="M981" s="20">
        <v>3.2565824175824201</v>
      </c>
      <c r="N981" s="13">
        <v>4</v>
      </c>
      <c r="AJ981" s="14">
        <v>478.9376816467622</v>
      </c>
      <c r="BE981" s="21">
        <v>2918</v>
      </c>
      <c r="BF981" s="21">
        <v>47.26</v>
      </c>
      <c r="BG981" s="21">
        <v>60.05</v>
      </c>
      <c r="BH981" s="21">
        <v>12.79</v>
      </c>
      <c r="BI981" s="21" t="s">
        <v>146</v>
      </c>
      <c r="BJ981" s="21" t="s">
        <v>140</v>
      </c>
      <c r="BK981" s="21">
        <v>49.8</v>
      </c>
      <c r="BL981" s="21">
        <v>2.5399999999999991</v>
      </c>
      <c r="BM981" s="13">
        <v>19.859265050820948</v>
      </c>
    </row>
    <row r="982" spans="1:65" x14ac:dyDescent="0.25">
      <c r="A982" s="13">
        <v>1594</v>
      </c>
      <c r="B982" s="13">
        <v>154</v>
      </c>
      <c r="C982" s="13">
        <v>925</v>
      </c>
      <c r="D982" s="13" t="s">
        <v>11</v>
      </c>
      <c r="E982" s="13">
        <v>11</v>
      </c>
      <c r="F982" s="13" t="s">
        <v>12</v>
      </c>
      <c r="G982" s="13">
        <v>4</v>
      </c>
      <c r="H982" s="13" t="s">
        <v>13</v>
      </c>
      <c r="I982" s="14">
        <v>62</v>
      </c>
      <c r="J982" s="14">
        <v>64</v>
      </c>
      <c r="K982" s="13">
        <v>95.12</v>
      </c>
      <c r="L982" s="14">
        <v>104.39</v>
      </c>
      <c r="M982" s="20">
        <v>3.2644545454545502</v>
      </c>
      <c r="BF982" s="21">
        <v>47.24</v>
      </c>
      <c r="BG982" s="21">
        <v>62.46</v>
      </c>
      <c r="BH982" s="21">
        <v>15.22</v>
      </c>
      <c r="BI982" s="21" t="s">
        <v>147</v>
      </c>
      <c r="BJ982" s="21" t="s">
        <v>140</v>
      </c>
      <c r="BK982" s="21">
        <v>50.69</v>
      </c>
      <c r="BL982" s="21">
        <v>3.4499999999999957</v>
      </c>
      <c r="BM982" s="13">
        <v>22.66754270696449</v>
      </c>
    </row>
    <row r="983" spans="1:65" x14ac:dyDescent="0.25">
      <c r="A983" s="13">
        <v>1595</v>
      </c>
      <c r="B983" s="13">
        <v>154</v>
      </c>
      <c r="C983" s="13">
        <v>925</v>
      </c>
      <c r="D983" s="13" t="s">
        <v>11</v>
      </c>
      <c r="E983" s="13">
        <v>11</v>
      </c>
      <c r="F983" s="13" t="s">
        <v>12</v>
      </c>
      <c r="G983" s="13">
        <v>4</v>
      </c>
      <c r="H983" s="13" t="s">
        <v>13</v>
      </c>
      <c r="I983" s="14">
        <v>116</v>
      </c>
      <c r="J983" s="14">
        <v>118</v>
      </c>
      <c r="K983" s="13">
        <v>95.66</v>
      </c>
      <c r="L983" s="14">
        <v>104.93</v>
      </c>
      <c r="M983" s="20">
        <v>3.27918181818182</v>
      </c>
      <c r="N983" s="13">
        <v>5</v>
      </c>
      <c r="AJ983" s="14">
        <v>521.59789999999998</v>
      </c>
      <c r="BE983" s="21">
        <v>2741</v>
      </c>
      <c r="BF983" s="21">
        <v>47.11</v>
      </c>
      <c r="BG983" s="21">
        <v>65.400000000000006</v>
      </c>
      <c r="BH983" s="21">
        <v>18.29</v>
      </c>
      <c r="BI983" s="21">
        <v>44301</v>
      </c>
      <c r="BJ983" s="21" t="s">
        <v>142</v>
      </c>
      <c r="BK983" s="21">
        <v>50.39</v>
      </c>
      <c r="BL983" s="21">
        <v>3.2800000000000011</v>
      </c>
      <c r="BM983" s="13">
        <v>17.933296883542926</v>
      </c>
    </row>
    <row r="984" spans="1:65" x14ac:dyDescent="0.25">
      <c r="A984" s="13">
        <v>1596</v>
      </c>
      <c r="B984" s="13">
        <v>154</v>
      </c>
      <c r="C984" s="13">
        <v>925</v>
      </c>
      <c r="D984" s="13" t="s">
        <v>11</v>
      </c>
      <c r="E984" s="13">
        <v>11</v>
      </c>
      <c r="F984" s="13" t="s">
        <v>12</v>
      </c>
      <c r="G984" s="13">
        <v>4</v>
      </c>
      <c r="H984" s="13" t="s">
        <v>13</v>
      </c>
      <c r="I984" s="14">
        <v>142</v>
      </c>
      <c r="J984" s="14">
        <v>144</v>
      </c>
      <c r="K984" s="13">
        <v>95.92</v>
      </c>
      <c r="L984" s="14">
        <v>105.19</v>
      </c>
      <c r="M984" s="20">
        <v>3.2864328358209001</v>
      </c>
      <c r="N984" s="13">
        <v>3</v>
      </c>
      <c r="AJ984" s="14">
        <v>495.41493940793782</v>
      </c>
      <c r="BE984" s="21">
        <v>2956</v>
      </c>
      <c r="BF984" s="21">
        <v>47.03</v>
      </c>
      <c r="BG984" s="21">
        <v>58.660000000000004</v>
      </c>
      <c r="BH984" s="21">
        <v>11.63</v>
      </c>
      <c r="BI984" s="21" t="s">
        <v>147</v>
      </c>
      <c r="BJ984" s="21" t="s">
        <v>140</v>
      </c>
      <c r="BK984" s="21">
        <v>48.97</v>
      </c>
      <c r="BL984" s="21">
        <v>1.9399999999999977</v>
      </c>
      <c r="BM984" s="13">
        <v>16.680997420464298</v>
      </c>
    </row>
    <row r="985" spans="1:65" x14ac:dyDescent="0.25">
      <c r="A985" s="13">
        <v>1597</v>
      </c>
      <c r="B985" s="13">
        <v>154</v>
      </c>
      <c r="C985" s="13">
        <v>925</v>
      </c>
      <c r="D985" s="13" t="s">
        <v>11</v>
      </c>
      <c r="E985" s="13">
        <v>11</v>
      </c>
      <c r="F985" s="13" t="s">
        <v>12</v>
      </c>
      <c r="G985" s="13">
        <v>5</v>
      </c>
      <c r="H985" s="13" t="s">
        <v>13</v>
      </c>
      <c r="I985" s="14">
        <v>23</v>
      </c>
      <c r="J985" s="14">
        <v>25</v>
      </c>
      <c r="K985" s="13">
        <v>96.23</v>
      </c>
      <c r="L985" s="14">
        <v>105.5</v>
      </c>
      <c r="M985" s="20">
        <v>3.2998507462686599</v>
      </c>
      <c r="N985" s="13">
        <v>4</v>
      </c>
      <c r="AJ985" s="14">
        <v>474.25173663952887</v>
      </c>
      <c r="BE985" s="21">
        <v>2836</v>
      </c>
      <c r="BF985" s="21">
        <v>46.94</v>
      </c>
      <c r="BG985" s="21">
        <v>58.089999999999996</v>
      </c>
      <c r="BH985" s="21">
        <v>11.15</v>
      </c>
      <c r="BI985" s="21" t="s">
        <v>147</v>
      </c>
      <c r="BJ985" s="21" t="s">
        <v>140</v>
      </c>
      <c r="BK985" s="21">
        <v>49.07</v>
      </c>
      <c r="BL985" s="21">
        <v>2.1300000000000026</v>
      </c>
      <c r="BM985" s="13">
        <v>19.103139013452939</v>
      </c>
    </row>
    <row r="986" spans="1:65" x14ac:dyDescent="0.25">
      <c r="A986" s="13">
        <v>1598</v>
      </c>
      <c r="B986" s="13">
        <v>154</v>
      </c>
      <c r="C986" s="13">
        <v>925</v>
      </c>
      <c r="D986" s="13" t="s">
        <v>11</v>
      </c>
      <c r="E986" s="13">
        <v>11</v>
      </c>
      <c r="F986" s="13" t="s">
        <v>12</v>
      </c>
      <c r="G986" s="13">
        <v>5</v>
      </c>
      <c r="H986" s="13" t="s">
        <v>13</v>
      </c>
      <c r="I986" s="14">
        <v>51</v>
      </c>
      <c r="J986" s="14">
        <v>53</v>
      </c>
      <c r="K986" s="13">
        <v>96.51</v>
      </c>
      <c r="L986" s="14">
        <v>105.78</v>
      </c>
      <c r="M986" s="20">
        <v>3.3119701492537299</v>
      </c>
      <c r="N986" s="13">
        <v>4</v>
      </c>
      <c r="AJ986" s="14">
        <v>465.52357689787647</v>
      </c>
      <c r="BE986" s="21">
        <v>2961</v>
      </c>
      <c r="BF986" s="21">
        <v>47.44</v>
      </c>
      <c r="BG986" s="21">
        <v>61.33</v>
      </c>
      <c r="BH986" s="21">
        <v>13.89</v>
      </c>
      <c r="BI986" s="21" t="s">
        <v>147</v>
      </c>
      <c r="BJ986" s="21" t="s">
        <v>140</v>
      </c>
      <c r="BK986" s="21">
        <v>50.13</v>
      </c>
      <c r="BL986" s="21">
        <v>2.6900000000000048</v>
      </c>
      <c r="BM986" s="13">
        <v>19.36645068394532</v>
      </c>
    </row>
    <row r="987" spans="1:65" x14ac:dyDescent="0.25">
      <c r="A987" s="13">
        <v>1599</v>
      </c>
      <c r="B987" s="13">
        <v>154</v>
      </c>
      <c r="C987" s="13">
        <v>925</v>
      </c>
      <c r="D987" s="13" t="s">
        <v>11</v>
      </c>
      <c r="E987" s="13">
        <v>11</v>
      </c>
      <c r="F987" s="13" t="s">
        <v>12</v>
      </c>
      <c r="G987" s="13">
        <v>5</v>
      </c>
      <c r="H987" s="13" t="s">
        <v>13</v>
      </c>
      <c r="I987" s="14">
        <v>83</v>
      </c>
      <c r="J987" s="14">
        <v>85</v>
      </c>
      <c r="K987" s="13">
        <v>96.83</v>
      </c>
      <c r="L987" s="14">
        <v>106.1</v>
      </c>
      <c r="M987" s="20">
        <v>3.3221428571428602</v>
      </c>
      <c r="N987" s="13">
        <v>4</v>
      </c>
      <c r="AJ987" s="14">
        <v>478.73187205727862</v>
      </c>
      <c r="BE987" s="21">
        <v>2973</v>
      </c>
      <c r="BF987" s="21">
        <v>45.72</v>
      </c>
      <c r="BG987" s="21">
        <v>59.94</v>
      </c>
      <c r="BH987" s="21">
        <v>14.22</v>
      </c>
      <c r="BI987" s="21" t="s">
        <v>147</v>
      </c>
      <c r="BJ987" s="21" t="s">
        <v>140</v>
      </c>
      <c r="BK987" s="21">
        <v>48.52</v>
      </c>
      <c r="BL987" s="21">
        <v>2.8000000000000043</v>
      </c>
      <c r="BM987" s="13">
        <v>19.690576652601997</v>
      </c>
    </row>
    <row r="988" spans="1:65" x14ac:dyDescent="0.25">
      <c r="A988" s="13">
        <v>1600</v>
      </c>
      <c r="B988" s="13">
        <v>154</v>
      </c>
      <c r="C988" s="13">
        <v>925</v>
      </c>
      <c r="D988" s="13" t="s">
        <v>11</v>
      </c>
      <c r="E988" s="13">
        <v>11</v>
      </c>
      <c r="F988" s="13" t="s">
        <v>12</v>
      </c>
      <c r="G988" s="13">
        <v>5</v>
      </c>
      <c r="H988" s="13" t="s">
        <v>13</v>
      </c>
      <c r="I988" s="14">
        <v>112</v>
      </c>
      <c r="J988" s="14">
        <v>114</v>
      </c>
      <c r="K988" s="13">
        <v>97.12</v>
      </c>
      <c r="L988" s="14">
        <v>106.39</v>
      </c>
      <c r="M988" s="20">
        <v>3.3315142857142899</v>
      </c>
      <c r="BF988" s="21">
        <v>46.19</v>
      </c>
      <c r="BG988" s="21">
        <v>63.29</v>
      </c>
      <c r="BH988" s="21">
        <v>17.100000000000001</v>
      </c>
      <c r="BI988" s="21">
        <v>44301</v>
      </c>
      <c r="BJ988" s="21" t="s">
        <v>142</v>
      </c>
      <c r="BK988" s="21">
        <v>49</v>
      </c>
      <c r="BL988" s="21">
        <v>2.8100000000000023</v>
      </c>
      <c r="BM988" s="13">
        <v>16.432748538011708</v>
      </c>
    </row>
    <row r="989" spans="1:65" x14ac:dyDescent="0.25">
      <c r="A989" s="13">
        <v>1615</v>
      </c>
      <c r="B989" s="13">
        <v>154</v>
      </c>
      <c r="C989" s="13">
        <v>925</v>
      </c>
      <c r="D989" s="13" t="s">
        <v>14</v>
      </c>
      <c r="E989" s="13">
        <v>11</v>
      </c>
      <c r="F989" s="13" t="s">
        <v>12</v>
      </c>
      <c r="G989" s="13">
        <v>2</v>
      </c>
      <c r="H989" s="13" t="s">
        <v>13</v>
      </c>
      <c r="I989" s="14">
        <v>69</v>
      </c>
      <c r="J989" s="14">
        <v>71</v>
      </c>
      <c r="K989" s="13">
        <v>95.69</v>
      </c>
      <c r="L989" s="14">
        <v>106.53</v>
      </c>
      <c r="M989" s="20">
        <v>3.3363142857142898</v>
      </c>
      <c r="N989" s="13">
        <v>3</v>
      </c>
      <c r="AJ989" s="14">
        <v>487.74252052218469</v>
      </c>
      <c r="BE989" s="21">
        <v>2999</v>
      </c>
      <c r="BF989" s="21">
        <v>46.17</v>
      </c>
      <c r="BG989" s="21">
        <v>55.650000000000006</v>
      </c>
      <c r="BH989" s="21">
        <v>9.48</v>
      </c>
      <c r="BI989" s="21" t="s">
        <v>147</v>
      </c>
      <c r="BJ989" s="21" t="s">
        <v>140</v>
      </c>
      <c r="BK989" s="21">
        <v>47.75</v>
      </c>
      <c r="BL989" s="21">
        <v>1.5799999999999983</v>
      </c>
      <c r="BM989" s="13">
        <v>16.66666666666665</v>
      </c>
    </row>
    <row r="990" spans="1:65" x14ac:dyDescent="0.25">
      <c r="A990" s="13">
        <v>1616</v>
      </c>
      <c r="B990" s="13">
        <v>154</v>
      </c>
      <c r="C990" s="13">
        <v>925</v>
      </c>
      <c r="D990" s="13" t="s">
        <v>14</v>
      </c>
      <c r="E990" s="13">
        <v>11</v>
      </c>
      <c r="F990" s="13" t="s">
        <v>12</v>
      </c>
      <c r="G990" s="13">
        <v>2</v>
      </c>
      <c r="H990" s="13" t="s">
        <v>13</v>
      </c>
      <c r="I990" s="14">
        <v>100</v>
      </c>
      <c r="J990" s="14">
        <v>102</v>
      </c>
      <c r="K990" s="13">
        <v>96</v>
      </c>
      <c r="L990" s="14">
        <v>106.84</v>
      </c>
      <c r="M990" s="20">
        <v>3.3447605633802802</v>
      </c>
      <c r="N990" s="13">
        <v>3</v>
      </c>
      <c r="AJ990" s="14">
        <v>495.1001</v>
      </c>
      <c r="BE990" s="21">
        <v>2868</v>
      </c>
      <c r="BF990" s="21">
        <v>47.38</v>
      </c>
      <c r="BG990" s="21">
        <v>55.230000000000004</v>
      </c>
      <c r="BH990" s="21">
        <v>7.85</v>
      </c>
      <c r="BI990" s="21" t="s">
        <v>148</v>
      </c>
      <c r="BJ990" s="21" t="s">
        <v>140</v>
      </c>
      <c r="BK990" s="21">
        <v>48.48</v>
      </c>
      <c r="BL990" s="21">
        <v>1.0999999999999943</v>
      </c>
      <c r="BM990" s="13">
        <v>14.012738853503112</v>
      </c>
    </row>
    <row r="991" spans="1:65" x14ac:dyDescent="0.25">
      <c r="A991" s="13">
        <v>1617</v>
      </c>
      <c r="B991" s="13">
        <v>154</v>
      </c>
      <c r="C991" s="13">
        <v>925</v>
      </c>
      <c r="D991" s="13" t="s">
        <v>14</v>
      </c>
      <c r="E991" s="13">
        <v>11</v>
      </c>
      <c r="F991" s="13" t="s">
        <v>12</v>
      </c>
      <c r="G991" s="13">
        <v>2</v>
      </c>
      <c r="H991" s="13" t="s">
        <v>13</v>
      </c>
      <c r="I991" s="14">
        <v>132</v>
      </c>
      <c r="J991" s="14">
        <v>134</v>
      </c>
      <c r="K991" s="13">
        <v>96.32</v>
      </c>
      <c r="L991" s="14">
        <v>107.16</v>
      </c>
      <c r="M991" s="20">
        <v>3.35332394366197</v>
      </c>
      <c r="N991" s="13">
        <v>3</v>
      </c>
      <c r="AJ991" s="14">
        <v>479.74149999999997</v>
      </c>
      <c r="BE991" s="21">
        <v>2853</v>
      </c>
      <c r="BF991" s="21">
        <v>47.33</v>
      </c>
      <c r="BG991" s="21">
        <v>56.93</v>
      </c>
      <c r="BH991" s="21">
        <v>9.6</v>
      </c>
      <c r="BI991" s="21">
        <v>44301</v>
      </c>
      <c r="BJ991" s="21" t="s">
        <v>142</v>
      </c>
      <c r="BK991" s="21">
        <v>48.51</v>
      </c>
      <c r="BL991" s="21">
        <v>1.1799999999999997</v>
      </c>
      <c r="BM991" s="13">
        <v>12.291666666666664</v>
      </c>
    </row>
    <row r="992" spans="1:65" x14ac:dyDescent="0.25">
      <c r="A992" s="13">
        <v>1618</v>
      </c>
      <c r="B992" s="13">
        <v>154</v>
      </c>
      <c r="C992" s="13">
        <v>925</v>
      </c>
      <c r="D992" s="13" t="s">
        <v>14</v>
      </c>
      <c r="E992" s="13">
        <v>11</v>
      </c>
      <c r="F992" s="13" t="s">
        <v>12</v>
      </c>
      <c r="G992" s="13">
        <v>3</v>
      </c>
      <c r="H992" s="13" t="s">
        <v>13</v>
      </c>
      <c r="I992" s="14">
        <v>20</v>
      </c>
      <c r="J992" s="14">
        <v>22</v>
      </c>
      <c r="K992" s="13">
        <v>96.7</v>
      </c>
      <c r="L992" s="14">
        <v>107.54</v>
      </c>
      <c r="M992" s="20">
        <v>3.3651084337349402</v>
      </c>
      <c r="N992" s="13">
        <v>3</v>
      </c>
      <c r="AJ992" s="14">
        <v>516.78129999999999</v>
      </c>
      <c r="BE992" s="21">
        <v>2868</v>
      </c>
      <c r="BF992" s="21">
        <v>47.62</v>
      </c>
      <c r="BG992" s="21">
        <v>55.519999999999996</v>
      </c>
      <c r="BH992" s="21">
        <v>7.9</v>
      </c>
      <c r="BI992" s="21" t="s">
        <v>147</v>
      </c>
      <c r="BJ992" s="21" t="s">
        <v>140</v>
      </c>
      <c r="BK992" s="21">
        <v>48.88</v>
      </c>
      <c r="BL992" s="21">
        <v>1.2600000000000051</v>
      </c>
      <c r="BM992" s="13">
        <v>15.949367088607659</v>
      </c>
    </row>
    <row r="993" spans="1:65" x14ac:dyDescent="0.25">
      <c r="A993" s="13">
        <v>1619</v>
      </c>
      <c r="B993" s="13">
        <v>154</v>
      </c>
      <c r="C993" s="13">
        <v>925</v>
      </c>
      <c r="D993" s="13" t="s">
        <v>14</v>
      </c>
      <c r="E993" s="13">
        <v>11</v>
      </c>
      <c r="F993" s="13" t="s">
        <v>12</v>
      </c>
      <c r="G993" s="13">
        <v>3</v>
      </c>
      <c r="H993" s="13" t="s">
        <v>13</v>
      </c>
      <c r="I993" s="14">
        <v>72</v>
      </c>
      <c r="J993" s="14">
        <v>74</v>
      </c>
      <c r="K993" s="13">
        <v>97.22</v>
      </c>
      <c r="L993" s="14">
        <v>108.06</v>
      </c>
      <c r="M993" s="20">
        <v>3.3820240963855399</v>
      </c>
      <c r="BF993" s="21">
        <v>47.26</v>
      </c>
      <c r="BG993" s="21">
        <v>59.51</v>
      </c>
      <c r="BH993" s="21">
        <v>12.25</v>
      </c>
      <c r="BI993" s="21" t="s">
        <v>148</v>
      </c>
      <c r="BJ993" s="21" t="s">
        <v>140</v>
      </c>
      <c r="BK993" s="21">
        <v>49.27</v>
      </c>
      <c r="BL993" s="21">
        <v>2.0100000000000051</v>
      </c>
      <c r="BM993" s="13">
        <v>16.408163265306165</v>
      </c>
    </row>
    <row r="994" spans="1:65" x14ac:dyDescent="0.25">
      <c r="A994" s="13">
        <v>1620</v>
      </c>
      <c r="B994" s="13">
        <v>154</v>
      </c>
      <c r="C994" s="13">
        <v>925</v>
      </c>
      <c r="D994" s="13" t="s">
        <v>14</v>
      </c>
      <c r="E994" s="13">
        <v>11</v>
      </c>
      <c r="F994" s="13" t="s">
        <v>12</v>
      </c>
      <c r="G994" s="13">
        <v>3</v>
      </c>
      <c r="H994" s="13" t="s">
        <v>13</v>
      </c>
      <c r="I994" s="14">
        <v>100</v>
      </c>
      <c r="J994" s="14">
        <v>102</v>
      </c>
      <c r="K994" s="13">
        <v>97.5</v>
      </c>
      <c r="L994" s="14">
        <v>108.34</v>
      </c>
      <c r="M994" s="20">
        <v>3.3924202898550702</v>
      </c>
      <c r="BF994" s="21">
        <v>46.14</v>
      </c>
      <c r="BG994" s="21">
        <v>58.76</v>
      </c>
      <c r="BH994" s="21">
        <v>12.62</v>
      </c>
      <c r="BI994" s="21" t="s">
        <v>147</v>
      </c>
      <c r="BJ994" s="21" t="s">
        <v>140</v>
      </c>
      <c r="BK994" s="21">
        <v>48.8</v>
      </c>
      <c r="BL994" s="21">
        <v>2.6599999999999966</v>
      </c>
      <c r="BM994" s="13">
        <v>21.07765451664023</v>
      </c>
    </row>
    <row r="995" spans="1:65" x14ac:dyDescent="0.25">
      <c r="A995" s="13">
        <v>1723</v>
      </c>
      <c r="B995" s="13">
        <v>154</v>
      </c>
      <c r="C995" s="13">
        <v>925</v>
      </c>
      <c r="D995" s="13" t="s">
        <v>15</v>
      </c>
      <c r="E995" s="13">
        <v>11</v>
      </c>
      <c r="F995" s="13" t="s">
        <v>12</v>
      </c>
      <c r="G995" s="13">
        <v>1</v>
      </c>
      <c r="H995" s="13" t="s">
        <v>13</v>
      </c>
      <c r="I995" s="14">
        <v>81</v>
      </c>
      <c r="J995" s="14">
        <v>83</v>
      </c>
      <c r="K995" s="13">
        <v>98.31</v>
      </c>
      <c r="L995" s="14">
        <v>108.56</v>
      </c>
      <c r="M995" s="20">
        <v>3.4007101449275399</v>
      </c>
      <c r="N995" s="13">
        <v>3</v>
      </c>
      <c r="AJ995" s="14">
        <v>501.39059952166514</v>
      </c>
      <c r="BE995" s="21">
        <v>3015</v>
      </c>
      <c r="BM995" s="13"/>
    </row>
    <row r="996" spans="1:65" x14ac:dyDescent="0.25">
      <c r="A996" s="13">
        <v>1724</v>
      </c>
      <c r="B996" s="13">
        <v>154</v>
      </c>
      <c r="C996" s="13">
        <v>925</v>
      </c>
      <c r="D996" s="13" t="s">
        <v>15</v>
      </c>
      <c r="E996" s="13">
        <v>11</v>
      </c>
      <c r="F996" s="13" t="s">
        <v>12</v>
      </c>
      <c r="G996" s="13">
        <v>1</v>
      </c>
      <c r="H996" s="13" t="s">
        <v>13</v>
      </c>
      <c r="I996" s="14">
        <v>95</v>
      </c>
      <c r="J996" s="14">
        <v>97</v>
      </c>
      <c r="K996" s="13">
        <v>98.45</v>
      </c>
      <c r="L996" s="14">
        <v>108.7</v>
      </c>
      <c r="M996" s="20">
        <v>3.4059855072463798</v>
      </c>
      <c r="N996" s="13">
        <v>4</v>
      </c>
      <c r="AJ996" s="14">
        <v>488.86590000000001</v>
      </c>
      <c r="BE996" s="21">
        <v>2905</v>
      </c>
      <c r="BM996" s="13"/>
    </row>
    <row r="997" spans="1:65" x14ac:dyDescent="0.25">
      <c r="A997" s="13">
        <v>1725</v>
      </c>
      <c r="B997" s="13">
        <v>154</v>
      </c>
      <c r="C997" s="13">
        <v>925</v>
      </c>
      <c r="D997" s="13" t="s">
        <v>15</v>
      </c>
      <c r="E997" s="13">
        <v>11</v>
      </c>
      <c r="F997" s="13" t="s">
        <v>12</v>
      </c>
      <c r="G997" s="13">
        <v>1</v>
      </c>
      <c r="H997" s="13" t="s">
        <v>13</v>
      </c>
      <c r="I997" s="14">
        <v>121</v>
      </c>
      <c r="J997" s="14">
        <v>123</v>
      </c>
      <c r="K997" s="13">
        <v>98.71</v>
      </c>
      <c r="L997" s="14">
        <v>108.96</v>
      </c>
      <c r="M997" s="20">
        <v>3.4171818181818199</v>
      </c>
      <c r="N997" s="13">
        <v>4</v>
      </c>
      <c r="AJ997" s="14">
        <v>508.80983383564802</v>
      </c>
      <c r="BE997" s="21">
        <v>2530</v>
      </c>
      <c r="BM997" s="13"/>
    </row>
    <row r="998" spans="1:65" x14ac:dyDescent="0.25">
      <c r="A998" s="13">
        <v>1726</v>
      </c>
      <c r="B998" s="13">
        <v>154</v>
      </c>
      <c r="C998" s="13">
        <v>925</v>
      </c>
      <c r="D998" s="13" t="s">
        <v>15</v>
      </c>
      <c r="E998" s="13">
        <v>11</v>
      </c>
      <c r="F998" s="13" t="s">
        <v>12</v>
      </c>
      <c r="G998" s="13">
        <v>1</v>
      </c>
      <c r="H998" s="13" t="s">
        <v>13</v>
      </c>
      <c r="I998" s="14">
        <v>144</v>
      </c>
      <c r="J998" s="14">
        <v>146</v>
      </c>
      <c r="K998" s="13">
        <v>98.94</v>
      </c>
      <c r="L998" s="14">
        <v>109.19</v>
      </c>
      <c r="M998" s="20">
        <v>3.4245882352941202</v>
      </c>
      <c r="N998" s="13">
        <v>4</v>
      </c>
      <c r="AJ998" s="14">
        <v>457.51119999999997</v>
      </c>
      <c r="BE998" s="21">
        <v>2963</v>
      </c>
      <c r="BM998" s="13"/>
    </row>
    <row r="999" spans="1:65" x14ac:dyDescent="0.25">
      <c r="A999" s="13">
        <v>1727</v>
      </c>
      <c r="B999" s="13">
        <v>154</v>
      </c>
      <c r="C999" s="13">
        <v>925</v>
      </c>
      <c r="D999" s="13" t="s">
        <v>15</v>
      </c>
      <c r="E999" s="13">
        <v>11</v>
      </c>
      <c r="F999" s="13" t="s">
        <v>12</v>
      </c>
      <c r="G999" s="13">
        <v>2</v>
      </c>
      <c r="H999" s="13" t="s">
        <v>13</v>
      </c>
      <c r="I999" s="14">
        <v>18</v>
      </c>
      <c r="J999" s="14">
        <v>20</v>
      </c>
      <c r="K999" s="13">
        <v>99.18</v>
      </c>
      <c r="L999" s="14">
        <v>109.43</v>
      </c>
      <c r="M999" s="20">
        <v>3.4319999999999999</v>
      </c>
      <c r="N999" s="13">
        <v>3</v>
      </c>
      <c r="AJ999" s="14">
        <v>513.28210000000001</v>
      </c>
      <c r="BE999" s="21">
        <v>2946</v>
      </c>
      <c r="BF999" s="21">
        <v>47.16</v>
      </c>
      <c r="BG999" s="21">
        <v>58.429999999999993</v>
      </c>
      <c r="BH999" s="21">
        <v>11.27</v>
      </c>
      <c r="BI999" s="21">
        <v>44418</v>
      </c>
      <c r="BJ999" s="21" t="s">
        <v>142</v>
      </c>
      <c r="BK999" s="21">
        <v>48.68</v>
      </c>
      <c r="BL999" s="21">
        <v>1.5200000000000031</v>
      </c>
      <c r="BM999" s="13">
        <v>13.487133984028421</v>
      </c>
    </row>
    <row r="1000" spans="1:65" x14ac:dyDescent="0.25">
      <c r="A1000" s="13">
        <v>1728</v>
      </c>
      <c r="B1000" s="13">
        <v>154</v>
      </c>
      <c r="C1000" s="13">
        <v>925</v>
      </c>
      <c r="D1000" s="13" t="s">
        <v>15</v>
      </c>
      <c r="E1000" s="13">
        <v>11</v>
      </c>
      <c r="F1000" s="13" t="s">
        <v>12</v>
      </c>
      <c r="G1000" s="13">
        <v>2</v>
      </c>
      <c r="H1000" s="13" t="s">
        <v>13</v>
      </c>
      <c r="I1000" s="14">
        <v>48</v>
      </c>
      <c r="J1000" s="14">
        <v>50</v>
      </c>
      <c r="K1000" s="13">
        <v>99.48</v>
      </c>
      <c r="L1000" s="14">
        <v>109.73</v>
      </c>
      <c r="M1000" s="20">
        <v>3.4424999999999999</v>
      </c>
      <c r="N1000" s="13">
        <v>3</v>
      </c>
      <c r="AJ1000" s="14">
        <v>512.94085073333099</v>
      </c>
      <c r="BE1000" s="21">
        <v>2954</v>
      </c>
      <c r="BM1000" s="13"/>
    </row>
    <row r="1001" spans="1:65" x14ac:dyDescent="0.25">
      <c r="A1001" s="13">
        <v>1729</v>
      </c>
      <c r="B1001" s="13">
        <v>154</v>
      </c>
      <c r="C1001" s="13">
        <v>925</v>
      </c>
      <c r="D1001" s="13" t="s">
        <v>15</v>
      </c>
      <c r="E1001" s="13">
        <v>11</v>
      </c>
      <c r="F1001" s="13" t="s">
        <v>12</v>
      </c>
      <c r="G1001" s="13">
        <v>2</v>
      </c>
      <c r="H1001" s="13" t="s">
        <v>13</v>
      </c>
      <c r="I1001" s="14">
        <v>73</v>
      </c>
      <c r="J1001" s="14">
        <v>75</v>
      </c>
      <c r="K1001" s="13">
        <v>99.73</v>
      </c>
      <c r="L1001" s="14">
        <v>109.98</v>
      </c>
      <c r="M1001" s="20">
        <v>3.4522702702702701</v>
      </c>
      <c r="N1001" s="13">
        <v>3</v>
      </c>
      <c r="AJ1001" s="14">
        <v>539.17523144376219</v>
      </c>
      <c r="BE1001" s="21">
        <v>2893</v>
      </c>
      <c r="BM1001" s="13"/>
    </row>
    <row r="1002" spans="1:65" x14ac:dyDescent="0.25">
      <c r="A1002" s="13">
        <v>1730</v>
      </c>
      <c r="B1002" s="13">
        <v>154</v>
      </c>
      <c r="C1002" s="13">
        <v>925</v>
      </c>
      <c r="D1002" s="13" t="s">
        <v>15</v>
      </c>
      <c r="E1002" s="13">
        <v>11</v>
      </c>
      <c r="F1002" s="13" t="s">
        <v>12</v>
      </c>
      <c r="G1002" s="13">
        <v>2</v>
      </c>
      <c r="H1002" s="13" t="s">
        <v>13</v>
      </c>
      <c r="I1002" s="14">
        <v>107</v>
      </c>
      <c r="J1002" s="14">
        <v>109</v>
      </c>
      <c r="K1002" s="13">
        <v>100.07</v>
      </c>
      <c r="L1002" s="14">
        <v>110.32</v>
      </c>
      <c r="M1002" s="20">
        <v>3.46324137931034</v>
      </c>
      <c r="N1002" s="13">
        <v>4</v>
      </c>
      <c r="AJ1002" s="14">
        <v>520.05909999999994</v>
      </c>
      <c r="BE1002" s="21">
        <v>2845</v>
      </c>
      <c r="BF1002" s="21">
        <v>47.3</v>
      </c>
      <c r="BG1002" s="21">
        <v>58.569999999999993</v>
      </c>
      <c r="BH1002" s="21">
        <v>11.27</v>
      </c>
      <c r="BI1002" s="21">
        <v>44418</v>
      </c>
      <c r="BJ1002" s="21" t="s">
        <v>142</v>
      </c>
      <c r="BK1002" s="21">
        <v>49.3</v>
      </c>
      <c r="BL1002" s="21">
        <v>2</v>
      </c>
      <c r="BM1002" s="13">
        <v>17.746228926353151</v>
      </c>
    </row>
    <row r="1003" spans="1:65" x14ac:dyDescent="0.25">
      <c r="A1003" s="13">
        <v>1731</v>
      </c>
      <c r="B1003" s="13">
        <v>154</v>
      </c>
      <c r="C1003" s="13">
        <v>925</v>
      </c>
      <c r="D1003" s="13" t="s">
        <v>15</v>
      </c>
      <c r="E1003" s="13">
        <v>11</v>
      </c>
      <c r="F1003" s="13" t="s">
        <v>12</v>
      </c>
      <c r="G1003" s="13">
        <v>3</v>
      </c>
      <c r="H1003" s="13" t="s">
        <v>13</v>
      </c>
      <c r="I1003" s="14">
        <v>19</v>
      </c>
      <c r="J1003" s="14">
        <v>21</v>
      </c>
      <c r="K1003" s="13">
        <v>100.69</v>
      </c>
      <c r="L1003" s="14">
        <v>110.94</v>
      </c>
      <c r="M1003" s="20">
        <v>3.48527848101266</v>
      </c>
      <c r="N1003" s="13">
        <v>2</v>
      </c>
      <c r="AJ1003" s="14">
        <v>488.04387927619013</v>
      </c>
      <c r="BE1003" s="21">
        <v>2993</v>
      </c>
      <c r="BM1003" s="13"/>
    </row>
    <row r="1004" spans="1:65" x14ac:dyDescent="0.25">
      <c r="A1004" s="13">
        <v>1732</v>
      </c>
      <c r="B1004" s="13">
        <v>154</v>
      </c>
      <c r="C1004" s="13">
        <v>925</v>
      </c>
      <c r="D1004" s="13" t="s">
        <v>15</v>
      </c>
      <c r="E1004" s="13">
        <v>11</v>
      </c>
      <c r="F1004" s="13" t="s">
        <v>12</v>
      </c>
      <c r="G1004" s="13">
        <v>3</v>
      </c>
      <c r="H1004" s="13" t="s">
        <v>13</v>
      </c>
      <c r="I1004" s="14">
        <v>40</v>
      </c>
      <c r="J1004" s="14">
        <v>42</v>
      </c>
      <c r="K1004" s="13">
        <v>100.9</v>
      </c>
      <c r="L1004" s="14">
        <v>111.15</v>
      </c>
      <c r="M1004" s="20">
        <v>3.4932531645569602</v>
      </c>
      <c r="N1004" s="13">
        <v>4</v>
      </c>
      <c r="AJ1004" s="14">
        <v>497.05632460922061</v>
      </c>
      <c r="BE1004" s="21">
        <v>2937</v>
      </c>
      <c r="BK1004" s="21">
        <v>48.7</v>
      </c>
      <c r="BL1004" s="21">
        <v>48.7</v>
      </c>
      <c r="BM1004" s="13"/>
    </row>
    <row r="1005" spans="1:65" x14ac:dyDescent="0.25">
      <c r="A1005" s="13">
        <v>1733</v>
      </c>
      <c r="B1005" s="13">
        <v>154</v>
      </c>
      <c r="C1005" s="13">
        <v>925</v>
      </c>
      <c r="D1005" s="13" t="s">
        <v>15</v>
      </c>
      <c r="E1005" s="13">
        <v>11</v>
      </c>
      <c r="F1005" s="13" t="s">
        <v>12</v>
      </c>
      <c r="G1005" s="13">
        <v>3</v>
      </c>
      <c r="H1005" s="13" t="s">
        <v>13</v>
      </c>
      <c r="I1005" s="14">
        <v>68</v>
      </c>
      <c r="J1005" s="14">
        <v>70</v>
      </c>
      <c r="K1005" s="13">
        <v>101.18</v>
      </c>
      <c r="L1005" s="14">
        <v>111.43</v>
      </c>
      <c r="M1005" s="20">
        <v>3.50388607594937</v>
      </c>
      <c r="N1005" s="13">
        <v>5</v>
      </c>
      <c r="AJ1005" s="14">
        <v>514.11149999999998</v>
      </c>
      <c r="BE1005" s="21">
        <v>2938</v>
      </c>
      <c r="BF1005" s="21">
        <v>47.37</v>
      </c>
      <c r="BG1005" s="21">
        <v>59.449999999999996</v>
      </c>
      <c r="BH1005" s="21">
        <v>12.08</v>
      </c>
      <c r="BI1005" s="21">
        <v>44418</v>
      </c>
      <c r="BJ1005" s="21" t="s">
        <v>142</v>
      </c>
      <c r="BK1005" s="21">
        <v>49.71</v>
      </c>
      <c r="BL1005" s="21">
        <v>2.3400000000000034</v>
      </c>
      <c r="BM1005" s="13">
        <v>19.370860927152343</v>
      </c>
    </row>
    <row r="1006" spans="1:65" x14ac:dyDescent="0.25">
      <c r="A1006" s="13">
        <v>1734</v>
      </c>
      <c r="B1006" s="13">
        <v>154</v>
      </c>
      <c r="C1006" s="13">
        <v>925</v>
      </c>
      <c r="D1006" s="13" t="s">
        <v>15</v>
      </c>
      <c r="E1006" s="13">
        <v>11</v>
      </c>
      <c r="F1006" s="13" t="s">
        <v>12</v>
      </c>
      <c r="G1006" s="13">
        <v>3</v>
      </c>
      <c r="H1006" s="13" t="s">
        <v>13</v>
      </c>
      <c r="I1006" s="14">
        <v>98</v>
      </c>
      <c r="J1006" s="14">
        <v>100</v>
      </c>
      <c r="K1006" s="13">
        <v>101.48</v>
      </c>
      <c r="L1006" s="14">
        <v>111.73</v>
      </c>
      <c r="M1006" s="20">
        <v>3.5149354838709699</v>
      </c>
      <c r="N1006" s="13">
        <v>4</v>
      </c>
      <c r="AJ1006" s="14">
        <v>506.45749999999998</v>
      </c>
      <c r="BE1006" s="21">
        <v>2850</v>
      </c>
      <c r="BF1006" s="21">
        <v>46.82</v>
      </c>
      <c r="BG1006" s="21">
        <v>56.66</v>
      </c>
      <c r="BH1006" s="21">
        <v>9.84</v>
      </c>
      <c r="BI1006" s="21">
        <v>44418</v>
      </c>
      <c r="BJ1006" s="21" t="s">
        <v>142</v>
      </c>
      <c r="BK1006" s="21">
        <v>48.97</v>
      </c>
      <c r="BL1006" s="21">
        <v>2.1499999999999986</v>
      </c>
      <c r="BM1006" s="13">
        <v>21.849593495934947</v>
      </c>
    </row>
    <row r="1007" spans="1:65" x14ac:dyDescent="0.25">
      <c r="A1007" s="13">
        <v>1735</v>
      </c>
      <c r="B1007" s="13">
        <v>154</v>
      </c>
      <c r="C1007" s="13">
        <v>925</v>
      </c>
      <c r="D1007" s="13" t="s">
        <v>15</v>
      </c>
      <c r="E1007" s="13">
        <v>11</v>
      </c>
      <c r="F1007" s="13" t="s">
        <v>12</v>
      </c>
      <c r="G1007" s="13">
        <v>3</v>
      </c>
      <c r="H1007" s="13" t="s">
        <v>13</v>
      </c>
      <c r="I1007" s="14">
        <v>118</v>
      </c>
      <c r="J1007" s="14">
        <v>120</v>
      </c>
      <c r="K1007" s="13">
        <v>101.68</v>
      </c>
      <c r="L1007" s="14">
        <v>111.93</v>
      </c>
      <c r="M1007" s="20">
        <v>3.5213870967741898</v>
      </c>
      <c r="BF1007" s="21">
        <v>47.25</v>
      </c>
      <c r="BG1007" s="21">
        <v>55.730000000000004</v>
      </c>
      <c r="BH1007" s="21">
        <v>8.48</v>
      </c>
      <c r="BI1007" s="21">
        <v>44418</v>
      </c>
      <c r="BJ1007" s="21" t="s">
        <v>142</v>
      </c>
      <c r="BK1007" s="21">
        <v>49.23</v>
      </c>
      <c r="BL1007" s="21">
        <v>1.9799999999999969</v>
      </c>
      <c r="BM1007" s="13">
        <v>23.349056603773548</v>
      </c>
    </row>
    <row r="1008" spans="1:65" x14ac:dyDescent="0.25">
      <c r="A1008" s="13">
        <v>1736</v>
      </c>
      <c r="B1008" s="13">
        <v>154</v>
      </c>
      <c r="C1008" s="13">
        <v>925</v>
      </c>
      <c r="D1008" s="13" t="s">
        <v>15</v>
      </c>
      <c r="E1008" s="13">
        <v>11</v>
      </c>
      <c r="F1008" s="13" t="s">
        <v>12</v>
      </c>
      <c r="G1008" s="13">
        <v>3</v>
      </c>
      <c r="H1008" s="13" t="s">
        <v>13</v>
      </c>
      <c r="I1008" s="14">
        <v>142</v>
      </c>
      <c r="J1008" s="14">
        <v>144</v>
      </c>
      <c r="K1008" s="13">
        <v>101.92</v>
      </c>
      <c r="L1008" s="14">
        <v>112.17</v>
      </c>
      <c r="M1008" s="20">
        <v>3.5293333333333301</v>
      </c>
      <c r="BM1008" s="13"/>
    </row>
    <row r="1009" spans="1:65" x14ac:dyDescent="0.25">
      <c r="A1009" s="13">
        <v>1737</v>
      </c>
      <c r="B1009" s="13">
        <v>154</v>
      </c>
      <c r="C1009" s="13">
        <v>925</v>
      </c>
      <c r="D1009" s="13" t="s">
        <v>15</v>
      </c>
      <c r="E1009" s="13">
        <v>11</v>
      </c>
      <c r="F1009" s="13" t="s">
        <v>12</v>
      </c>
      <c r="G1009" s="13">
        <v>4</v>
      </c>
      <c r="H1009" s="13" t="s">
        <v>13</v>
      </c>
      <c r="I1009" s="14">
        <v>25</v>
      </c>
      <c r="J1009" s="14">
        <v>27</v>
      </c>
      <c r="K1009" s="13">
        <v>102.25</v>
      </c>
      <c r="L1009" s="14">
        <v>112.5</v>
      </c>
      <c r="M1009" s="20">
        <v>3.5394999999999999</v>
      </c>
      <c r="N1009" s="13">
        <v>4</v>
      </c>
      <c r="AJ1009" s="14">
        <v>507.64345506151324</v>
      </c>
      <c r="BE1009" s="21">
        <v>2910</v>
      </c>
      <c r="BM1009" s="13"/>
    </row>
    <row r="1010" spans="1:65" x14ac:dyDescent="0.25">
      <c r="A1010" s="13">
        <v>1738</v>
      </c>
      <c r="B1010" s="13">
        <v>154</v>
      </c>
      <c r="C1010" s="13">
        <v>925</v>
      </c>
      <c r="D1010" s="13" t="s">
        <v>15</v>
      </c>
      <c r="E1010" s="13">
        <v>11</v>
      </c>
      <c r="F1010" s="13" t="s">
        <v>12</v>
      </c>
      <c r="G1010" s="13">
        <v>4</v>
      </c>
      <c r="H1010" s="13" t="s">
        <v>13</v>
      </c>
      <c r="I1010" s="14">
        <v>48</v>
      </c>
      <c r="J1010" s="14">
        <v>50</v>
      </c>
      <c r="K1010" s="13">
        <v>102.48</v>
      </c>
      <c r="L1010" s="14">
        <v>112.73</v>
      </c>
      <c r="M1010" s="20">
        <v>3.5465652173912998</v>
      </c>
      <c r="BF1010" s="21">
        <v>45.72</v>
      </c>
      <c r="BG1010" s="21">
        <v>62.45</v>
      </c>
      <c r="BH1010" s="21">
        <v>16.73</v>
      </c>
      <c r="BI1010" s="21">
        <v>44418</v>
      </c>
      <c r="BJ1010" s="21" t="s">
        <v>142</v>
      </c>
      <c r="BK1010" s="21">
        <v>48.94</v>
      </c>
      <c r="BL1010" s="21">
        <v>3.2199999999999989</v>
      </c>
      <c r="BM1010" s="13">
        <v>19.246861924686183</v>
      </c>
    </row>
    <row r="1011" spans="1:65" x14ac:dyDescent="0.25">
      <c r="A1011" s="13">
        <v>1739</v>
      </c>
      <c r="B1011" s="13">
        <v>154</v>
      </c>
      <c r="C1011" s="13">
        <v>925</v>
      </c>
      <c r="D1011" s="13" t="s">
        <v>15</v>
      </c>
      <c r="E1011" s="13">
        <v>11</v>
      </c>
      <c r="F1011" s="13" t="s">
        <v>12</v>
      </c>
      <c r="G1011" s="13">
        <v>4</v>
      </c>
      <c r="H1011" s="13" t="s">
        <v>13</v>
      </c>
      <c r="I1011" s="14">
        <v>57</v>
      </c>
      <c r="J1011" s="14">
        <v>59</v>
      </c>
      <c r="K1011" s="13">
        <v>102.57</v>
      </c>
      <c r="L1011" s="14">
        <v>112.82</v>
      </c>
      <c r="M1011" s="20">
        <v>3.5500869565217399</v>
      </c>
      <c r="BM1011" s="13"/>
    </row>
    <row r="1012" spans="1:65" x14ac:dyDescent="0.25">
      <c r="A1012" s="13">
        <v>1740</v>
      </c>
      <c r="B1012" s="13">
        <v>154</v>
      </c>
      <c r="C1012" s="13">
        <v>925</v>
      </c>
      <c r="D1012" s="13" t="s">
        <v>15</v>
      </c>
      <c r="E1012" s="13">
        <v>11</v>
      </c>
      <c r="F1012" s="13" t="s">
        <v>12</v>
      </c>
      <c r="G1012" s="13">
        <v>4</v>
      </c>
      <c r="H1012" s="13" t="s">
        <v>13</v>
      </c>
      <c r="I1012" s="14">
        <v>68</v>
      </c>
      <c r="J1012" s="14">
        <v>70</v>
      </c>
      <c r="K1012" s="13">
        <v>102.68</v>
      </c>
      <c r="L1012" s="14">
        <v>112.93</v>
      </c>
      <c r="M1012" s="20">
        <v>3.5543448275862102</v>
      </c>
      <c r="N1012" s="13">
        <v>5</v>
      </c>
      <c r="AJ1012" s="14">
        <v>503.93499269178488</v>
      </c>
      <c r="BE1012" s="21">
        <v>2834</v>
      </c>
      <c r="BF1012" s="21">
        <v>47.48</v>
      </c>
      <c r="BG1012" s="21">
        <v>62.08</v>
      </c>
      <c r="BH1012" s="21">
        <v>14.6</v>
      </c>
      <c r="BI1012" s="21">
        <v>44302</v>
      </c>
      <c r="BJ1012" s="21" t="s">
        <v>142</v>
      </c>
      <c r="BK1012" s="21">
        <v>51.12</v>
      </c>
      <c r="BL1012" s="21">
        <v>3.6400000000000006</v>
      </c>
      <c r="BM1012" s="13">
        <v>24.931506849315074</v>
      </c>
    </row>
    <row r="1013" spans="1:65" x14ac:dyDescent="0.25">
      <c r="A1013" s="13">
        <v>1741</v>
      </c>
      <c r="B1013" s="13">
        <v>154</v>
      </c>
      <c r="C1013" s="13">
        <v>925</v>
      </c>
      <c r="D1013" s="13" t="s">
        <v>15</v>
      </c>
      <c r="E1013" s="13">
        <v>11</v>
      </c>
      <c r="F1013" s="13" t="s">
        <v>12</v>
      </c>
      <c r="G1013" s="13">
        <v>4</v>
      </c>
      <c r="H1013" s="13" t="s">
        <v>13</v>
      </c>
      <c r="I1013" s="14">
        <v>76</v>
      </c>
      <c r="J1013" s="14">
        <v>78</v>
      </c>
      <c r="K1013" s="13">
        <v>102.76</v>
      </c>
      <c r="L1013" s="14">
        <v>113.01</v>
      </c>
      <c r="M1013" s="20">
        <v>3.5571034482758601</v>
      </c>
      <c r="BM1013" s="13"/>
    </row>
    <row r="1014" spans="1:65" x14ac:dyDescent="0.25">
      <c r="A1014" s="13">
        <v>1742</v>
      </c>
      <c r="B1014" s="13">
        <v>154</v>
      </c>
      <c r="C1014" s="13">
        <v>925</v>
      </c>
      <c r="D1014" s="13" t="s">
        <v>15</v>
      </c>
      <c r="E1014" s="13">
        <v>11</v>
      </c>
      <c r="F1014" s="13" t="s">
        <v>12</v>
      </c>
      <c r="G1014" s="13">
        <v>4</v>
      </c>
      <c r="H1014" s="13" t="s">
        <v>13</v>
      </c>
      <c r="I1014" s="14">
        <v>120</v>
      </c>
      <c r="J1014" s="14">
        <v>122</v>
      </c>
      <c r="K1014" s="13">
        <v>103.2</v>
      </c>
      <c r="L1014" s="14">
        <v>113.45</v>
      </c>
      <c r="M1014" s="20">
        <v>3.5722622950819698</v>
      </c>
      <c r="N1014" s="13">
        <v>5</v>
      </c>
      <c r="AJ1014" s="14">
        <v>459.76150000000001</v>
      </c>
      <c r="BE1014" s="21">
        <v>2961</v>
      </c>
      <c r="BF1014" s="21">
        <v>46.74</v>
      </c>
      <c r="BG1014" s="21">
        <v>62.550000000000004</v>
      </c>
      <c r="BH1014" s="21">
        <v>15.81</v>
      </c>
      <c r="BI1014" s="21">
        <v>44418</v>
      </c>
      <c r="BJ1014" s="21" t="s">
        <v>142</v>
      </c>
      <c r="BK1014" s="21">
        <v>50.97</v>
      </c>
      <c r="BL1014" s="21">
        <v>4.2299999999999969</v>
      </c>
      <c r="BM1014" s="13">
        <v>26.755218216318767</v>
      </c>
    </row>
    <row r="1015" spans="1:65" x14ac:dyDescent="0.25">
      <c r="A1015" s="13">
        <v>1743</v>
      </c>
      <c r="B1015" s="13">
        <v>154</v>
      </c>
      <c r="C1015" s="13">
        <v>925</v>
      </c>
      <c r="D1015" s="13" t="s">
        <v>15</v>
      </c>
      <c r="E1015" s="13">
        <v>11</v>
      </c>
      <c r="F1015" s="13" t="s">
        <v>12</v>
      </c>
      <c r="G1015" s="13">
        <v>5</v>
      </c>
      <c r="H1015" s="13" t="s">
        <v>13</v>
      </c>
      <c r="I1015" s="14">
        <v>19</v>
      </c>
      <c r="J1015" s="14">
        <v>21</v>
      </c>
      <c r="K1015" s="13">
        <v>103.69</v>
      </c>
      <c r="L1015" s="14">
        <v>113.94</v>
      </c>
      <c r="M1015" s="20">
        <v>3.5889000000000002</v>
      </c>
      <c r="N1015" s="13">
        <v>4</v>
      </c>
      <c r="AJ1015" s="14">
        <v>520.03189999999995</v>
      </c>
      <c r="BE1015" s="21">
        <v>2881</v>
      </c>
      <c r="BF1015" s="21">
        <v>45.63</v>
      </c>
      <c r="BG1015" s="21">
        <v>56.63</v>
      </c>
      <c r="BH1015" s="21">
        <v>11</v>
      </c>
      <c r="BI1015" s="21">
        <v>44418</v>
      </c>
      <c r="BJ1015" s="21" t="s">
        <v>142</v>
      </c>
      <c r="BK1015" s="21">
        <v>48.21</v>
      </c>
      <c r="BL1015" s="21">
        <v>2.5799999999999983</v>
      </c>
      <c r="BM1015" s="13">
        <v>23.454545454545439</v>
      </c>
    </row>
    <row r="1016" spans="1:65" x14ac:dyDescent="0.25">
      <c r="A1016" s="13">
        <v>1744</v>
      </c>
      <c r="B1016" s="13">
        <v>154</v>
      </c>
      <c r="C1016" s="13">
        <v>925</v>
      </c>
      <c r="D1016" s="13" t="s">
        <v>15</v>
      </c>
      <c r="E1016" s="13">
        <v>11</v>
      </c>
      <c r="F1016" s="13" t="s">
        <v>12</v>
      </c>
      <c r="G1016" s="13">
        <v>5</v>
      </c>
      <c r="H1016" s="13" t="s">
        <v>13</v>
      </c>
      <c r="I1016" s="14">
        <v>48</v>
      </c>
      <c r="J1016" s="14">
        <v>50</v>
      </c>
      <c r="K1016" s="13">
        <v>103.98</v>
      </c>
      <c r="L1016" s="14">
        <v>114.23</v>
      </c>
      <c r="M1016" s="20">
        <v>3.598325</v>
      </c>
      <c r="BF1016" s="21">
        <v>47.27</v>
      </c>
      <c r="BG1016" s="21">
        <v>61.190000000000005</v>
      </c>
      <c r="BH1016" s="21">
        <v>13.92</v>
      </c>
      <c r="BI1016" s="21">
        <v>44418</v>
      </c>
      <c r="BJ1016" s="21" t="s">
        <v>142</v>
      </c>
      <c r="BK1016" s="21">
        <v>50.33</v>
      </c>
      <c r="BL1016" s="21">
        <v>3.0599999999999952</v>
      </c>
      <c r="BM1016" s="13">
        <v>21.982758620689623</v>
      </c>
    </row>
    <row r="1017" spans="1:65" x14ac:dyDescent="0.25">
      <c r="A1017" s="13">
        <v>1745</v>
      </c>
      <c r="B1017" s="13">
        <v>154</v>
      </c>
      <c r="C1017" s="13">
        <v>925</v>
      </c>
      <c r="D1017" s="13" t="s">
        <v>15</v>
      </c>
      <c r="E1017" s="13">
        <v>11</v>
      </c>
      <c r="F1017" s="13" t="s">
        <v>12</v>
      </c>
      <c r="G1017" s="13">
        <v>5</v>
      </c>
      <c r="H1017" s="13" t="s">
        <v>13</v>
      </c>
      <c r="I1017" s="14">
        <v>73</v>
      </c>
      <c r="J1017" s="14">
        <v>75</v>
      </c>
      <c r="K1017" s="13">
        <v>104.23</v>
      </c>
      <c r="L1017" s="14">
        <v>114.48</v>
      </c>
      <c r="M1017" s="20">
        <v>3.6064500000000002</v>
      </c>
      <c r="N1017" s="13">
        <v>5</v>
      </c>
      <c r="AJ1017" s="14">
        <v>480.98866115515006</v>
      </c>
      <c r="BE1017" s="21">
        <v>2989</v>
      </c>
      <c r="BM1017" s="13"/>
    </row>
    <row r="1018" spans="1:65" x14ac:dyDescent="0.25">
      <c r="A1018" s="13">
        <v>1746</v>
      </c>
      <c r="B1018" s="13">
        <v>154</v>
      </c>
      <c r="C1018" s="13">
        <v>925</v>
      </c>
      <c r="D1018" s="13" t="s">
        <v>15</v>
      </c>
      <c r="E1018" s="13">
        <v>11</v>
      </c>
      <c r="F1018" s="13" t="s">
        <v>12</v>
      </c>
      <c r="G1018" s="13">
        <v>5</v>
      </c>
      <c r="H1018" s="13" t="s">
        <v>13</v>
      </c>
      <c r="I1018" s="14">
        <v>108</v>
      </c>
      <c r="J1018" s="14">
        <v>110</v>
      </c>
      <c r="K1018" s="13">
        <v>104.58</v>
      </c>
      <c r="L1018" s="14">
        <v>114.83</v>
      </c>
      <c r="M1018" s="20">
        <v>3.6175625</v>
      </c>
      <c r="BF1018" s="21">
        <v>47.34</v>
      </c>
      <c r="BG1018" s="21">
        <v>62.86</v>
      </c>
      <c r="BH1018" s="21">
        <v>15.52</v>
      </c>
      <c r="BI1018" s="21">
        <v>44418</v>
      </c>
      <c r="BJ1018" s="21" t="s">
        <v>142</v>
      </c>
      <c r="BK1018" s="21">
        <v>50.28</v>
      </c>
      <c r="BL1018" s="21">
        <v>2.9399999999999977</v>
      </c>
      <c r="BM1018" s="13">
        <v>18.943298969072149</v>
      </c>
    </row>
    <row r="1019" spans="1:65" x14ac:dyDescent="0.25">
      <c r="A1019" s="13">
        <v>1747</v>
      </c>
      <c r="B1019" s="13">
        <v>154</v>
      </c>
      <c r="C1019" s="13">
        <v>925</v>
      </c>
      <c r="D1019" s="13" t="s">
        <v>15</v>
      </c>
      <c r="E1019" s="13">
        <v>11</v>
      </c>
      <c r="F1019" s="13" t="s">
        <v>12</v>
      </c>
      <c r="G1019" s="13">
        <v>5</v>
      </c>
      <c r="H1019" s="13" t="s">
        <v>13</v>
      </c>
      <c r="I1019" s="14">
        <v>132</v>
      </c>
      <c r="J1019" s="14">
        <v>134</v>
      </c>
      <c r="K1019" s="13">
        <v>104.82</v>
      </c>
      <c r="L1019" s="14">
        <v>115.07</v>
      </c>
      <c r="M1019" s="20">
        <v>3.6257755102040798</v>
      </c>
      <c r="N1019" s="13">
        <v>4</v>
      </c>
      <c r="AJ1019" s="14">
        <v>481.52023293254365</v>
      </c>
      <c r="BE1019" s="21">
        <v>3062</v>
      </c>
      <c r="BM1019" s="13"/>
    </row>
    <row r="1020" spans="1:65" x14ac:dyDescent="0.25">
      <c r="A1020" s="13">
        <v>1748</v>
      </c>
      <c r="B1020" s="13">
        <v>154</v>
      </c>
      <c r="C1020" s="13">
        <v>925</v>
      </c>
      <c r="D1020" s="13" t="s">
        <v>15</v>
      </c>
      <c r="E1020" s="13">
        <v>11</v>
      </c>
      <c r="F1020" s="13" t="s">
        <v>12</v>
      </c>
      <c r="G1020" s="13">
        <v>5</v>
      </c>
      <c r="H1020" s="13" t="s">
        <v>13</v>
      </c>
      <c r="I1020" s="14">
        <v>144</v>
      </c>
      <c r="J1020" s="14">
        <v>146</v>
      </c>
      <c r="K1020" s="13">
        <v>104.94</v>
      </c>
      <c r="L1020" s="14">
        <v>115.19</v>
      </c>
      <c r="M1020" s="20">
        <v>3.6301836734693902</v>
      </c>
      <c r="BM1020" s="13"/>
    </row>
    <row r="1021" spans="1:65" x14ac:dyDescent="0.25">
      <c r="A1021" s="13">
        <v>1749</v>
      </c>
      <c r="B1021" s="13">
        <v>154</v>
      </c>
      <c r="C1021" s="13">
        <v>925</v>
      </c>
      <c r="D1021" s="13" t="s">
        <v>15</v>
      </c>
      <c r="E1021" s="13">
        <v>11</v>
      </c>
      <c r="F1021" s="13" t="s">
        <v>12</v>
      </c>
      <c r="G1021" s="13">
        <v>6</v>
      </c>
      <c r="H1021" s="13" t="s">
        <v>13</v>
      </c>
      <c r="I1021" s="14">
        <v>8</v>
      </c>
      <c r="J1021" s="14">
        <v>10</v>
      </c>
      <c r="K1021" s="13">
        <v>105.08</v>
      </c>
      <c r="L1021" s="14">
        <v>115.33</v>
      </c>
      <c r="M1021" s="20">
        <v>3.63532653061224</v>
      </c>
      <c r="N1021" s="13">
        <v>4</v>
      </c>
      <c r="AJ1021" s="14">
        <v>516.92669999999998</v>
      </c>
      <c r="BE1021" s="21">
        <v>2964</v>
      </c>
      <c r="BM1021" s="13"/>
    </row>
    <row r="1022" spans="1:65" x14ac:dyDescent="0.25">
      <c r="A1022" s="13">
        <v>1750</v>
      </c>
      <c r="B1022" s="13">
        <v>154</v>
      </c>
      <c r="C1022" s="13">
        <v>925</v>
      </c>
      <c r="D1022" s="13" t="s">
        <v>15</v>
      </c>
      <c r="E1022" s="13">
        <v>11</v>
      </c>
      <c r="F1022" s="13" t="s">
        <v>12</v>
      </c>
      <c r="G1022" s="13">
        <v>6</v>
      </c>
      <c r="H1022" s="13" t="s">
        <v>13</v>
      </c>
      <c r="I1022" s="14">
        <v>28</v>
      </c>
      <c r="J1022" s="14">
        <v>30</v>
      </c>
      <c r="K1022" s="13">
        <v>105.28</v>
      </c>
      <c r="L1022" s="14">
        <v>115.53</v>
      </c>
      <c r="M1022" s="20">
        <v>3.6428461538461501</v>
      </c>
      <c r="N1022" s="13">
        <v>4</v>
      </c>
      <c r="AJ1022" s="14">
        <v>493.94269879881233</v>
      </c>
      <c r="BE1022" s="21">
        <v>3015</v>
      </c>
      <c r="BM1022" s="13"/>
    </row>
    <row r="1023" spans="1:65" x14ac:dyDescent="0.25">
      <c r="A1023" s="13">
        <v>1751</v>
      </c>
      <c r="B1023" s="13">
        <v>154</v>
      </c>
      <c r="C1023" s="13">
        <v>925</v>
      </c>
      <c r="D1023" s="13" t="s">
        <v>15</v>
      </c>
      <c r="E1023" s="13">
        <v>11</v>
      </c>
      <c r="F1023" s="13" t="s">
        <v>12</v>
      </c>
      <c r="G1023" s="13">
        <v>6</v>
      </c>
      <c r="H1023" s="13" t="s">
        <v>13</v>
      </c>
      <c r="I1023" s="14">
        <v>48</v>
      </c>
      <c r="J1023" s="14">
        <v>50</v>
      </c>
      <c r="K1023" s="13">
        <v>105.48</v>
      </c>
      <c r="L1023" s="14">
        <v>115.73</v>
      </c>
      <c r="M1023" s="20">
        <v>3.6501954022988499</v>
      </c>
      <c r="BF1023" s="21">
        <v>44.95</v>
      </c>
      <c r="BG1023" s="21">
        <v>58.690000000000005</v>
      </c>
      <c r="BH1023" s="21">
        <v>13.74</v>
      </c>
      <c r="BI1023" s="21">
        <v>44418</v>
      </c>
      <c r="BJ1023" s="21" t="s">
        <v>142</v>
      </c>
      <c r="BK1023" s="21">
        <v>48.75</v>
      </c>
      <c r="BL1023" s="21">
        <v>3.7999999999999972</v>
      </c>
      <c r="BM1023" s="13">
        <v>27.656477438136807</v>
      </c>
    </row>
    <row r="1024" spans="1:65" x14ac:dyDescent="0.25">
      <c r="A1024" s="13">
        <v>1752</v>
      </c>
      <c r="B1024" s="13">
        <v>154</v>
      </c>
      <c r="C1024" s="13">
        <v>925</v>
      </c>
      <c r="D1024" s="13" t="s">
        <v>15</v>
      </c>
      <c r="E1024" s="13">
        <v>11</v>
      </c>
      <c r="F1024" s="13" t="s">
        <v>12</v>
      </c>
      <c r="G1024" s="13">
        <v>6</v>
      </c>
      <c r="H1024" s="13" t="s">
        <v>13</v>
      </c>
      <c r="I1024" s="14">
        <v>68</v>
      </c>
      <c r="J1024" s="14">
        <v>70</v>
      </c>
      <c r="K1024" s="13">
        <v>105.68</v>
      </c>
      <c r="L1024" s="14">
        <v>115.93</v>
      </c>
      <c r="M1024" s="20">
        <v>3.6561724137931</v>
      </c>
      <c r="N1024" s="13">
        <v>4</v>
      </c>
      <c r="AJ1024" s="14">
        <v>518.8904322503646</v>
      </c>
      <c r="BE1024" s="21">
        <v>2897</v>
      </c>
      <c r="BF1024" s="21">
        <v>47.2</v>
      </c>
      <c r="BG1024" s="21">
        <v>61.1</v>
      </c>
      <c r="BH1024" s="21">
        <v>13.9</v>
      </c>
      <c r="BI1024" s="21">
        <v>44305</v>
      </c>
      <c r="BJ1024" s="21" t="s">
        <v>142</v>
      </c>
      <c r="BK1024" s="21">
        <v>50.12</v>
      </c>
      <c r="BL1024" s="21">
        <v>2.9199999999999946</v>
      </c>
      <c r="BM1024" s="13">
        <v>21.007194244604278</v>
      </c>
    </row>
    <row r="1025" spans="1:65" x14ac:dyDescent="0.25">
      <c r="A1025" s="13">
        <v>1753</v>
      </c>
      <c r="B1025" s="13">
        <v>154</v>
      </c>
      <c r="C1025" s="13">
        <v>925</v>
      </c>
      <c r="D1025" s="13" t="s">
        <v>15</v>
      </c>
      <c r="E1025" s="13">
        <v>11</v>
      </c>
      <c r="F1025" s="13" t="s">
        <v>12</v>
      </c>
      <c r="G1025" s="13">
        <v>6</v>
      </c>
      <c r="H1025" s="13" t="s">
        <v>13</v>
      </c>
      <c r="I1025" s="14">
        <v>121</v>
      </c>
      <c r="J1025" s="14">
        <v>123</v>
      </c>
      <c r="K1025" s="13">
        <v>106.21</v>
      </c>
      <c r="L1025" s="14">
        <v>116.46</v>
      </c>
      <c r="M1025" s="20">
        <v>3.6720114942528701</v>
      </c>
      <c r="N1025" s="13">
        <v>3</v>
      </c>
      <c r="AJ1025" s="14">
        <v>489.38470000000001</v>
      </c>
      <c r="BE1025" s="21">
        <v>2972</v>
      </c>
      <c r="BF1025" s="21">
        <v>45.95</v>
      </c>
      <c r="BG1025" s="21">
        <v>56.550000000000004</v>
      </c>
      <c r="BH1025" s="21">
        <v>10.6</v>
      </c>
      <c r="BI1025" s="21">
        <v>44418</v>
      </c>
      <c r="BJ1025" s="21" t="s">
        <v>142</v>
      </c>
      <c r="BK1025" s="21">
        <v>48.61</v>
      </c>
      <c r="BL1025" s="21">
        <v>2.6599999999999966</v>
      </c>
      <c r="BM1025" s="13">
        <v>25.094339622641478</v>
      </c>
    </row>
    <row r="1026" spans="1:65" x14ac:dyDescent="0.25">
      <c r="A1026" s="13">
        <v>1754</v>
      </c>
      <c r="B1026" s="13">
        <v>154</v>
      </c>
      <c r="C1026" s="13">
        <v>925</v>
      </c>
      <c r="D1026" s="13" t="s">
        <v>15</v>
      </c>
      <c r="E1026" s="13">
        <v>11</v>
      </c>
      <c r="F1026" s="13" t="s">
        <v>12</v>
      </c>
      <c r="G1026" s="13">
        <v>7</v>
      </c>
      <c r="H1026" s="13" t="s">
        <v>13</v>
      </c>
      <c r="I1026" s="14">
        <v>12</v>
      </c>
      <c r="J1026" s="14">
        <v>14</v>
      </c>
      <c r="K1026" s="13">
        <v>106.62</v>
      </c>
      <c r="L1026" s="14">
        <v>116.87</v>
      </c>
      <c r="M1026" s="20">
        <v>3.6863125000000001</v>
      </c>
      <c r="N1026" s="13">
        <v>5</v>
      </c>
      <c r="AJ1026" s="14">
        <v>563.92191863447431</v>
      </c>
      <c r="BE1026" s="21">
        <v>3084</v>
      </c>
      <c r="BM1026" s="13"/>
    </row>
    <row r="1027" spans="1:65" x14ac:dyDescent="0.25">
      <c r="A1027" s="13">
        <v>1755</v>
      </c>
      <c r="B1027" s="13">
        <v>154</v>
      </c>
      <c r="C1027" s="13">
        <v>925</v>
      </c>
      <c r="D1027" s="13" t="s">
        <v>15</v>
      </c>
      <c r="E1027" s="13">
        <v>11</v>
      </c>
      <c r="F1027" s="13" t="s">
        <v>12</v>
      </c>
      <c r="G1027" s="13">
        <v>7</v>
      </c>
      <c r="H1027" s="13" t="s">
        <v>13</v>
      </c>
      <c r="I1027" s="14">
        <v>28</v>
      </c>
      <c r="J1027" s="14">
        <v>30</v>
      </c>
      <c r="K1027" s="13">
        <v>106.78</v>
      </c>
      <c r="L1027" s="14">
        <v>117.03</v>
      </c>
      <c r="M1027" s="20">
        <v>3.6913125</v>
      </c>
      <c r="BM1027" s="13"/>
    </row>
    <row r="1028" spans="1:65" x14ac:dyDescent="0.25">
      <c r="A1028" s="13">
        <v>1621</v>
      </c>
      <c r="B1028" s="13">
        <v>154</v>
      </c>
      <c r="C1028" s="13">
        <v>925</v>
      </c>
      <c r="D1028" s="13" t="s">
        <v>14</v>
      </c>
      <c r="E1028" s="13">
        <v>12</v>
      </c>
      <c r="F1028" s="13" t="s">
        <v>12</v>
      </c>
      <c r="G1028" s="13">
        <v>2</v>
      </c>
      <c r="H1028" s="13" t="s">
        <v>13</v>
      </c>
      <c r="I1028" s="14">
        <v>138</v>
      </c>
      <c r="J1028" s="14">
        <v>140</v>
      </c>
      <c r="K1028" s="13">
        <v>105.88</v>
      </c>
      <c r="L1028" s="14">
        <v>117.13</v>
      </c>
      <c r="M1028" s="20">
        <v>3.6944374999999998</v>
      </c>
      <c r="BF1028" s="21">
        <v>47.45</v>
      </c>
      <c r="BG1028" s="21">
        <v>58.040000000000006</v>
      </c>
      <c r="BH1028" s="21">
        <v>10.59</v>
      </c>
      <c r="BI1028" s="21" t="s">
        <v>148</v>
      </c>
      <c r="BJ1028" s="21" t="s">
        <v>140</v>
      </c>
      <c r="BK1028" s="21">
        <v>49.6</v>
      </c>
      <c r="BL1028" s="21">
        <v>2.1499999999999986</v>
      </c>
      <c r="BM1028" s="13">
        <v>20.302171860245501</v>
      </c>
    </row>
    <row r="1029" spans="1:65" x14ac:dyDescent="0.25">
      <c r="A1029" s="13">
        <v>1622</v>
      </c>
      <c r="B1029" s="13">
        <v>154</v>
      </c>
      <c r="C1029" s="13">
        <v>925</v>
      </c>
      <c r="D1029" s="13" t="s">
        <v>14</v>
      </c>
      <c r="E1029" s="13">
        <v>12</v>
      </c>
      <c r="F1029" s="13" t="s">
        <v>12</v>
      </c>
      <c r="G1029" s="13">
        <v>3</v>
      </c>
      <c r="H1029" s="13" t="s">
        <v>13</v>
      </c>
      <c r="I1029" s="14">
        <v>18</v>
      </c>
      <c r="J1029" s="14">
        <v>20</v>
      </c>
      <c r="K1029" s="13">
        <v>106.18</v>
      </c>
      <c r="L1029" s="14">
        <v>117.43</v>
      </c>
      <c r="M1029" s="20">
        <v>3.7038125000000002</v>
      </c>
      <c r="BM1029" s="13"/>
    </row>
    <row r="1030" spans="1:65" x14ac:dyDescent="0.25">
      <c r="A1030" s="13">
        <v>1623</v>
      </c>
      <c r="B1030" s="13">
        <v>154</v>
      </c>
      <c r="C1030" s="13">
        <v>925</v>
      </c>
      <c r="D1030" s="13" t="s">
        <v>14</v>
      </c>
      <c r="E1030" s="13">
        <v>12</v>
      </c>
      <c r="F1030" s="13" t="s">
        <v>12</v>
      </c>
      <c r="G1030" s="13">
        <v>3</v>
      </c>
      <c r="H1030" s="13" t="s">
        <v>13</v>
      </c>
      <c r="I1030" s="14">
        <v>28</v>
      </c>
      <c r="J1030" s="14">
        <v>30</v>
      </c>
      <c r="K1030" s="13">
        <v>106.28</v>
      </c>
      <c r="L1030" s="14">
        <v>117.53</v>
      </c>
      <c r="M1030" s="20">
        <v>3.7069375</v>
      </c>
      <c r="BF1030" s="21">
        <v>47.3</v>
      </c>
      <c r="BG1030" s="21">
        <v>59.28</v>
      </c>
      <c r="BH1030" s="21">
        <v>11.98</v>
      </c>
      <c r="BI1030" s="21" t="s">
        <v>148</v>
      </c>
      <c r="BJ1030" s="21" t="s">
        <v>140</v>
      </c>
      <c r="BK1030" s="21">
        <v>50</v>
      </c>
      <c r="BL1030" s="21">
        <v>2.7000000000000028</v>
      </c>
      <c r="BM1030" s="13">
        <v>22.537562604340593</v>
      </c>
    </row>
    <row r="1031" spans="1:65" x14ac:dyDescent="0.25">
      <c r="A1031" s="13">
        <v>1624</v>
      </c>
      <c r="B1031" s="13">
        <v>154</v>
      </c>
      <c r="C1031" s="13">
        <v>925</v>
      </c>
      <c r="D1031" s="13" t="s">
        <v>14</v>
      </c>
      <c r="E1031" s="13">
        <v>12</v>
      </c>
      <c r="F1031" s="13" t="s">
        <v>12</v>
      </c>
      <c r="G1031" s="13">
        <v>3</v>
      </c>
      <c r="H1031" s="13" t="s">
        <v>13</v>
      </c>
      <c r="I1031" s="14">
        <v>36</v>
      </c>
      <c r="J1031" s="14">
        <v>38</v>
      </c>
      <c r="K1031" s="13">
        <v>106.36</v>
      </c>
      <c r="L1031" s="14">
        <v>117.61</v>
      </c>
      <c r="M1031" s="20">
        <v>3.7094374999999999</v>
      </c>
      <c r="BM1031" s="13"/>
    </row>
    <row r="1032" spans="1:65" x14ac:dyDescent="0.25">
      <c r="A1032" s="13">
        <v>1625</v>
      </c>
      <c r="B1032" s="13">
        <v>154</v>
      </c>
      <c r="C1032" s="13">
        <v>925</v>
      </c>
      <c r="D1032" s="13" t="s">
        <v>14</v>
      </c>
      <c r="E1032" s="13">
        <v>12</v>
      </c>
      <c r="F1032" s="13" t="s">
        <v>12</v>
      </c>
      <c r="G1032" s="13">
        <v>3</v>
      </c>
      <c r="H1032" s="13" t="s">
        <v>13</v>
      </c>
      <c r="I1032" s="14">
        <v>81</v>
      </c>
      <c r="J1032" s="14">
        <v>83</v>
      </c>
      <c r="K1032" s="13">
        <v>106.81</v>
      </c>
      <c r="L1032" s="14">
        <v>118.06</v>
      </c>
      <c r="M1032" s="20">
        <v>3.72455172413793</v>
      </c>
      <c r="BF1032" s="21">
        <v>47.49</v>
      </c>
      <c r="BG1032" s="21">
        <v>61.44</v>
      </c>
      <c r="BH1032" s="21">
        <v>13.95</v>
      </c>
      <c r="BI1032" s="21" t="s">
        <v>148</v>
      </c>
      <c r="BJ1032" s="21" t="s">
        <v>140</v>
      </c>
      <c r="BK1032" s="21">
        <v>50.23</v>
      </c>
      <c r="BL1032" s="21">
        <v>2.7399999999999949</v>
      </c>
      <c r="BM1032" s="13">
        <v>19.641577060931866</v>
      </c>
    </row>
    <row r="1033" spans="1:65" x14ac:dyDescent="0.25">
      <c r="A1033" s="13">
        <v>1626</v>
      </c>
      <c r="B1033" s="13">
        <v>154</v>
      </c>
      <c r="C1033" s="13">
        <v>925</v>
      </c>
      <c r="D1033" s="13" t="s">
        <v>14</v>
      </c>
      <c r="E1033" s="13">
        <v>12</v>
      </c>
      <c r="F1033" s="13" t="s">
        <v>12</v>
      </c>
      <c r="G1033" s="13">
        <v>3</v>
      </c>
      <c r="H1033" s="13" t="s">
        <v>13</v>
      </c>
      <c r="I1033" s="14">
        <v>130</v>
      </c>
      <c r="J1033" s="14">
        <v>132</v>
      </c>
      <c r="K1033" s="13">
        <v>107.3</v>
      </c>
      <c r="L1033" s="14">
        <v>118.55</v>
      </c>
      <c r="M1033" s="20">
        <v>3.7420114942528699</v>
      </c>
      <c r="BF1033" s="21">
        <v>46.74</v>
      </c>
      <c r="BG1033" s="21">
        <v>58.59</v>
      </c>
      <c r="BH1033" s="21">
        <v>11.85</v>
      </c>
      <c r="BI1033" s="21" t="s">
        <v>148</v>
      </c>
      <c r="BJ1033" s="21" t="s">
        <v>140</v>
      </c>
      <c r="BK1033" s="21">
        <v>49.11</v>
      </c>
      <c r="BL1033" s="21">
        <v>2.3699999999999974</v>
      </c>
      <c r="BM1033" s="13">
        <v>19.999999999999979</v>
      </c>
    </row>
    <row r="1034" spans="1:65" x14ac:dyDescent="0.25">
      <c r="A1034" s="13">
        <v>1627</v>
      </c>
      <c r="B1034" s="13">
        <v>154</v>
      </c>
      <c r="C1034" s="13">
        <v>925</v>
      </c>
      <c r="D1034" s="13" t="s">
        <v>14</v>
      </c>
      <c r="E1034" s="13">
        <v>12</v>
      </c>
      <c r="F1034" s="13" t="s">
        <v>12</v>
      </c>
      <c r="G1034" s="13">
        <v>3</v>
      </c>
      <c r="H1034" s="13" t="s">
        <v>13</v>
      </c>
      <c r="I1034" s="14">
        <v>139</v>
      </c>
      <c r="J1034" s="14">
        <v>141</v>
      </c>
      <c r="K1034" s="13">
        <v>107.39</v>
      </c>
      <c r="L1034" s="14">
        <v>118.64</v>
      </c>
      <c r="M1034" s="20">
        <v>3.7452183908046002</v>
      </c>
      <c r="N1034" s="13">
        <v>4</v>
      </c>
      <c r="AJ1034" s="14">
        <v>461.03080566225384</v>
      </c>
      <c r="BE1034" s="21">
        <v>2941</v>
      </c>
      <c r="BM1034" s="13"/>
    </row>
    <row r="1035" spans="1:65" x14ac:dyDescent="0.25">
      <c r="A1035" s="13">
        <v>1628</v>
      </c>
      <c r="B1035" s="13">
        <v>154</v>
      </c>
      <c r="C1035" s="13">
        <v>925</v>
      </c>
      <c r="D1035" s="13" t="s">
        <v>14</v>
      </c>
      <c r="E1035" s="13">
        <v>12</v>
      </c>
      <c r="F1035" s="13" t="s">
        <v>12</v>
      </c>
      <c r="G1035" s="13">
        <v>3</v>
      </c>
      <c r="H1035" s="13" t="s">
        <v>13</v>
      </c>
      <c r="I1035" s="14">
        <v>147</v>
      </c>
      <c r="J1035" s="14">
        <v>149</v>
      </c>
      <c r="K1035" s="13">
        <v>107.47</v>
      </c>
      <c r="L1035" s="14">
        <v>118.72</v>
      </c>
      <c r="M1035" s="20">
        <v>3.7479642857142901</v>
      </c>
      <c r="BM1035" s="13"/>
    </row>
    <row r="1036" spans="1:65" x14ac:dyDescent="0.25">
      <c r="A1036" s="13">
        <v>1629</v>
      </c>
      <c r="B1036" s="13">
        <v>154</v>
      </c>
      <c r="C1036" s="13">
        <v>925</v>
      </c>
      <c r="D1036" s="13" t="s">
        <v>14</v>
      </c>
      <c r="E1036" s="13">
        <v>12</v>
      </c>
      <c r="F1036" s="13" t="s">
        <v>12</v>
      </c>
      <c r="G1036" s="13">
        <v>4</v>
      </c>
      <c r="H1036" s="13" t="s">
        <v>13</v>
      </c>
      <c r="I1036" s="14">
        <v>7</v>
      </c>
      <c r="J1036" s="14">
        <v>9</v>
      </c>
      <c r="K1036" s="13">
        <v>107.57</v>
      </c>
      <c r="L1036" s="14">
        <v>118.82</v>
      </c>
      <c r="M1036" s="20">
        <v>3.7511785714285701</v>
      </c>
      <c r="BF1036" s="21">
        <v>47.38</v>
      </c>
      <c r="BG1036" s="21">
        <v>61.71</v>
      </c>
      <c r="BH1036" s="21">
        <v>14.33</v>
      </c>
      <c r="BI1036" s="21">
        <v>44301</v>
      </c>
      <c r="BJ1036" s="21" t="s">
        <v>142</v>
      </c>
      <c r="BK1036" s="21">
        <v>50.58</v>
      </c>
      <c r="BL1036" s="21">
        <v>3.1999999999999957</v>
      </c>
      <c r="BM1036" s="13">
        <v>22.330774598743865</v>
      </c>
    </row>
    <row r="1037" spans="1:65" x14ac:dyDescent="0.25">
      <c r="A1037" s="13">
        <v>1630</v>
      </c>
      <c r="B1037" s="13">
        <v>154</v>
      </c>
      <c r="C1037" s="13">
        <v>925</v>
      </c>
      <c r="D1037" s="13" t="s">
        <v>14</v>
      </c>
      <c r="E1037" s="13">
        <v>12</v>
      </c>
      <c r="F1037" s="13" t="s">
        <v>12</v>
      </c>
      <c r="G1037" s="13">
        <v>4</v>
      </c>
      <c r="H1037" s="13" t="s">
        <v>13</v>
      </c>
      <c r="I1037" s="14">
        <v>33</v>
      </c>
      <c r="J1037" s="14">
        <v>35</v>
      </c>
      <c r="K1037" s="13">
        <v>107.83</v>
      </c>
      <c r="L1037" s="14">
        <v>119.08</v>
      </c>
      <c r="M1037" s="20">
        <v>3.7600459770114898</v>
      </c>
      <c r="BF1037" s="21">
        <v>47.06</v>
      </c>
      <c r="BG1037" s="21">
        <v>60.61</v>
      </c>
      <c r="BH1037" s="21">
        <v>13.55</v>
      </c>
      <c r="BI1037" s="21" t="s">
        <v>148</v>
      </c>
      <c r="BJ1037" s="21" t="s">
        <v>140</v>
      </c>
      <c r="BK1037" s="21">
        <v>49.86</v>
      </c>
      <c r="BL1037" s="21">
        <v>2.7999999999999972</v>
      </c>
      <c r="BM1037" s="13">
        <v>20.6642066420664</v>
      </c>
    </row>
    <row r="1038" spans="1:65" x14ac:dyDescent="0.25">
      <c r="A1038" s="13">
        <v>1631</v>
      </c>
      <c r="B1038" s="13">
        <v>154</v>
      </c>
      <c r="C1038" s="13">
        <v>925</v>
      </c>
      <c r="D1038" s="13" t="s">
        <v>14</v>
      </c>
      <c r="E1038" s="13">
        <v>12</v>
      </c>
      <c r="F1038" s="13" t="s">
        <v>12</v>
      </c>
      <c r="G1038" s="13">
        <v>4</v>
      </c>
      <c r="H1038" s="13" t="s">
        <v>13</v>
      </c>
      <c r="I1038" s="14">
        <v>62</v>
      </c>
      <c r="J1038" s="14">
        <v>64</v>
      </c>
      <c r="K1038" s="13">
        <v>108.12</v>
      </c>
      <c r="L1038" s="14">
        <v>119.37</v>
      </c>
      <c r="M1038" s="20">
        <v>3.7707126436781602</v>
      </c>
      <c r="BF1038" s="21">
        <v>47.1</v>
      </c>
      <c r="BG1038" s="21">
        <v>64.260000000000005</v>
      </c>
      <c r="BH1038" s="21">
        <v>17.16</v>
      </c>
      <c r="BI1038" s="21">
        <v>44301</v>
      </c>
      <c r="BJ1038" s="21" t="s">
        <v>142</v>
      </c>
      <c r="BK1038" s="21">
        <v>50.51</v>
      </c>
      <c r="BL1038" s="21">
        <v>3.4099999999999966</v>
      </c>
      <c r="BM1038" s="13">
        <v>19.871794871794851</v>
      </c>
    </row>
    <row r="1039" spans="1:65" x14ac:dyDescent="0.25">
      <c r="A1039" s="13">
        <v>1632</v>
      </c>
      <c r="B1039" s="13">
        <v>154</v>
      </c>
      <c r="C1039" s="13">
        <v>925</v>
      </c>
      <c r="D1039" s="13" t="s">
        <v>14</v>
      </c>
      <c r="E1039" s="13">
        <v>12</v>
      </c>
      <c r="F1039" s="13" t="s">
        <v>12</v>
      </c>
      <c r="G1039" s="13">
        <v>4</v>
      </c>
      <c r="H1039" s="13" t="s">
        <v>13</v>
      </c>
      <c r="I1039" s="14">
        <v>92</v>
      </c>
      <c r="J1039" s="14">
        <v>94</v>
      </c>
      <c r="K1039" s="13">
        <v>108.42</v>
      </c>
      <c r="L1039" s="14">
        <v>119.67</v>
      </c>
      <c r="M1039" s="20">
        <v>3.7817471264367799</v>
      </c>
      <c r="BF1039" s="21">
        <v>47.3</v>
      </c>
      <c r="BG1039" s="21">
        <v>61.68</v>
      </c>
      <c r="BH1039" s="21">
        <v>14.38</v>
      </c>
      <c r="BI1039" s="21" t="s">
        <v>148</v>
      </c>
      <c r="BJ1039" s="21" t="s">
        <v>140</v>
      </c>
      <c r="BK1039" s="21">
        <v>49.91</v>
      </c>
      <c r="BL1039" s="21">
        <v>2.6099999999999994</v>
      </c>
      <c r="BM1039" s="13">
        <v>18.150208623087615</v>
      </c>
    </row>
    <row r="1040" spans="1:65" x14ac:dyDescent="0.25">
      <c r="A1040" s="13">
        <v>1756</v>
      </c>
      <c r="B1040" s="13">
        <v>154</v>
      </c>
      <c r="C1040" s="13">
        <v>925</v>
      </c>
      <c r="D1040" s="13" t="s">
        <v>15</v>
      </c>
      <c r="E1040" s="13">
        <v>12</v>
      </c>
      <c r="F1040" s="13" t="s">
        <v>12</v>
      </c>
      <c r="G1040" s="13">
        <v>2</v>
      </c>
      <c r="H1040" s="13" t="s">
        <v>13</v>
      </c>
      <c r="I1040" s="14">
        <v>89</v>
      </c>
      <c r="J1040" s="14">
        <v>91</v>
      </c>
      <c r="K1040" s="13">
        <v>109.39</v>
      </c>
      <c r="L1040" s="14">
        <v>120.3</v>
      </c>
      <c r="M1040" s="20">
        <v>3.8039655172413802</v>
      </c>
      <c r="N1040" s="13">
        <v>4</v>
      </c>
      <c r="AJ1040" s="14">
        <v>549.73225179363772</v>
      </c>
      <c r="BE1040" s="21">
        <v>3020</v>
      </c>
      <c r="BM1040" s="13"/>
    </row>
    <row r="1041" spans="1:65" x14ac:dyDescent="0.25">
      <c r="A1041" s="13">
        <v>1757</v>
      </c>
      <c r="B1041" s="13">
        <v>154</v>
      </c>
      <c r="C1041" s="13">
        <v>925</v>
      </c>
      <c r="D1041" s="13" t="s">
        <v>15</v>
      </c>
      <c r="E1041" s="13">
        <v>12</v>
      </c>
      <c r="F1041" s="13" t="s">
        <v>12</v>
      </c>
      <c r="G1041" s="13">
        <v>2</v>
      </c>
      <c r="H1041" s="13" t="s">
        <v>13</v>
      </c>
      <c r="I1041" s="14">
        <v>132</v>
      </c>
      <c r="J1041" s="14">
        <v>134</v>
      </c>
      <c r="K1041" s="13">
        <v>109.82</v>
      </c>
      <c r="L1041" s="14">
        <v>120.73</v>
      </c>
      <c r="M1041" s="20">
        <v>3.8162500000000001</v>
      </c>
      <c r="N1041" s="13">
        <v>4</v>
      </c>
      <c r="AJ1041" s="14">
        <v>544.33852169024465</v>
      </c>
      <c r="BE1041" s="21">
        <v>2924</v>
      </c>
      <c r="BM1041" s="13"/>
    </row>
    <row r="1042" spans="1:65" x14ac:dyDescent="0.25">
      <c r="A1042" s="13">
        <v>1758</v>
      </c>
      <c r="B1042" s="13">
        <v>154</v>
      </c>
      <c r="C1042" s="13">
        <v>925</v>
      </c>
      <c r="D1042" s="13" t="s">
        <v>15</v>
      </c>
      <c r="E1042" s="13">
        <v>12</v>
      </c>
      <c r="F1042" s="13" t="s">
        <v>12</v>
      </c>
      <c r="G1042" s="13">
        <v>2</v>
      </c>
      <c r="H1042" s="13" t="s">
        <v>13</v>
      </c>
      <c r="I1042" s="14">
        <v>141</v>
      </c>
      <c r="J1042" s="14">
        <v>143</v>
      </c>
      <c r="K1042" s="13">
        <v>109.91</v>
      </c>
      <c r="L1042" s="14">
        <v>120.82</v>
      </c>
      <c r="M1042" s="20">
        <v>3.8187250000000001</v>
      </c>
      <c r="BM1042" s="13"/>
    </row>
    <row r="1043" spans="1:65" x14ac:dyDescent="0.25">
      <c r="A1043" s="13">
        <v>1759</v>
      </c>
      <c r="B1043" s="13">
        <v>154</v>
      </c>
      <c r="C1043" s="13">
        <v>925</v>
      </c>
      <c r="D1043" s="13" t="s">
        <v>15</v>
      </c>
      <c r="E1043" s="13">
        <v>12</v>
      </c>
      <c r="F1043" s="13" t="s">
        <v>12</v>
      </c>
      <c r="G1043" s="13">
        <v>2</v>
      </c>
      <c r="H1043" s="13" t="s">
        <v>13</v>
      </c>
      <c r="I1043" s="14">
        <v>148</v>
      </c>
      <c r="J1043" s="14">
        <v>150</v>
      </c>
      <c r="K1043" s="13">
        <v>109.98</v>
      </c>
      <c r="L1043" s="14">
        <v>120.89</v>
      </c>
      <c r="M1043" s="20">
        <v>3.82084615384615</v>
      </c>
      <c r="BM1043" s="13"/>
    </row>
    <row r="1044" spans="1:65" x14ac:dyDescent="0.25">
      <c r="A1044" s="13">
        <v>1760</v>
      </c>
      <c r="B1044" s="13">
        <v>154</v>
      </c>
      <c r="C1044" s="13">
        <v>925</v>
      </c>
      <c r="D1044" s="13" t="s">
        <v>15</v>
      </c>
      <c r="E1044" s="13">
        <v>12</v>
      </c>
      <c r="F1044" s="13" t="s">
        <v>12</v>
      </c>
      <c r="G1044" s="13">
        <v>3</v>
      </c>
      <c r="H1044" s="13" t="s">
        <v>13</v>
      </c>
      <c r="I1044" s="14">
        <v>8</v>
      </c>
      <c r="J1044" s="14">
        <v>10</v>
      </c>
      <c r="K1044" s="13">
        <v>110.08</v>
      </c>
      <c r="L1044" s="14">
        <v>120.99</v>
      </c>
      <c r="M1044" s="20">
        <v>3.8239230769230801</v>
      </c>
      <c r="N1044" s="13">
        <v>3</v>
      </c>
      <c r="AJ1044" s="14">
        <v>499.42520000000002</v>
      </c>
      <c r="BE1044" s="21">
        <v>2962</v>
      </c>
      <c r="BM1044" s="13"/>
    </row>
    <row r="1045" spans="1:65" x14ac:dyDescent="0.25">
      <c r="A1045" s="13">
        <v>1761</v>
      </c>
      <c r="B1045" s="13">
        <v>154</v>
      </c>
      <c r="C1045" s="13">
        <v>925</v>
      </c>
      <c r="D1045" s="13" t="s">
        <v>15</v>
      </c>
      <c r="E1045" s="13">
        <v>12</v>
      </c>
      <c r="F1045" s="13" t="s">
        <v>12</v>
      </c>
      <c r="G1045" s="13">
        <v>3</v>
      </c>
      <c r="H1045" s="13" t="s">
        <v>13</v>
      </c>
      <c r="I1045" s="14">
        <v>78</v>
      </c>
      <c r="J1045" s="14">
        <v>80</v>
      </c>
      <c r="K1045" s="13">
        <v>110.78</v>
      </c>
      <c r="L1045" s="14">
        <v>121.69</v>
      </c>
      <c r="M1045" s="20">
        <v>3.8438205128205101</v>
      </c>
      <c r="N1045" s="13">
        <v>4</v>
      </c>
      <c r="AJ1045" s="14">
        <v>497.25018308102398</v>
      </c>
      <c r="BE1045" s="21">
        <v>2965</v>
      </c>
      <c r="BM1045" s="13"/>
    </row>
    <row r="1046" spans="1:65" x14ac:dyDescent="0.25">
      <c r="A1046" s="13">
        <v>1762</v>
      </c>
      <c r="B1046" s="13">
        <v>154</v>
      </c>
      <c r="C1046" s="13">
        <v>925</v>
      </c>
      <c r="D1046" s="13" t="s">
        <v>15</v>
      </c>
      <c r="E1046" s="13">
        <v>12</v>
      </c>
      <c r="F1046" s="13" t="s">
        <v>12</v>
      </c>
      <c r="G1046" s="13">
        <v>3</v>
      </c>
      <c r="H1046" s="13" t="s">
        <v>13</v>
      </c>
      <c r="I1046" s="14">
        <v>116</v>
      </c>
      <c r="J1046" s="14">
        <v>118</v>
      </c>
      <c r="K1046" s="13">
        <v>111.16</v>
      </c>
      <c r="L1046" s="14">
        <v>122.07</v>
      </c>
      <c r="M1046" s="20">
        <v>3.855</v>
      </c>
      <c r="N1046" s="13">
        <v>4</v>
      </c>
      <c r="AJ1046" s="14">
        <v>506.98719547728314</v>
      </c>
      <c r="BE1046" s="21">
        <v>2949</v>
      </c>
      <c r="BM1046" s="13"/>
    </row>
    <row r="1047" spans="1:65" x14ac:dyDescent="0.25">
      <c r="A1047" s="13">
        <v>1763</v>
      </c>
      <c r="B1047" s="13">
        <v>154</v>
      </c>
      <c r="C1047" s="13">
        <v>925</v>
      </c>
      <c r="D1047" s="13" t="s">
        <v>15</v>
      </c>
      <c r="E1047" s="13">
        <v>12</v>
      </c>
      <c r="F1047" s="13" t="s">
        <v>12</v>
      </c>
      <c r="G1047" s="13">
        <v>3</v>
      </c>
      <c r="H1047" s="13" t="s">
        <v>13</v>
      </c>
      <c r="I1047" s="14">
        <v>143</v>
      </c>
      <c r="J1047" s="14">
        <v>145</v>
      </c>
      <c r="K1047" s="13">
        <v>111.43</v>
      </c>
      <c r="L1047" s="14">
        <v>122.34</v>
      </c>
      <c r="M1047" s="20">
        <v>3.8640526315789501</v>
      </c>
      <c r="N1047" s="13">
        <v>4</v>
      </c>
      <c r="AJ1047" s="14">
        <v>533.1617</v>
      </c>
      <c r="BE1047" s="21">
        <v>2874</v>
      </c>
      <c r="BM1047" s="13"/>
    </row>
    <row r="1048" spans="1:65" x14ac:dyDescent="0.25">
      <c r="A1048" s="13">
        <v>1764</v>
      </c>
      <c r="B1048" s="13">
        <v>154</v>
      </c>
      <c r="C1048" s="13">
        <v>925</v>
      </c>
      <c r="D1048" s="13" t="s">
        <v>15</v>
      </c>
      <c r="E1048" s="13">
        <v>12</v>
      </c>
      <c r="F1048" s="13" t="s">
        <v>12</v>
      </c>
      <c r="G1048" s="13">
        <v>4</v>
      </c>
      <c r="H1048" s="13" t="s">
        <v>13</v>
      </c>
      <c r="I1048" s="14">
        <v>18</v>
      </c>
      <c r="J1048" s="14">
        <v>20</v>
      </c>
      <c r="K1048" s="13">
        <v>111.68</v>
      </c>
      <c r="L1048" s="14">
        <v>122.59</v>
      </c>
      <c r="M1048" s="20">
        <v>3.8726052631579</v>
      </c>
      <c r="N1048" s="13">
        <v>3</v>
      </c>
      <c r="AJ1048" s="14">
        <v>506.27749823455758</v>
      </c>
      <c r="BE1048" s="21">
        <v>2986</v>
      </c>
      <c r="BM1048" s="13"/>
    </row>
    <row r="1049" spans="1:65" x14ac:dyDescent="0.25">
      <c r="A1049" s="13">
        <v>1765</v>
      </c>
      <c r="B1049" s="13">
        <v>154</v>
      </c>
      <c r="C1049" s="13">
        <v>925</v>
      </c>
      <c r="D1049" s="13" t="s">
        <v>15</v>
      </c>
      <c r="E1049" s="13">
        <v>12</v>
      </c>
      <c r="F1049" s="13" t="s">
        <v>12</v>
      </c>
      <c r="G1049" s="13">
        <v>4</v>
      </c>
      <c r="H1049" s="13" t="s">
        <v>13</v>
      </c>
      <c r="I1049" s="14">
        <v>48</v>
      </c>
      <c r="J1049" s="14">
        <v>50</v>
      </c>
      <c r="K1049" s="13">
        <v>111.98</v>
      </c>
      <c r="L1049" s="14">
        <v>122.89</v>
      </c>
      <c r="M1049" s="20">
        <v>3.8826666666666698</v>
      </c>
      <c r="N1049" s="13">
        <v>3</v>
      </c>
      <c r="AJ1049" s="14">
        <v>480.78579006295064</v>
      </c>
      <c r="BE1049" s="21">
        <v>2910</v>
      </c>
      <c r="BM1049" s="13"/>
    </row>
    <row r="1050" spans="1:65" x14ac:dyDescent="0.25">
      <c r="A1050" s="13">
        <v>1766</v>
      </c>
      <c r="B1050" s="13">
        <v>154</v>
      </c>
      <c r="C1050" s="13">
        <v>925</v>
      </c>
      <c r="D1050" s="13" t="s">
        <v>15</v>
      </c>
      <c r="E1050" s="13">
        <v>12</v>
      </c>
      <c r="F1050" s="13" t="s">
        <v>12</v>
      </c>
      <c r="G1050" s="13">
        <v>4</v>
      </c>
      <c r="H1050" s="13" t="s">
        <v>13</v>
      </c>
      <c r="I1050" s="14">
        <v>85</v>
      </c>
      <c r="J1050" s="14">
        <v>87</v>
      </c>
      <c r="K1050" s="13">
        <v>112.35</v>
      </c>
      <c r="L1050" s="14">
        <v>123.26</v>
      </c>
      <c r="M1050" s="20">
        <v>3.895</v>
      </c>
      <c r="N1050" s="13">
        <v>4</v>
      </c>
      <c r="AJ1050" s="14">
        <v>540.29420000000005</v>
      </c>
      <c r="BE1050" s="21">
        <v>2908</v>
      </c>
      <c r="BF1050" s="21">
        <v>45.72</v>
      </c>
      <c r="BG1050" s="21">
        <v>58.2</v>
      </c>
      <c r="BH1050" s="21">
        <v>12.48</v>
      </c>
      <c r="BI1050" s="21" t="s">
        <v>149</v>
      </c>
      <c r="BJ1050" s="21" t="s">
        <v>140</v>
      </c>
      <c r="BK1050" s="21">
        <v>48.24</v>
      </c>
      <c r="BL1050" s="21">
        <v>2.5200000000000031</v>
      </c>
      <c r="BM1050" s="13">
        <v>20.192307692307718</v>
      </c>
    </row>
    <row r="1051" spans="1:65" x14ac:dyDescent="0.25">
      <c r="A1051" s="13">
        <v>1767</v>
      </c>
      <c r="B1051" s="13">
        <v>154</v>
      </c>
      <c r="C1051" s="13">
        <v>925</v>
      </c>
      <c r="D1051" s="13" t="s">
        <v>15</v>
      </c>
      <c r="E1051" s="13">
        <v>12</v>
      </c>
      <c r="F1051" s="13" t="s">
        <v>12</v>
      </c>
      <c r="G1051" s="13">
        <v>4</v>
      </c>
      <c r="H1051" s="13" t="s">
        <v>13</v>
      </c>
      <c r="I1051" s="14">
        <v>115</v>
      </c>
      <c r="J1051" s="14">
        <v>117</v>
      </c>
      <c r="K1051" s="13">
        <v>112.65</v>
      </c>
      <c r="L1051" s="14">
        <v>123.56</v>
      </c>
      <c r="M1051" s="20">
        <v>3.9056086956521701</v>
      </c>
      <c r="N1051" s="13">
        <v>4</v>
      </c>
      <c r="AJ1051" s="14">
        <v>510.35464422293717</v>
      </c>
      <c r="BE1051" s="21">
        <v>2910</v>
      </c>
      <c r="BM1051" s="13"/>
    </row>
    <row r="1052" spans="1:65" x14ac:dyDescent="0.25">
      <c r="A1052" s="13">
        <v>1768</v>
      </c>
      <c r="B1052" s="13">
        <v>154</v>
      </c>
      <c r="C1052" s="13">
        <v>925</v>
      </c>
      <c r="D1052" s="13" t="s">
        <v>15</v>
      </c>
      <c r="E1052" s="13">
        <v>12</v>
      </c>
      <c r="F1052" s="13" t="s">
        <v>12</v>
      </c>
      <c r="G1052" s="13">
        <v>4</v>
      </c>
      <c r="H1052" s="13" t="s">
        <v>13</v>
      </c>
      <c r="I1052" s="14">
        <v>148</v>
      </c>
      <c r="J1052" s="14">
        <v>150</v>
      </c>
      <c r="K1052" s="13">
        <v>112.98</v>
      </c>
      <c r="L1052" s="14">
        <v>123.89</v>
      </c>
      <c r="M1052" s="20">
        <v>3.9176315789473701</v>
      </c>
      <c r="N1052" s="13">
        <v>5</v>
      </c>
      <c r="AJ1052" s="14">
        <v>513.62033276373791</v>
      </c>
      <c r="BE1052" s="21">
        <v>2260</v>
      </c>
      <c r="BM1052" s="13"/>
    </row>
    <row r="1053" spans="1:65" x14ac:dyDescent="0.25">
      <c r="A1053" s="13">
        <v>1769</v>
      </c>
      <c r="B1053" s="13">
        <v>154</v>
      </c>
      <c r="C1053" s="13">
        <v>925</v>
      </c>
      <c r="D1053" s="13" t="s">
        <v>15</v>
      </c>
      <c r="E1053" s="13">
        <v>12</v>
      </c>
      <c r="F1053" s="13" t="s">
        <v>12</v>
      </c>
      <c r="G1053" s="13">
        <v>5</v>
      </c>
      <c r="H1053" s="13" t="s">
        <v>13</v>
      </c>
      <c r="I1053" s="14">
        <v>25</v>
      </c>
      <c r="J1053" s="14">
        <v>27</v>
      </c>
      <c r="K1053" s="13">
        <v>113.25</v>
      </c>
      <c r="L1053" s="14">
        <v>124.16</v>
      </c>
      <c r="M1053" s="20">
        <v>3.92546666666667</v>
      </c>
      <c r="N1053" s="13">
        <v>4</v>
      </c>
      <c r="AJ1053" s="14">
        <v>533.43999294260482</v>
      </c>
      <c r="BE1053" s="21">
        <v>2956</v>
      </c>
      <c r="BF1053" s="21">
        <v>47.44</v>
      </c>
      <c r="BG1053" s="21">
        <v>61.32</v>
      </c>
      <c r="BH1053" s="21">
        <v>13.88</v>
      </c>
      <c r="BI1053" s="21">
        <v>44305</v>
      </c>
      <c r="BJ1053" s="21" t="s">
        <v>142</v>
      </c>
      <c r="BK1053" s="21">
        <v>50.51</v>
      </c>
      <c r="BL1053" s="21">
        <v>3.0700000000000003</v>
      </c>
      <c r="BM1053" s="13">
        <v>22.118155619596543</v>
      </c>
    </row>
    <row r="1054" spans="1:65" x14ac:dyDescent="0.25">
      <c r="A1054" s="13">
        <v>1770</v>
      </c>
      <c r="B1054" s="13">
        <v>154</v>
      </c>
      <c r="C1054" s="13">
        <v>925</v>
      </c>
      <c r="D1054" s="13" t="s">
        <v>15</v>
      </c>
      <c r="E1054" s="13">
        <v>12</v>
      </c>
      <c r="F1054" s="13" t="s">
        <v>12</v>
      </c>
      <c r="G1054" s="13">
        <v>5</v>
      </c>
      <c r="H1054" s="13" t="s">
        <v>13</v>
      </c>
      <c r="I1054" s="14">
        <v>38</v>
      </c>
      <c r="J1054" s="14">
        <v>40</v>
      </c>
      <c r="K1054" s="13">
        <v>113.38</v>
      </c>
      <c r="L1054" s="14">
        <v>124.29</v>
      </c>
      <c r="M1054" s="20">
        <v>3.9292799999999999</v>
      </c>
      <c r="N1054" s="13">
        <v>4</v>
      </c>
      <c r="AJ1054" s="14">
        <v>491.76814944757382</v>
      </c>
      <c r="BE1054" s="21">
        <v>2932</v>
      </c>
      <c r="BM1054" s="13"/>
    </row>
    <row r="1055" spans="1:65" x14ac:dyDescent="0.25">
      <c r="A1055" s="13">
        <v>1771</v>
      </c>
      <c r="B1055" s="13">
        <v>154</v>
      </c>
      <c r="C1055" s="13">
        <v>925</v>
      </c>
      <c r="D1055" s="13" t="s">
        <v>15</v>
      </c>
      <c r="E1055" s="13">
        <v>12</v>
      </c>
      <c r="F1055" s="13" t="s">
        <v>12</v>
      </c>
      <c r="G1055" s="13">
        <v>5</v>
      </c>
      <c r="H1055" s="13" t="s">
        <v>13</v>
      </c>
      <c r="I1055" s="14">
        <v>55</v>
      </c>
      <c r="J1055" s="14">
        <v>57</v>
      </c>
      <c r="K1055" s="13">
        <v>113.55</v>
      </c>
      <c r="L1055" s="14">
        <v>124.46</v>
      </c>
      <c r="M1055" s="20">
        <v>3.9342666666666699</v>
      </c>
      <c r="BF1055" s="21">
        <v>45.67</v>
      </c>
      <c r="BG1055" s="21">
        <v>55.260000000000005</v>
      </c>
      <c r="BH1055" s="21">
        <v>9.59</v>
      </c>
      <c r="BI1055" s="21" t="s">
        <v>149</v>
      </c>
      <c r="BJ1055" s="21" t="s">
        <v>140</v>
      </c>
      <c r="BK1055" s="21">
        <v>47.55</v>
      </c>
      <c r="BL1055" s="21">
        <v>1.8799999999999955</v>
      </c>
      <c r="BM1055" s="13">
        <v>19.603753910323206</v>
      </c>
    </row>
    <row r="1056" spans="1:65" x14ac:dyDescent="0.25">
      <c r="A1056" s="13">
        <v>1772</v>
      </c>
      <c r="B1056" s="13">
        <v>154</v>
      </c>
      <c r="C1056" s="13">
        <v>925</v>
      </c>
      <c r="D1056" s="13" t="s">
        <v>15</v>
      </c>
      <c r="E1056" s="13">
        <v>12</v>
      </c>
      <c r="F1056" s="13" t="s">
        <v>12</v>
      </c>
      <c r="G1056" s="13">
        <v>5</v>
      </c>
      <c r="H1056" s="13" t="s">
        <v>13</v>
      </c>
      <c r="I1056" s="14">
        <v>66</v>
      </c>
      <c r="J1056" s="14">
        <v>68</v>
      </c>
      <c r="K1056" s="13">
        <v>113.66</v>
      </c>
      <c r="L1056" s="14">
        <v>124.57</v>
      </c>
      <c r="M1056" s="20">
        <v>3.9374933333333302</v>
      </c>
      <c r="N1056" s="13">
        <v>4</v>
      </c>
      <c r="AJ1056" s="14">
        <v>511.11680000000001</v>
      </c>
      <c r="BE1056" s="21">
        <v>2988</v>
      </c>
      <c r="BM1056" s="13"/>
    </row>
    <row r="1057" spans="1:65" x14ac:dyDescent="0.25">
      <c r="A1057" s="13">
        <v>1773</v>
      </c>
      <c r="B1057" s="13">
        <v>154</v>
      </c>
      <c r="C1057" s="13">
        <v>925</v>
      </c>
      <c r="D1057" s="13" t="s">
        <v>15</v>
      </c>
      <c r="E1057" s="13">
        <v>12</v>
      </c>
      <c r="F1057" s="13" t="s">
        <v>12</v>
      </c>
      <c r="G1057" s="13">
        <v>5</v>
      </c>
      <c r="H1057" s="13" t="s">
        <v>13</v>
      </c>
      <c r="I1057" s="14">
        <v>89</v>
      </c>
      <c r="J1057" s="14">
        <v>91</v>
      </c>
      <c r="K1057" s="13">
        <v>113.89</v>
      </c>
      <c r="L1057" s="14">
        <v>124.8</v>
      </c>
      <c r="M1057" s="20">
        <v>3.9442400000000002</v>
      </c>
      <c r="N1057" s="13">
        <v>4</v>
      </c>
      <c r="AJ1057" s="14">
        <v>472.88262567509992</v>
      </c>
      <c r="BE1057" s="21">
        <v>2991</v>
      </c>
      <c r="BM1057" s="13"/>
    </row>
    <row r="1058" spans="1:65" x14ac:dyDescent="0.25">
      <c r="A1058" s="13">
        <v>1774</v>
      </c>
      <c r="B1058" s="13">
        <v>154</v>
      </c>
      <c r="C1058" s="13">
        <v>925</v>
      </c>
      <c r="D1058" s="13" t="s">
        <v>15</v>
      </c>
      <c r="E1058" s="13">
        <v>12</v>
      </c>
      <c r="F1058" s="13" t="s">
        <v>12</v>
      </c>
      <c r="G1058" s="13">
        <v>6</v>
      </c>
      <c r="H1058" s="13" t="s">
        <v>13</v>
      </c>
      <c r="I1058" s="14">
        <v>12</v>
      </c>
      <c r="J1058" s="14">
        <v>14</v>
      </c>
      <c r="K1058" s="13">
        <v>114.62</v>
      </c>
      <c r="L1058" s="14">
        <v>125.53</v>
      </c>
      <c r="M1058" s="20">
        <v>3.9631794871794899</v>
      </c>
      <c r="N1058" s="13">
        <v>4</v>
      </c>
      <c r="AJ1058" s="14">
        <v>495.33088587258248</v>
      </c>
      <c r="BE1058" s="21">
        <v>2891</v>
      </c>
      <c r="BM1058" s="13"/>
    </row>
    <row r="1059" spans="1:65" x14ac:dyDescent="0.25">
      <c r="A1059" s="13">
        <v>1775</v>
      </c>
      <c r="B1059" s="13">
        <v>154</v>
      </c>
      <c r="C1059" s="13">
        <v>925</v>
      </c>
      <c r="D1059" s="13" t="s">
        <v>15</v>
      </c>
      <c r="E1059" s="13">
        <v>12</v>
      </c>
      <c r="F1059" s="13" t="s">
        <v>12</v>
      </c>
      <c r="G1059" s="13">
        <v>6</v>
      </c>
      <c r="H1059" s="13" t="s">
        <v>13</v>
      </c>
      <c r="I1059" s="14">
        <v>30</v>
      </c>
      <c r="J1059" s="14">
        <v>32</v>
      </c>
      <c r="K1059" s="13">
        <v>114.8</v>
      </c>
      <c r="L1059" s="14">
        <v>125.71</v>
      </c>
      <c r="M1059" s="20">
        <v>3.9683333333333302</v>
      </c>
      <c r="BM1059" s="13"/>
    </row>
    <row r="1060" spans="1:65" x14ac:dyDescent="0.25">
      <c r="A1060" s="13">
        <v>1776</v>
      </c>
      <c r="B1060" s="13">
        <v>154</v>
      </c>
      <c r="C1060" s="13">
        <v>925</v>
      </c>
      <c r="D1060" s="13" t="s">
        <v>15</v>
      </c>
      <c r="E1060" s="13">
        <v>12</v>
      </c>
      <c r="F1060" s="13" t="s">
        <v>12</v>
      </c>
      <c r="G1060" s="13">
        <v>6</v>
      </c>
      <c r="H1060" s="13" t="s">
        <v>13</v>
      </c>
      <c r="I1060" s="14">
        <v>43</v>
      </c>
      <c r="J1060" s="14">
        <v>45</v>
      </c>
      <c r="K1060" s="13">
        <v>114.93</v>
      </c>
      <c r="L1060" s="14">
        <v>125.84</v>
      </c>
      <c r="M1060" s="20">
        <v>3.9726666666666701</v>
      </c>
      <c r="N1060" s="13">
        <v>5</v>
      </c>
      <c r="AJ1060" s="14">
        <v>487.18790000000001</v>
      </c>
      <c r="BE1060" s="21">
        <v>2169</v>
      </c>
      <c r="BM1060" s="13"/>
    </row>
    <row r="1061" spans="1:65" x14ac:dyDescent="0.25">
      <c r="A1061" s="13">
        <v>1777</v>
      </c>
      <c r="B1061" s="13">
        <v>154</v>
      </c>
      <c r="C1061" s="13">
        <v>925</v>
      </c>
      <c r="D1061" s="13" t="s">
        <v>15</v>
      </c>
      <c r="E1061" s="13">
        <v>12</v>
      </c>
      <c r="F1061" s="13" t="s">
        <v>12</v>
      </c>
      <c r="G1061" s="13">
        <v>6</v>
      </c>
      <c r="H1061" s="13" t="s">
        <v>13</v>
      </c>
      <c r="I1061" s="14">
        <v>61</v>
      </c>
      <c r="J1061" s="14">
        <v>63</v>
      </c>
      <c r="K1061" s="13">
        <v>115.11</v>
      </c>
      <c r="L1061" s="14">
        <v>126.02</v>
      </c>
      <c r="M1061" s="20">
        <v>3.9786666666666699</v>
      </c>
      <c r="N1061" s="13">
        <v>5</v>
      </c>
      <c r="AJ1061" s="14">
        <v>493.61485159433022</v>
      </c>
      <c r="BE1061" s="21">
        <v>2571</v>
      </c>
      <c r="BM1061" s="13"/>
    </row>
    <row r="1062" spans="1:65" x14ac:dyDescent="0.25">
      <c r="A1062" s="13">
        <v>1778</v>
      </c>
      <c r="B1062" s="13">
        <v>154</v>
      </c>
      <c r="C1062" s="13">
        <v>925</v>
      </c>
      <c r="D1062" s="13" t="s">
        <v>15</v>
      </c>
      <c r="E1062" s="13">
        <v>12</v>
      </c>
      <c r="F1062" s="13" t="s">
        <v>12</v>
      </c>
      <c r="G1062" s="13">
        <v>6</v>
      </c>
      <c r="H1062" s="13" t="s">
        <v>13</v>
      </c>
      <c r="I1062" s="14">
        <v>83</v>
      </c>
      <c r="J1062" s="14">
        <v>85</v>
      </c>
      <c r="K1062" s="13">
        <v>115.33</v>
      </c>
      <c r="L1062" s="14">
        <v>126.24</v>
      </c>
      <c r="M1062" s="20">
        <v>3.9860000000000002</v>
      </c>
      <c r="N1062" s="13">
        <v>5</v>
      </c>
      <c r="AJ1062" s="14">
        <v>481.77609999999999</v>
      </c>
      <c r="BE1062" s="21">
        <v>2883</v>
      </c>
      <c r="BM1062" s="13"/>
    </row>
    <row r="1063" spans="1:65" x14ac:dyDescent="0.25">
      <c r="A1063" s="13">
        <v>1779</v>
      </c>
      <c r="B1063" s="13">
        <v>154</v>
      </c>
      <c r="C1063" s="13">
        <v>925</v>
      </c>
      <c r="D1063" s="13" t="s">
        <v>15</v>
      </c>
      <c r="E1063" s="13">
        <v>12</v>
      </c>
      <c r="F1063" s="13" t="s">
        <v>12</v>
      </c>
      <c r="G1063" s="13">
        <v>6</v>
      </c>
      <c r="H1063" s="13" t="s">
        <v>13</v>
      </c>
      <c r="I1063" s="14">
        <v>119</v>
      </c>
      <c r="J1063" s="14">
        <v>121</v>
      </c>
      <c r="K1063" s="13">
        <v>115.69</v>
      </c>
      <c r="L1063" s="14">
        <v>126.6</v>
      </c>
      <c r="M1063" s="20">
        <v>3.9980000000000002</v>
      </c>
      <c r="N1063" s="13">
        <v>5</v>
      </c>
      <c r="AJ1063" s="14">
        <v>494.76610851047286</v>
      </c>
      <c r="BE1063" s="21">
        <v>2624</v>
      </c>
      <c r="BM1063" s="13"/>
    </row>
    <row r="1064" spans="1:65" x14ac:dyDescent="0.25">
      <c r="A1064" s="13">
        <v>1780</v>
      </c>
      <c r="B1064" s="13">
        <v>154</v>
      </c>
      <c r="C1064" s="13">
        <v>925</v>
      </c>
      <c r="D1064" s="13" t="s">
        <v>15</v>
      </c>
      <c r="E1064" s="13">
        <v>12</v>
      </c>
      <c r="F1064" s="13" t="s">
        <v>12</v>
      </c>
      <c r="G1064" s="13">
        <v>6</v>
      </c>
      <c r="H1064" s="13" t="s">
        <v>13</v>
      </c>
      <c r="I1064" s="14">
        <v>142</v>
      </c>
      <c r="J1064" s="14">
        <v>144</v>
      </c>
      <c r="K1064" s="13">
        <v>115.92</v>
      </c>
      <c r="L1064" s="14">
        <v>126.83</v>
      </c>
      <c r="M1064" s="20">
        <v>4.00566666666667</v>
      </c>
      <c r="BM1064" s="13"/>
    </row>
    <row r="1065" spans="1:65" x14ac:dyDescent="0.25">
      <c r="A1065" s="13">
        <v>1633</v>
      </c>
      <c r="B1065" s="13">
        <v>154</v>
      </c>
      <c r="C1065" s="13">
        <v>925</v>
      </c>
      <c r="D1065" s="13" t="s">
        <v>14</v>
      </c>
      <c r="E1065" s="13">
        <v>13</v>
      </c>
      <c r="F1065" s="13" t="s">
        <v>12</v>
      </c>
      <c r="G1065" s="13">
        <v>1</v>
      </c>
      <c r="H1065" s="13" t="s">
        <v>13</v>
      </c>
      <c r="I1065" s="14">
        <v>88</v>
      </c>
      <c r="J1065" s="14">
        <v>90</v>
      </c>
      <c r="K1065" s="13">
        <v>113.38</v>
      </c>
      <c r="L1065" s="14">
        <v>126.94</v>
      </c>
      <c r="M1065" s="20">
        <v>4.0093333333333296</v>
      </c>
      <c r="N1065" s="13">
        <v>4</v>
      </c>
      <c r="AJ1065" s="14">
        <v>503.39389999999997</v>
      </c>
      <c r="BE1065" s="21">
        <v>2645</v>
      </c>
      <c r="BF1065" s="21">
        <v>47.26</v>
      </c>
      <c r="BG1065" s="21">
        <v>57.68</v>
      </c>
      <c r="BH1065" s="21">
        <v>10.42</v>
      </c>
      <c r="BI1065" s="21" t="s">
        <v>149</v>
      </c>
      <c r="BJ1065" s="21" t="s">
        <v>140</v>
      </c>
      <c r="BK1065" s="21">
        <v>48.73</v>
      </c>
      <c r="BL1065" s="21">
        <v>1.4699999999999989</v>
      </c>
      <c r="BM1065" s="13">
        <v>14.107485604606515</v>
      </c>
    </row>
    <row r="1066" spans="1:65" x14ac:dyDescent="0.25">
      <c r="A1066" s="13">
        <v>1634</v>
      </c>
      <c r="B1066" s="13">
        <v>154</v>
      </c>
      <c r="C1066" s="13">
        <v>925</v>
      </c>
      <c r="D1066" s="13" t="s">
        <v>14</v>
      </c>
      <c r="E1066" s="13">
        <v>13</v>
      </c>
      <c r="F1066" s="13" t="s">
        <v>12</v>
      </c>
      <c r="G1066" s="13">
        <v>1</v>
      </c>
      <c r="H1066" s="13" t="s">
        <v>13</v>
      </c>
      <c r="I1066" s="14">
        <v>103</v>
      </c>
      <c r="J1066" s="14">
        <v>105</v>
      </c>
      <c r="K1066" s="13">
        <v>113.53</v>
      </c>
      <c r="L1066" s="14">
        <v>127.09</v>
      </c>
      <c r="M1066" s="20">
        <v>4.0133428571428604</v>
      </c>
      <c r="BM1066" s="13"/>
    </row>
    <row r="1067" spans="1:65" x14ac:dyDescent="0.25">
      <c r="A1067" s="13">
        <v>1635</v>
      </c>
      <c r="B1067" s="13">
        <v>154</v>
      </c>
      <c r="C1067" s="13">
        <v>925</v>
      </c>
      <c r="D1067" s="13" t="s">
        <v>14</v>
      </c>
      <c r="E1067" s="13">
        <v>13</v>
      </c>
      <c r="F1067" s="13" t="s">
        <v>12</v>
      </c>
      <c r="G1067" s="13">
        <v>1</v>
      </c>
      <c r="H1067" s="13" t="s">
        <v>13</v>
      </c>
      <c r="I1067" s="14">
        <v>118</v>
      </c>
      <c r="J1067" s="14">
        <v>120</v>
      </c>
      <c r="K1067" s="13">
        <v>113.68</v>
      </c>
      <c r="L1067" s="14">
        <v>127.24</v>
      </c>
      <c r="M1067" s="20">
        <v>4.0171999999999999</v>
      </c>
      <c r="BF1067" s="21">
        <v>47.44</v>
      </c>
      <c r="BG1067" s="21">
        <v>56.17</v>
      </c>
      <c r="BH1067" s="21">
        <v>8.73</v>
      </c>
      <c r="BI1067" s="21" t="s">
        <v>149</v>
      </c>
      <c r="BJ1067" s="21" t="s">
        <v>140</v>
      </c>
      <c r="BK1067" s="21">
        <v>49.78</v>
      </c>
      <c r="BL1067" s="21">
        <v>2.3400000000000034</v>
      </c>
      <c r="BM1067" s="13">
        <v>26.804123711340246</v>
      </c>
    </row>
    <row r="1068" spans="1:65" x14ac:dyDescent="0.25">
      <c r="A1068" s="13">
        <v>1636</v>
      </c>
      <c r="B1068" s="13">
        <v>154</v>
      </c>
      <c r="C1068" s="13">
        <v>925</v>
      </c>
      <c r="D1068" s="13" t="s">
        <v>14</v>
      </c>
      <c r="E1068" s="13">
        <v>13</v>
      </c>
      <c r="F1068" s="13" t="s">
        <v>12</v>
      </c>
      <c r="G1068" s="13">
        <v>1</v>
      </c>
      <c r="H1068" s="13" t="s">
        <v>13</v>
      </c>
      <c r="I1068" s="14">
        <v>133</v>
      </c>
      <c r="J1068" s="14">
        <v>135</v>
      </c>
      <c r="K1068" s="13">
        <v>113.83</v>
      </c>
      <c r="L1068" s="14">
        <v>127.39</v>
      </c>
      <c r="M1068" s="20">
        <v>4.0219629629629603</v>
      </c>
      <c r="BM1068" s="13"/>
    </row>
    <row r="1069" spans="1:65" x14ac:dyDescent="0.25">
      <c r="A1069" s="13">
        <v>1637</v>
      </c>
      <c r="B1069" s="13">
        <v>154</v>
      </c>
      <c r="C1069" s="13">
        <v>925</v>
      </c>
      <c r="D1069" s="13" t="s">
        <v>14</v>
      </c>
      <c r="E1069" s="13">
        <v>13</v>
      </c>
      <c r="F1069" s="13" t="s">
        <v>12</v>
      </c>
      <c r="G1069" s="13">
        <v>2</v>
      </c>
      <c r="H1069" s="13" t="s">
        <v>13</v>
      </c>
      <c r="I1069" s="14">
        <v>1</v>
      </c>
      <c r="J1069" s="14">
        <v>3</v>
      </c>
      <c r="K1069" s="13">
        <v>114.01</v>
      </c>
      <c r="L1069" s="14">
        <v>127.57</v>
      </c>
      <c r="M1069" s="20">
        <v>4.0286296296296298</v>
      </c>
      <c r="N1069" s="13">
        <v>5</v>
      </c>
      <c r="AJ1069" s="14">
        <v>483.00787765169719</v>
      </c>
      <c r="BE1069" s="21">
        <v>2987</v>
      </c>
      <c r="BM1069" s="13"/>
    </row>
    <row r="1070" spans="1:65" x14ac:dyDescent="0.25">
      <c r="A1070" s="13">
        <v>1638</v>
      </c>
      <c r="B1070" s="13">
        <v>154</v>
      </c>
      <c r="C1070" s="13">
        <v>925</v>
      </c>
      <c r="D1070" s="13" t="s">
        <v>14</v>
      </c>
      <c r="E1070" s="13">
        <v>13</v>
      </c>
      <c r="F1070" s="13" t="s">
        <v>12</v>
      </c>
      <c r="G1070" s="13">
        <v>2</v>
      </c>
      <c r="H1070" s="13" t="s">
        <v>13</v>
      </c>
      <c r="I1070" s="14">
        <v>93</v>
      </c>
      <c r="J1070" s="14">
        <v>95</v>
      </c>
      <c r="K1070" s="13">
        <v>114.93</v>
      </c>
      <c r="L1070" s="14">
        <v>128.49</v>
      </c>
      <c r="M1070" s="20">
        <v>4.0596666666666703</v>
      </c>
      <c r="N1070" s="13">
        <v>4</v>
      </c>
      <c r="AJ1070" s="14">
        <v>539.99950000000001</v>
      </c>
      <c r="BE1070" s="21">
        <v>2899</v>
      </c>
      <c r="BF1070" s="21">
        <v>47.25</v>
      </c>
      <c r="BG1070" s="21">
        <v>60.1</v>
      </c>
      <c r="BH1070" s="21">
        <v>12.85</v>
      </c>
      <c r="BI1070" s="21" t="s">
        <v>149</v>
      </c>
      <c r="BJ1070" s="21" t="s">
        <v>140</v>
      </c>
      <c r="BK1070" s="21">
        <v>50.51</v>
      </c>
      <c r="BL1070" s="21">
        <v>3.259999999999998</v>
      </c>
      <c r="BM1070" s="13">
        <v>25.369649805447459</v>
      </c>
    </row>
    <row r="1071" spans="1:65" x14ac:dyDescent="0.25">
      <c r="A1071" s="13">
        <v>1639</v>
      </c>
      <c r="B1071" s="13">
        <v>154</v>
      </c>
      <c r="C1071" s="13">
        <v>925</v>
      </c>
      <c r="D1071" s="13" t="s">
        <v>14</v>
      </c>
      <c r="E1071" s="13">
        <v>13</v>
      </c>
      <c r="F1071" s="13" t="s">
        <v>12</v>
      </c>
      <c r="G1071" s="13">
        <v>3</v>
      </c>
      <c r="H1071" s="13" t="s">
        <v>13</v>
      </c>
      <c r="I1071" s="14">
        <v>10</v>
      </c>
      <c r="J1071" s="14">
        <v>12</v>
      </c>
      <c r="K1071" s="13">
        <v>115.6</v>
      </c>
      <c r="L1071" s="14">
        <v>129.16</v>
      </c>
      <c r="M1071" s="20">
        <v>4.0815961538461503</v>
      </c>
      <c r="N1071" s="13">
        <v>4</v>
      </c>
      <c r="AJ1071" s="14">
        <v>493.17770000000002</v>
      </c>
      <c r="BE1071" s="21">
        <v>2869</v>
      </c>
      <c r="BF1071" s="21">
        <v>47.38</v>
      </c>
      <c r="BG1071" s="21">
        <v>59.650000000000006</v>
      </c>
      <c r="BH1071" s="21">
        <v>12.27</v>
      </c>
      <c r="BI1071" s="21" t="s">
        <v>149</v>
      </c>
      <c r="BJ1071" s="21" t="s">
        <v>140</v>
      </c>
      <c r="BK1071" s="21">
        <v>50.25</v>
      </c>
      <c r="BL1071" s="21">
        <v>2.8699999999999974</v>
      </c>
      <c r="BM1071" s="13">
        <v>23.39038304808474</v>
      </c>
    </row>
    <row r="1072" spans="1:65" x14ac:dyDescent="0.25">
      <c r="A1072" s="13">
        <v>1640</v>
      </c>
      <c r="B1072" s="13">
        <v>154</v>
      </c>
      <c r="C1072" s="13">
        <v>925</v>
      </c>
      <c r="D1072" s="13" t="s">
        <v>14</v>
      </c>
      <c r="E1072" s="13">
        <v>13</v>
      </c>
      <c r="F1072" s="13" t="s">
        <v>12</v>
      </c>
      <c r="G1072" s="13">
        <v>3</v>
      </c>
      <c r="H1072" s="13" t="s">
        <v>13</v>
      </c>
      <c r="I1072" s="14">
        <v>33</v>
      </c>
      <c r="J1072" s="14">
        <v>35</v>
      </c>
      <c r="K1072" s="13">
        <v>115.83</v>
      </c>
      <c r="L1072" s="14">
        <v>129.38999999999999</v>
      </c>
      <c r="M1072" s="20">
        <v>4.08911538461538</v>
      </c>
      <c r="BF1072" s="21">
        <v>46.94</v>
      </c>
      <c r="BG1072" s="21">
        <v>57.059999999999995</v>
      </c>
      <c r="BH1072" s="21">
        <v>10.119999999999999</v>
      </c>
      <c r="BI1072" s="21">
        <v>44418</v>
      </c>
      <c r="BJ1072" s="21" t="s">
        <v>142</v>
      </c>
      <c r="BK1072" s="21">
        <v>49.56</v>
      </c>
      <c r="BL1072" s="21">
        <v>2.6200000000000045</v>
      </c>
      <c r="BM1072" s="13">
        <v>25.889328063241152</v>
      </c>
    </row>
    <row r="1073" spans="1:65" x14ac:dyDescent="0.25">
      <c r="A1073" s="13">
        <v>1641</v>
      </c>
      <c r="B1073" s="13">
        <v>154</v>
      </c>
      <c r="C1073" s="13">
        <v>925</v>
      </c>
      <c r="D1073" s="13" t="s">
        <v>14</v>
      </c>
      <c r="E1073" s="13">
        <v>13</v>
      </c>
      <c r="F1073" s="13" t="s">
        <v>12</v>
      </c>
      <c r="G1073" s="13">
        <v>3</v>
      </c>
      <c r="H1073" s="13" t="s">
        <v>13</v>
      </c>
      <c r="I1073" s="14">
        <v>52</v>
      </c>
      <c r="J1073" s="14">
        <v>54</v>
      </c>
      <c r="K1073" s="13">
        <v>116.02</v>
      </c>
      <c r="L1073" s="14">
        <v>129.58000000000001</v>
      </c>
      <c r="M1073" s="20">
        <v>4.0953437499999996</v>
      </c>
      <c r="BF1073" s="21">
        <v>45.66</v>
      </c>
      <c r="BG1073" s="21">
        <v>56.86</v>
      </c>
      <c r="BH1073" s="21">
        <v>11.2</v>
      </c>
      <c r="BI1073" s="21">
        <v>44301</v>
      </c>
      <c r="BJ1073" s="21" t="s">
        <v>142</v>
      </c>
      <c r="BK1073" s="21">
        <v>48.61</v>
      </c>
      <c r="BL1073" s="21">
        <v>2.9500000000000028</v>
      </c>
      <c r="BM1073" s="13">
        <v>26.339285714285744</v>
      </c>
    </row>
    <row r="1074" spans="1:65" x14ac:dyDescent="0.25">
      <c r="A1074" s="13">
        <v>1781</v>
      </c>
      <c r="B1074" s="13">
        <v>154</v>
      </c>
      <c r="C1074" s="13">
        <v>925</v>
      </c>
      <c r="D1074" s="13" t="s">
        <v>15</v>
      </c>
      <c r="E1074" s="13">
        <v>13</v>
      </c>
      <c r="F1074" s="13" t="s">
        <v>12</v>
      </c>
      <c r="G1074" s="13">
        <v>1</v>
      </c>
      <c r="H1074" s="13" t="s">
        <v>13</v>
      </c>
      <c r="I1074" s="14">
        <v>83</v>
      </c>
      <c r="J1074" s="14">
        <v>85</v>
      </c>
      <c r="K1074" s="13">
        <v>117.33</v>
      </c>
      <c r="L1074" s="14">
        <v>129.74</v>
      </c>
      <c r="M1074" s="20">
        <v>4.1008437500000001</v>
      </c>
      <c r="N1074" s="13">
        <v>4</v>
      </c>
      <c r="AJ1074" s="14">
        <v>496.62805952671442</v>
      </c>
      <c r="BE1074" s="21">
        <v>2931</v>
      </c>
      <c r="BM1074" s="13"/>
    </row>
    <row r="1075" spans="1:65" x14ac:dyDescent="0.25">
      <c r="A1075" s="13">
        <v>1782</v>
      </c>
      <c r="B1075" s="13">
        <v>154</v>
      </c>
      <c r="C1075" s="13">
        <v>925</v>
      </c>
      <c r="D1075" s="13" t="s">
        <v>15</v>
      </c>
      <c r="E1075" s="13">
        <v>13</v>
      </c>
      <c r="F1075" s="13" t="s">
        <v>12</v>
      </c>
      <c r="G1075" s="13">
        <v>1</v>
      </c>
      <c r="H1075" s="13" t="s">
        <v>13</v>
      </c>
      <c r="I1075" s="14">
        <v>95</v>
      </c>
      <c r="J1075" s="14">
        <v>97</v>
      </c>
      <c r="K1075" s="13">
        <v>117.45</v>
      </c>
      <c r="L1075" s="14">
        <v>129.86000000000001</v>
      </c>
      <c r="M1075" s="20">
        <v>4.1049687500000003</v>
      </c>
      <c r="BF1075" s="21">
        <v>45.56</v>
      </c>
      <c r="BG1075" s="21">
        <v>55.92</v>
      </c>
      <c r="BH1075" s="21">
        <v>10.36</v>
      </c>
      <c r="BI1075" s="21">
        <v>44305</v>
      </c>
      <c r="BJ1075" s="21" t="s">
        <v>142</v>
      </c>
      <c r="BK1075" s="21">
        <v>47.96</v>
      </c>
      <c r="BL1075" s="21">
        <v>2.3999999999999986</v>
      </c>
      <c r="BM1075" s="13">
        <v>23.166023166023152</v>
      </c>
    </row>
    <row r="1076" spans="1:65" x14ac:dyDescent="0.25">
      <c r="A1076" s="13">
        <v>1783</v>
      </c>
      <c r="B1076" s="13">
        <v>154</v>
      </c>
      <c r="C1076" s="13">
        <v>925</v>
      </c>
      <c r="D1076" s="13" t="s">
        <v>15</v>
      </c>
      <c r="E1076" s="13">
        <v>13</v>
      </c>
      <c r="F1076" s="13" t="s">
        <v>12</v>
      </c>
      <c r="G1076" s="13">
        <v>1</v>
      </c>
      <c r="H1076" s="13" t="s">
        <v>13</v>
      </c>
      <c r="I1076" s="14">
        <v>114</v>
      </c>
      <c r="J1076" s="14">
        <v>116</v>
      </c>
      <c r="K1076" s="13">
        <v>117.64</v>
      </c>
      <c r="L1076" s="14">
        <v>130.05000000000001</v>
      </c>
      <c r="M1076" s="20">
        <v>4.1104444444444503</v>
      </c>
      <c r="N1076" s="13">
        <v>4</v>
      </c>
      <c r="AJ1076" s="14">
        <v>508.85939999999999</v>
      </c>
      <c r="BE1076" s="21">
        <v>2928</v>
      </c>
      <c r="BM1076" s="13"/>
    </row>
    <row r="1077" spans="1:65" x14ac:dyDescent="0.25">
      <c r="A1077" s="13">
        <v>1784</v>
      </c>
      <c r="B1077" s="13">
        <v>154</v>
      </c>
      <c r="C1077" s="13">
        <v>925</v>
      </c>
      <c r="D1077" s="13" t="s">
        <v>15</v>
      </c>
      <c r="E1077" s="13">
        <v>13</v>
      </c>
      <c r="F1077" s="13" t="s">
        <v>12</v>
      </c>
      <c r="G1077" s="13">
        <v>1</v>
      </c>
      <c r="H1077" s="13" t="s">
        <v>13</v>
      </c>
      <c r="I1077" s="14">
        <v>130</v>
      </c>
      <c r="J1077" s="14">
        <v>132</v>
      </c>
      <c r="K1077" s="13">
        <v>117.8</v>
      </c>
      <c r="L1077" s="14">
        <v>130.21</v>
      </c>
      <c r="M1077" s="20">
        <v>4.1148888888888902</v>
      </c>
      <c r="BF1077" s="21">
        <v>45.2</v>
      </c>
      <c r="BG1077" s="21">
        <v>61.38</v>
      </c>
      <c r="BH1077" s="21">
        <v>16.18</v>
      </c>
      <c r="BI1077" s="21">
        <v>44418</v>
      </c>
      <c r="BJ1077" s="21" t="s">
        <v>142</v>
      </c>
      <c r="BK1077" s="21">
        <v>50.28</v>
      </c>
      <c r="BL1077" s="21">
        <v>5.0799999999999983</v>
      </c>
      <c r="BM1077" s="13">
        <v>31.396786155747826</v>
      </c>
    </row>
    <row r="1078" spans="1:65" x14ac:dyDescent="0.25">
      <c r="A1078" s="13">
        <v>1785</v>
      </c>
      <c r="B1078" s="13">
        <v>154</v>
      </c>
      <c r="C1078" s="13">
        <v>925</v>
      </c>
      <c r="D1078" s="13" t="s">
        <v>15</v>
      </c>
      <c r="E1078" s="13">
        <v>13</v>
      </c>
      <c r="F1078" s="13" t="s">
        <v>12</v>
      </c>
      <c r="G1078" s="13">
        <v>1</v>
      </c>
      <c r="H1078" s="13" t="s">
        <v>13</v>
      </c>
      <c r="I1078" s="14">
        <v>148</v>
      </c>
      <c r="J1078" s="14">
        <v>150</v>
      </c>
      <c r="K1078" s="13">
        <v>117.98</v>
      </c>
      <c r="L1078" s="14">
        <v>130.38999999999999</v>
      </c>
      <c r="M1078" s="20">
        <v>4.1213103448275898</v>
      </c>
      <c r="BM1078" s="13"/>
    </row>
    <row r="1079" spans="1:65" x14ac:dyDescent="0.25">
      <c r="A1079" s="13">
        <v>1786</v>
      </c>
      <c r="B1079" s="13">
        <v>154</v>
      </c>
      <c r="C1079" s="13">
        <v>925</v>
      </c>
      <c r="D1079" s="13" t="s">
        <v>15</v>
      </c>
      <c r="E1079" s="13">
        <v>13</v>
      </c>
      <c r="F1079" s="13" t="s">
        <v>12</v>
      </c>
      <c r="G1079" s="13">
        <v>2</v>
      </c>
      <c r="H1079" s="13" t="s">
        <v>13</v>
      </c>
      <c r="I1079" s="14">
        <v>30</v>
      </c>
      <c r="J1079" s="14">
        <v>32</v>
      </c>
      <c r="K1079" s="13">
        <v>118.3</v>
      </c>
      <c r="L1079" s="14">
        <v>130.71</v>
      </c>
      <c r="M1079" s="20">
        <v>4.1337999999999999</v>
      </c>
      <c r="BM1079" s="13"/>
    </row>
    <row r="1080" spans="1:65" x14ac:dyDescent="0.25">
      <c r="A1080" s="13">
        <v>1787</v>
      </c>
      <c r="B1080" s="13">
        <v>154</v>
      </c>
      <c r="C1080" s="13">
        <v>925</v>
      </c>
      <c r="D1080" s="13" t="s">
        <v>15</v>
      </c>
      <c r="E1080" s="13">
        <v>13</v>
      </c>
      <c r="F1080" s="13" t="s">
        <v>12</v>
      </c>
      <c r="G1080" s="13">
        <v>2</v>
      </c>
      <c r="H1080" s="13" t="s">
        <v>13</v>
      </c>
      <c r="I1080" s="14">
        <v>113</v>
      </c>
      <c r="J1080" s="14">
        <v>115</v>
      </c>
      <c r="K1080" s="13">
        <v>119.13</v>
      </c>
      <c r="L1080" s="14">
        <v>131.54</v>
      </c>
      <c r="M1080" s="20">
        <v>4.1607083333333303</v>
      </c>
      <c r="N1080" s="13">
        <v>5</v>
      </c>
      <c r="AJ1080" s="14">
        <v>490.43816811612271</v>
      </c>
      <c r="BE1080" s="21">
        <v>2986</v>
      </c>
      <c r="BM1080" s="13"/>
    </row>
    <row r="1081" spans="1:65" x14ac:dyDescent="0.25">
      <c r="A1081" s="13">
        <v>1788</v>
      </c>
      <c r="B1081" s="13">
        <v>154</v>
      </c>
      <c r="C1081" s="13">
        <v>925</v>
      </c>
      <c r="D1081" s="13" t="s">
        <v>15</v>
      </c>
      <c r="E1081" s="13">
        <v>13</v>
      </c>
      <c r="F1081" s="13" t="s">
        <v>12</v>
      </c>
      <c r="G1081" s="13">
        <v>2</v>
      </c>
      <c r="H1081" s="13" t="s">
        <v>13</v>
      </c>
      <c r="I1081" s="14">
        <v>142</v>
      </c>
      <c r="J1081" s="14">
        <v>144</v>
      </c>
      <c r="K1081" s="13">
        <v>119.42</v>
      </c>
      <c r="L1081" s="14">
        <v>131.83000000000001</v>
      </c>
      <c r="M1081" s="20">
        <v>4.1675555555555599</v>
      </c>
      <c r="N1081" s="13">
        <v>5</v>
      </c>
      <c r="AJ1081" s="14">
        <v>498.75450000000001</v>
      </c>
      <c r="BE1081" s="21">
        <v>2932</v>
      </c>
      <c r="BM1081" s="13"/>
    </row>
    <row r="1082" spans="1:65" x14ac:dyDescent="0.25">
      <c r="A1082" s="13">
        <v>1789</v>
      </c>
      <c r="B1082" s="13">
        <v>154</v>
      </c>
      <c r="C1082" s="13">
        <v>925</v>
      </c>
      <c r="D1082" s="13" t="s">
        <v>15</v>
      </c>
      <c r="E1082" s="13">
        <v>13</v>
      </c>
      <c r="F1082" s="13" t="s">
        <v>12</v>
      </c>
      <c r="G1082" s="13">
        <v>3</v>
      </c>
      <c r="H1082" s="13" t="s">
        <v>13</v>
      </c>
      <c r="I1082" s="14">
        <v>22</v>
      </c>
      <c r="J1082" s="14">
        <v>24</v>
      </c>
      <c r="K1082" s="13">
        <v>119.72</v>
      </c>
      <c r="L1082" s="14">
        <v>132.13</v>
      </c>
      <c r="M1082" s="20">
        <v>4.1746388888888903</v>
      </c>
      <c r="N1082" s="13">
        <v>4</v>
      </c>
      <c r="AJ1082" s="14">
        <v>510.7482</v>
      </c>
      <c r="BE1082" s="21">
        <v>2919</v>
      </c>
      <c r="BF1082" s="21">
        <v>47.07</v>
      </c>
      <c r="BG1082" s="21">
        <v>60.39</v>
      </c>
      <c r="BH1082" s="21">
        <v>13.32</v>
      </c>
      <c r="BI1082" s="21">
        <v>44418</v>
      </c>
      <c r="BJ1082" s="21" t="s">
        <v>142</v>
      </c>
      <c r="BK1082" s="21">
        <v>49.6</v>
      </c>
      <c r="BL1082" s="21">
        <v>2.5300000000000011</v>
      </c>
      <c r="BM1082" s="13">
        <v>18.993993993994003</v>
      </c>
    </row>
    <row r="1083" spans="1:65" x14ac:dyDescent="0.25">
      <c r="A1083" s="13">
        <v>1790</v>
      </c>
      <c r="B1083" s="13">
        <v>154</v>
      </c>
      <c r="C1083" s="13">
        <v>925</v>
      </c>
      <c r="D1083" s="13" t="s">
        <v>15</v>
      </c>
      <c r="E1083" s="13">
        <v>13</v>
      </c>
      <c r="F1083" s="13" t="s">
        <v>12</v>
      </c>
      <c r="G1083" s="13">
        <v>3</v>
      </c>
      <c r="H1083" s="13" t="s">
        <v>13</v>
      </c>
      <c r="I1083" s="14">
        <v>50</v>
      </c>
      <c r="J1083" s="14">
        <v>52</v>
      </c>
      <c r="K1083" s="13">
        <v>120</v>
      </c>
      <c r="L1083" s="14">
        <v>132.41</v>
      </c>
      <c r="M1083" s="20">
        <v>4.1832068965517202</v>
      </c>
      <c r="BF1083" s="21">
        <v>45.69</v>
      </c>
      <c r="BG1083" s="21">
        <v>59.379999999999995</v>
      </c>
      <c r="BH1083" s="21">
        <v>13.69</v>
      </c>
      <c r="BI1083" s="21">
        <v>44418</v>
      </c>
      <c r="BJ1083" s="21" t="s">
        <v>142</v>
      </c>
      <c r="BK1083" s="21">
        <v>48.83</v>
      </c>
      <c r="BL1083" s="21">
        <v>3.1400000000000006</v>
      </c>
      <c r="BM1083" s="13">
        <v>22.936449963476996</v>
      </c>
    </row>
    <row r="1084" spans="1:65" x14ac:dyDescent="0.25">
      <c r="A1084" s="13">
        <v>1791</v>
      </c>
      <c r="B1084" s="13">
        <v>154</v>
      </c>
      <c r="C1084" s="13">
        <v>925</v>
      </c>
      <c r="D1084" s="13" t="s">
        <v>15</v>
      </c>
      <c r="E1084" s="13">
        <v>13</v>
      </c>
      <c r="F1084" s="13" t="s">
        <v>12</v>
      </c>
      <c r="G1084" s="13">
        <v>3</v>
      </c>
      <c r="H1084" s="13" t="s">
        <v>13</v>
      </c>
      <c r="I1084" s="14">
        <v>73</v>
      </c>
      <c r="J1084" s="14">
        <v>75</v>
      </c>
      <c r="K1084" s="13">
        <v>120.23</v>
      </c>
      <c r="L1084" s="14">
        <v>132.63999999999999</v>
      </c>
      <c r="M1084" s="20">
        <v>4.1898695652173901</v>
      </c>
      <c r="N1084" s="13">
        <v>5</v>
      </c>
      <c r="AJ1084" s="14">
        <v>492.35340537464754</v>
      </c>
      <c r="BE1084" s="21">
        <v>2189</v>
      </c>
      <c r="BM1084" s="13"/>
    </row>
    <row r="1085" spans="1:65" x14ac:dyDescent="0.25">
      <c r="A1085" s="13">
        <v>1792</v>
      </c>
      <c r="B1085" s="13">
        <v>154</v>
      </c>
      <c r="C1085" s="13">
        <v>925</v>
      </c>
      <c r="D1085" s="13" t="s">
        <v>15</v>
      </c>
      <c r="E1085" s="13">
        <v>13</v>
      </c>
      <c r="F1085" s="13" t="s">
        <v>12</v>
      </c>
      <c r="G1085" s="13">
        <v>3</v>
      </c>
      <c r="H1085" s="13" t="s">
        <v>13</v>
      </c>
      <c r="I1085" s="14">
        <v>94</v>
      </c>
      <c r="J1085" s="14">
        <v>96</v>
      </c>
      <c r="K1085" s="13">
        <v>120.44</v>
      </c>
      <c r="L1085" s="14">
        <v>132.85</v>
      </c>
      <c r="M1085" s="20">
        <v>4.1948913043478298</v>
      </c>
      <c r="BF1085" s="21">
        <v>46.8</v>
      </c>
      <c r="BG1085" s="21">
        <v>58.76</v>
      </c>
      <c r="BH1085" s="21">
        <v>11.96</v>
      </c>
      <c r="BI1085" s="21">
        <v>44418</v>
      </c>
      <c r="BJ1085" s="21" t="s">
        <v>142</v>
      </c>
      <c r="BK1085" s="21">
        <v>50.24</v>
      </c>
      <c r="BL1085" s="21">
        <v>3.4400000000000048</v>
      </c>
      <c r="BM1085" s="13">
        <v>28.762541806020103</v>
      </c>
    </row>
    <row r="1086" spans="1:65" x14ac:dyDescent="0.25">
      <c r="A1086" s="13">
        <v>1793</v>
      </c>
      <c r="B1086" s="13">
        <v>154</v>
      </c>
      <c r="C1086" s="13">
        <v>925</v>
      </c>
      <c r="D1086" s="13" t="s">
        <v>15</v>
      </c>
      <c r="E1086" s="13">
        <v>13</v>
      </c>
      <c r="F1086" s="13" t="s">
        <v>12</v>
      </c>
      <c r="G1086" s="13">
        <v>3</v>
      </c>
      <c r="H1086" s="13" t="s">
        <v>13</v>
      </c>
      <c r="I1086" s="14">
        <v>112</v>
      </c>
      <c r="J1086" s="14">
        <v>114</v>
      </c>
      <c r="K1086" s="13">
        <v>120.62</v>
      </c>
      <c r="L1086" s="14">
        <v>133.03</v>
      </c>
      <c r="M1086" s="20">
        <v>4.1990784313725502</v>
      </c>
      <c r="N1086" s="13">
        <v>5</v>
      </c>
      <c r="AJ1086" s="14">
        <v>485.14550000000003</v>
      </c>
      <c r="BE1086" s="21">
        <v>2933</v>
      </c>
      <c r="BF1086" s="21">
        <v>45.28</v>
      </c>
      <c r="BG1086" s="21">
        <v>56.82</v>
      </c>
      <c r="BH1086" s="21">
        <v>11.54</v>
      </c>
      <c r="BI1086" s="21">
        <v>44305</v>
      </c>
      <c r="BJ1086" s="21" t="s">
        <v>142</v>
      </c>
      <c r="BK1086" s="21">
        <v>48.48</v>
      </c>
      <c r="BL1086" s="21">
        <v>3.1999999999999957</v>
      </c>
      <c r="BM1086" s="13">
        <v>27.729636048526828</v>
      </c>
    </row>
    <row r="1087" spans="1:65" x14ac:dyDescent="0.25">
      <c r="A1087" s="13">
        <v>1794</v>
      </c>
      <c r="B1087" s="13">
        <v>154</v>
      </c>
      <c r="C1087" s="13">
        <v>925</v>
      </c>
      <c r="D1087" s="13" t="s">
        <v>15</v>
      </c>
      <c r="E1087" s="13">
        <v>13</v>
      </c>
      <c r="F1087" s="13" t="s">
        <v>12</v>
      </c>
      <c r="G1087" s="13">
        <v>3</v>
      </c>
      <c r="H1087" s="13" t="s">
        <v>13</v>
      </c>
      <c r="I1087" s="14">
        <v>136</v>
      </c>
      <c r="J1087" s="14">
        <v>138</v>
      </c>
      <c r="K1087" s="13">
        <v>120.86</v>
      </c>
      <c r="L1087" s="14">
        <v>133.27000000000001</v>
      </c>
      <c r="M1087" s="20">
        <v>4.2042549019607804</v>
      </c>
      <c r="N1087" s="13">
        <v>4</v>
      </c>
      <c r="AJ1087" s="14">
        <v>482.7103740621468</v>
      </c>
      <c r="BE1087" s="21">
        <v>2867</v>
      </c>
      <c r="BM1087" s="13"/>
    </row>
    <row r="1088" spans="1:65" x14ac:dyDescent="0.25">
      <c r="A1088" s="13">
        <v>1795</v>
      </c>
      <c r="B1088" s="13">
        <v>154</v>
      </c>
      <c r="C1088" s="13">
        <v>925</v>
      </c>
      <c r="D1088" s="13" t="s">
        <v>15</v>
      </c>
      <c r="E1088" s="13">
        <v>13</v>
      </c>
      <c r="F1088" s="13" t="s">
        <v>12</v>
      </c>
      <c r="G1088" s="13">
        <v>4</v>
      </c>
      <c r="H1088" s="13" t="s">
        <v>13</v>
      </c>
      <c r="I1088" s="14">
        <v>13</v>
      </c>
      <c r="J1088" s="14">
        <v>15</v>
      </c>
      <c r="K1088" s="13">
        <v>121.13</v>
      </c>
      <c r="L1088" s="14">
        <v>133.54</v>
      </c>
      <c r="M1088" s="20">
        <v>4.2105277777777799</v>
      </c>
      <c r="N1088" s="13">
        <v>4</v>
      </c>
      <c r="AJ1088" s="14">
        <v>531.39700000000005</v>
      </c>
      <c r="BE1088" s="21">
        <v>2953</v>
      </c>
      <c r="BM1088" s="13"/>
    </row>
    <row r="1089" spans="1:65" x14ac:dyDescent="0.25">
      <c r="A1089" s="13">
        <v>1796</v>
      </c>
      <c r="B1089" s="13">
        <v>154</v>
      </c>
      <c r="C1089" s="13">
        <v>925</v>
      </c>
      <c r="D1089" s="13" t="s">
        <v>15</v>
      </c>
      <c r="E1089" s="13">
        <v>13</v>
      </c>
      <c r="F1089" s="13" t="s">
        <v>12</v>
      </c>
      <c r="G1089" s="13">
        <v>4</v>
      </c>
      <c r="H1089" s="13" t="s">
        <v>13</v>
      </c>
      <c r="I1089" s="14">
        <v>79</v>
      </c>
      <c r="J1089" s="14">
        <v>81</v>
      </c>
      <c r="K1089" s="13">
        <v>121.79</v>
      </c>
      <c r="L1089" s="14">
        <v>134.19999999999999</v>
      </c>
      <c r="M1089" s="20">
        <v>4.2318695652173899</v>
      </c>
      <c r="N1089" s="13">
        <v>5</v>
      </c>
      <c r="AJ1089" s="14">
        <v>462.12641163041337</v>
      </c>
      <c r="BE1089" s="21">
        <v>2983</v>
      </c>
      <c r="BM1089" s="13"/>
    </row>
    <row r="1090" spans="1:65" x14ac:dyDescent="0.25">
      <c r="A1090" s="13">
        <v>1797</v>
      </c>
      <c r="B1090" s="13">
        <v>154</v>
      </c>
      <c r="C1090" s="13">
        <v>925</v>
      </c>
      <c r="D1090" s="13" t="s">
        <v>15</v>
      </c>
      <c r="E1090" s="13">
        <v>13</v>
      </c>
      <c r="F1090" s="13" t="s">
        <v>12</v>
      </c>
      <c r="G1090" s="13">
        <v>4</v>
      </c>
      <c r="H1090" s="13" t="s">
        <v>13</v>
      </c>
      <c r="I1090" s="14">
        <v>100</v>
      </c>
      <c r="J1090" s="14">
        <v>102</v>
      </c>
      <c r="K1090" s="13">
        <v>122</v>
      </c>
      <c r="L1090" s="14">
        <v>134.41</v>
      </c>
      <c r="M1090" s="20">
        <v>4.2409999999999997</v>
      </c>
      <c r="N1090" s="13">
        <v>5</v>
      </c>
      <c r="AJ1090" s="14">
        <v>508.60629999999998</v>
      </c>
      <c r="BE1090" s="21">
        <v>2479</v>
      </c>
      <c r="BM1090" s="13"/>
    </row>
    <row r="1091" spans="1:65" x14ac:dyDescent="0.25">
      <c r="A1091" s="13">
        <v>1798</v>
      </c>
      <c r="B1091" s="13">
        <v>154</v>
      </c>
      <c r="C1091" s="13">
        <v>925</v>
      </c>
      <c r="D1091" s="13" t="s">
        <v>15</v>
      </c>
      <c r="E1091" s="13">
        <v>13</v>
      </c>
      <c r="F1091" s="13" t="s">
        <v>12</v>
      </c>
      <c r="G1091" s="13">
        <v>4</v>
      </c>
      <c r="H1091" s="13" t="s">
        <v>13</v>
      </c>
      <c r="I1091" s="14">
        <v>137</v>
      </c>
      <c r="J1091" s="14">
        <v>139</v>
      </c>
      <c r="K1091" s="13">
        <v>122.37</v>
      </c>
      <c r="L1091" s="14">
        <v>134.78</v>
      </c>
      <c r="M1091" s="20">
        <v>4.2514358974358997</v>
      </c>
      <c r="N1091" s="13">
        <v>5</v>
      </c>
      <c r="AJ1091" s="14">
        <v>523.72580000000005</v>
      </c>
      <c r="BE1091" s="21">
        <v>2525</v>
      </c>
      <c r="BF1091" s="21">
        <v>45.52</v>
      </c>
      <c r="BG1091" s="21">
        <v>62.49</v>
      </c>
      <c r="BH1091" s="21">
        <v>16.97</v>
      </c>
      <c r="BI1091" s="21">
        <v>44418</v>
      </c>
      <c r="BJ1091" s="21" t="s">
        <v>142</v>
      </c>
      <c r="BK1091" s="21">
        <v>49.67</v>
      </c>
      <c r="BL1091" s="21">
        <v>4.1499999999999986</v>
      </c>
      <c r="BM1091" s="13">
        <v>24.454920447849137</v>
      </c>
    </row>
    <row r="1092" spans="1:65" x14ac:dyDescent="0.25">
      <c r="A1092" s="13">
        <v>1799</v>
      </c>
      <c r="B1092" s="13">
        <v>154</v>
      </c>
      <c r="C1092" s="13">
        <v>925</v>
      </c>
      <c r="D1092" s="13" t="s">
        <v>15</v>
      </c>
      <c r="E1092" s="13">
        <v>13</v>
      </c>
      <c r="F1092" s="13" t="s">
        <v>12</v>
      </c>
      <c r="G1092" s="13">
        <v>5</v>
      </c>
      <c r="H1092" s="13" t="s">
        <v>13</v>
      </c>
      <c r="I1092" s="14">
        <v>29</v>
      </c>
      <c r="J1092" s="14">
        <v>31</v>
      </c>
      <c r="K1092" s="13">
        <v>122.79</v>
      </c>
      <c r="L1092" s="14">
        <v>135.19999999999999</v>
      </c>
      <c r="M1092" s="20">
        <v>4.2706666666666697</v>
      </c>
      <c r="N1092" s="13">
        <v>4</v>
      </c>
      <c r="AJ1092" s="14">
        <v>471.08729184477045</v>
      </c>
      <c r="BE1092" s="21">
        <v>2881</v>
      </c>
      <c r="BF1092" s="21">
        <v>47.43</v>
      </c>
      <c r="BG1092" s="21">
        <v>64.66</v>
      </c>
      <c r="BH1092" s="21">
        <v>17.23</v>
      </c>
      <c r="BI1092" s="21">
        <v>44308</v>
      </c>
      <c r="BJ1092" s="21" t="s">
        <v>142</v>
      </c>
      <c r="BK1092" s="21">
        <v>50.5</v>
      </c>
      <c r="BL1092" s="21">
        <v>3.0700000000000003</v>
      </c>
      <c r="BM1092" s="13">
        <v>17.817759721416135</v>
      </c>
    </row>
    <row r="1093" spans="1:65" x14ac:dyDescent="0.25">
      <c r="A1093" s="13">
        <v>1800</v>
      </c>
      <c r="B1093" s="13">
        <v>154</v>
      </c>
      <c r="C1093" s="13">
        <v>925</v>
      </c>
      <c r="D1093" s="13" t="s">
        <v>15</v>
      </c>
      <c r="E1093" s="13">
        <v>13</v>
      </c>
      <c r="F1093" s="13" t="s">
        <v>12</v>
      </c>
      <c r="G1093" s="13">
        <v>5</v>
      </c>
      <c r="H1093" s="13" t="s">
        <v>13</v>
      </c>
      <c r="I1093" s="14">
        <v>67</v>
      </c>
      <c r="J1093" s="14">
        <v>69</v>
      </c>
      <c r="K1093" s="13">
        <v>123.17</v>
      </c>
      <c r="L1093" s="14">
        <v>135.58000000000001</v>
      </c>
      <c r="M1093" s="20">
        <v>4.2859473684210503</v>
      </c>
      <c r="N1093" s="13">
        <v>5</v>
      </c>
      <c r="AJ1093" s="14">
        <v>469.74939016259088</v>
      </c>
      <c r="BE1093" s="21">
        <v>2131</v>
      </c>
      <c r="BM1093" s="13"/>
    </row>
    <row r="1094" spans="1:65" x14ac:dyDescent="0.25">
      <c r="A1094" s="13">
        <v>1801</v>
      </c>
      <c r="B1094" s="13">
        <v>154</v>
      </c>
      <c r="C1094" s="13">
        <v>925</v>
      </c>
      <c r="D1094" s="13" t="s">
        <v>15</v>
      </c>
      <c r="E1094" s="13">
        <v>13</v>
      </c>
      <c r="F1094" s="13" t="s">
        <v>12</v>
      </c>
      <c r="G1094" s="13">
        <v>5</v>
      </c>
      <c r="H1094" s="13" t="s">
        <v>13</v>
      </c>
      <c r="I1094" s="14">
        <v>93</v>
      </c>
      <c r="J1094" s="14">
        <v>95</v>
      </c>
      <c r="K1094" s="13">
        <v>123.43</v>
      </c>
      <c r="L1094" s="14">
        <v>135.84</v>
      </c>
      <c r="M1094" s="20">
        <v>4.2959824561403499</v>
      </c>
      <c r="N1094" s="13">
        <v>5</v>
      </c>
      <c r="AJ1094" s="14">
        <v>418.80419999999998</v>
      </c>
      <c r="BE1094" s="21">
        <v>2857</v>
      </c>
      <c r="BM1094" s="13"/>
    </row>
    <row r="1095" spans="1:65" x14ac:dyDescent="0.25">
      <c r="A1095" s="13">
        <v>1802</v>
      </c>
      <c r="B1095" s="13">
        <v>154</v>
      </c>
      <c r="C1095" s="13">
        <v>925</v>
      </c>
      <c r="D1095" s="13" t="s">
        <v>15</v>
      </c>
      <c r="E1095" s="13">
        <v>13</v>
      </c>
      <c r="F1095" s="13" t="s">
        <v>12</v>
      </c>
      <c r="G1095" s="13">
        <v>5</v>
      </c>
      <c r="H1095" s="13" t="s">
        <v>13</v>
      </c>
      <c r="I1095" s="14">
        <v>123</v>
      </c>
      <c r="J1095" s="14">
        <v>125</v>
      </c>
      <c r="K1095" s="13">
        <v>123.73</v>
      </c>
      <c r="L1095" s="14">
        <v>136.13999999999999</v>
      </c>
      <c r="M1095" s="20">
        <v>4.30525</v>
      </c>
      <c r="N1095" s="13">
        <v>4</v>
      </c>
      <c r="AJ1095" s="14">
        <v>454.48110000000003</v>
      </c>
      <c r="BE1095" s="21">
        <v>2895</v>
      </c>
      <c r="BF1095" s="21">
        <v>46.88</v>
      </c>
      <c r="BG1095" s="21">
        <v>61.75</v>
      </c>
      <c r="BH1095" s="21">
        <v>14.87</v>
      </c>
      <c r="BI1095" s="21">
        <v>44308</v>
      </c>
      <c r="BJ1095" s="21" t="s">
        <v>142</v>
      </c>
      <c r="BK1095" s="21">
        <v>50.09</v>
      </c>
      <c r="BL1095" s="21">
        <v>3.2100000000000009</v>
      </c>
      <c r="BM1095" s="13">
        <v>21.587088096839281</v>
      </c>
    </row>
    <row r="1096" spans="1:65" x14ac:dyDescent="0.25">
      <c r="A1096" s="13">
        <v>1803</v>
      </c>
      <c r="B1096" s="13">
        <v>154</v>
      </c>
      <c r="C1096" s="13">
        <v>925</v>
      </c>
      <c r="D1096" s="13" t="s">
        <v>15</v>
      </c>
      <c r="E1096" s="13">
        <v>13</v>
      </c>
      <c r="F1096" s="13" t="s">
        <v>12</v>
      </c>
      <c r="G1096" s="13">
        <v>5</v>
      </c>
      <c r="H1096" s="13" t="s">
        <v>13</v>
      </c>
      <c r="I1096" s="14">
        <v>143</v>
      </c>
      <c r="J1096" s="14">
        <v>145</v>
      </c>
      <c r="K1096" s="13">
        <v>123.93</v>
      </c>
      <c r="L1096" s="14">
        <v>136.34</v>
      </c>
      <c r="M1096" s="20">
        <v>4.3102499999999999</v>
      </c>
      <c r="N1096" s="13">
        <v>5</v>
      </c>
      <c r="AJ1096" s="14">
        <v>516.71310000000005</v>
      </c>
      <c r="BE1096" s="21">
        <v>2878</v>
      </c>
      <c r="BM1096" s="13"/>
    </row>
    <row r="1097" spans="1:65" x14ac:dyDescent="0.25">
      <c r="A1097" s="13">
        <v>1804</v>
      </c>
      <c r="B1097" s="13">
        <v>154</v>
      </c>
      <c r="C1097" s="13">
        <v>925</v>
      </c>
      <c r="D1097" s="13" t="s">
        <v>15</v>
      </c>
      <c r="E1097" s="13">
        <v>13</v>
      </c>
      <c r="F1097" s="13" t="s">
        <v>12</v>
      </c>
      <c r="G1097" s="13">
        <v>6</v>
      </c>
      <c r="H1097" s="13" t="s">
        <v>13</v>
      </c>
      <c r="I1097" s="14">
        <v>23</v>
      </c>
      <c r="J1097" s="14">
        <v>25</v>
      </c>
      <c r="K1097" s="13">
        <v>124.23</v>
      </c>
      <c r="L1097" s="14">
        <v>136.63999999999999</v>
      </c>
      <c r="M1097" s="20">
        <v>4.3165423728813597</v>
      </c>
      <c r="N1097" s="13">
        <v>4</v>
      </c>
      <c r="AJ1097" s="14">
        <v>444.8227</v>
      </c>
      <c r="BE1097" s="21">
        <v>2852</v>
      </c>
      <c r="BM1097" s="13"/>
    </row>
    <row r="1098" spans="1:65" x14ac:dyDescent="0.25">
      <c r="A1098" s="13">
        <v>1805</v>
      </c>
      <c r="B1098" s="13">
        <v>154</v>
      </c>
      <c r="C1098" s="13">
        <v>925</v>
      </c>
      <c r="D1098" s="13" t="s">
        <v>15</v>
      </c>
      <c r="E1098" s="13">
        <v>13</v>
      </c>
      <c r="F1098" s="13" t="s">
        <v>12</v>
      </c>
      <c r="G1098" s="13">
        <v>6</v>
      </c>
      <c r="H1098" s="13" t="s">
        <v>13</v>
      </c>
      <c r="I1098" s="14">
        <v>43</v>
      </c>
      <c r="J1098" s="14">
        <v>45</v>
      </c>
      <c r="K1098" s="13">
        <v>124.43</v>
      </c>
      <c r="L1098" s="14">
        <v>136.84</v>
      </c>
      <c r="M1098" s="20">
        <v>4.3202711864406798</v>
      </c>
      <c r="N1098" s="13">
        <v>4</v>
      </c>
      <c r="AJ1098" s="14">
        <v>475.74770000000001</v>
      </c>
      <c r="BE1098" s="21">
        <v>2964</v>
      </c>
      <c r="BM1098" s="13"/>
    </row>
    <row r="1099" spans="1:65" x14ac:dyDescent="0.25">
      <c r="A1099" s="13">
        <v>1806</v>
      </c>
      <c r="B1099" s="13">
        <v>154</v>
      </c>
      <c r="C1099" s="13">
        <v>925</v>
      </c>
      <c r="D1099" s="13" t="s">
        <v>15</v>
      </c>
      <c r="E1099" s="13">
        <v>13</v>
      </c>
      <c r="F1099" s="13" t="s">
        <v>12</v>
      </c>
      <c r="G1099" s="13">
        <v>6</v>
      </c>
      <c r="H1099" s="13" t="s">
        <v>13</v>
      </c>
      <c r="I1099" s="14">
        <v>58</v>
      </c>
      <c r="J1099" s="14">
        <v>60</v>
      </c>
      <c r="K1099" s="13">
        <v>124.58</v>
      </c>
      <c r="L1099" s="14">
        <v>136.99</v>
      </c>
      <c r="M1099" s="20">
        <v>4.3230677966101698</v>
      </c>
      <c r="BF1099" s="21">
        <v>45.82</v>
      </c>
      <c r="BG1099" s="21">
        <v>65.150000000000006</v>
      </c>
      <c r="BH1099" s="21">
        <v>19.329999999999998</v>
      </c>
      <c r="BI1099" s="21">
        <v>44308</v>
      </c>
      <c r="BJ1099" s="21" t="s">
        <v>142</v>
      </c>
      <c r="BK1099" s="21">
        <v>49.99</v>
      </c>
      <c r="BL1099" s="21">
        <v>4.1700000000000017</v>
      </c>
      <c r="BM1099" s="13">
        <v>21.572684945680301</v>
      </c>
    </row>
    <row r="1100" spans="1:65" x14ac:dyDescent="0.25">
      <c r="A1100" s="13">
        <v>1807</v>
      </c>
      <c r="B1100" s="13">
        <v>154</v>
      </c>
      <c r="C1100" s="13">
        <v>925</v>
      </c>
      <c r="D1100" s="13" t="s">
        <v>15</v>
      </c>
      <c r="E1100" s="13">
        <v>13</v>
      </c>
      <c r="F1100" s="13" t="s">
        <v>12</v>
      </c>
      <c r="G1100" s="13">
        <v>6</v>
      </c>
      <c r="H1100" s="13" t="s">
        <v>13</v>
      </c>
      <c r="I1100" s="14">
        <v>73</v>
      </c>
      <c r="J1100" s="14">
        <v>75</v>
      </c>
      <c r="K1100" s="13">
        <v>124.73</v>
      </c>
      <c r="L1100" s="14">
        <v>137.13999999999999</v>
      </c>
      <c r="M1100" s="20">
        <v>4.3283478260869597</v>
      </c>
      <c r="N1100" s="13">
        <v>4</v>
      </c>
      <c r="AJ1100" s="14">
        <v>474.15710000000001</v>
      </c>
      <c r="BE1100" s="21">
        <v>2943</v>
      </c>
      <c r="BF1100" s="21">
        <v>46.92</v>
      </c>
      <c r="BG1100" s="21">
        <v>62.44</v>
      </c>
      <c r="BH1100" s="21">
        <v>15.52</v>
      </c>
      <c r="BI1100" s="21">
        <v>44308</v>
      </c>
      <c r="BJ1100" s="21" t="s">
        <v>142</v>
      </c>
      <c r="BK1100" s="21">
        <v>50.42</v>
      </c>
      <c r="BL1100" s="21">
        <v>3.5</v>
      </c>
      <c r="BM1100" s="13">
        <v>22.551546391752577</v>
      </c>
    </row>
    <row r="1101" spans="1:65" x14ac:dyDescent="0.25">
      <c r="A1101" s="13">
        <v>1808</v>
      </c>
      <c r="B1101" s="13">
        <v>154</v>
      </c>
      <c r="C1101" s="13">
        <v>925</v>
      </c>
      <c r="D1101" s="13" t="s">
        <v>15</v>
      </c>
      <c r="E1101" s="13">
        <v>13</v>
      </c>
      <c r="F1101" s="13" t="s">
        <v>12</v>
      </c>
      <c r="G1101" s="13">
        <v>6</v>
      </c>
      <c r="H1101" s="13" t="s">
        <v>13</v>
      </c>
      <c r="I1101" s="14">
        <v>88</v>
      </c>
      <c r="J1101" s="14">
        <v>90</v>
      </c>
      <c r="K1101" s="13">
        <v>124.88</v>
      </c>
      <c r="L1101" s="14">
        <v>137.29</v>
      </c>
      <c r="M1101" s="20">
        <v>4.3351578947368399</v>
      </c>
      <c r="N1101" s="13">
        <v>4</v>
      </c>
      <c r="AJ1101" s="14">
        <v>501.8809</v>
      </c>
      <c r="BE1101" s="21">
        <v>2970</v>
      </c>
      <c r="BF1101" s="21">
        <v>44.95</v>
      </c>
      <c r="BG1101" s="21">
        <v>57.290000000000006</v>
      </c>
      <c r="BH1101" s="21">
        <v>12.34</v>
      </c>
      <c r="BI1101" s="21">
        <v>44308</v>
      </c>
      <c r="BJ1101" s="21" t="s">
        <v>142</v>
      </c>
      <c r="BK1101" s="21">
        <v>47.22</v>
      </c>
      <c r="BL1101" s="21">
        <v>2.269999999999996</v>
      </c>
      <c r="BM1101" s="13">
        <v>18.395461912479707</v>
      </c>
    </row>
    <row r="1102" spans="1:65" x14ac:dyDescent="0.25">
      <c r="A1102" s="13">
        <v>1809</v>
      </c>
      <c r="B1102" s="13">
        <v>154</v>
      </c>
      <c r="C1102" s="13">
        <v>925</v>
      </c>
      <c r="D1102" s="13" t="s">
        <v>15</v>
      </c>
      <c r="E1102" s="13">
        <v>13</v>
      </c>
      <c r="F1102" s="13" t="s">
        <v>12</v>
      </c>
      <c r="G1102" s="13">
        <v>6</v>
      </c>
      <c r="H1102" s="13" t="s">
        <v>13</v>
      </c>
      <c r="I1102" s="14">
        <v>112</v>
      </c>
      <c r="J1102" s="14">
        <v>114</v>
      </c>
      <c r="K1102" s="13">
        <v>125.12</v>
      </c>
      <c r="L1102" s="14">
        <v>137.53</v>
      </c>
      <c r="M1102" s="20">
        <v>4.3472580645161303</v>
      </c>
      <c r="N1102" s="13">
        <v>4</v>
      </c>
      <c r="AJ1102" s="14">
        <v>434.70749999999998</v>
      </c>
      <c r="BE1102" s="21">
        <v>2955</v>
      </c>
      <c r="BM1102" s="13"/>
    </row>
    <row r="1103" spans="1:65" x14ac:dyDescent="0.25">
      <c r="A1103" s="13">
        <v>1810</v>
      </c>
      <c r="B1103" s="13">
        <v>154</v>
      </c>
      <c r="C1103" s="13">
        <v>925</v>
      </c>
      <c r="D1103" s="13" t="s">
        <v>15</v>
      </c>
      <c r="E1103" s="13">
        <v>13</v>
      </c>
      <c r="F1103" s="13" t="s">
        <v>12</v>
      </c>
      <c r="G1103" s="13">
        <v>7</v>
      </c>
      <c r="H1103" s="13" t="s">
        <v>13</v>
      </c>
      <c r="I1103" s="14">
        <v>4</v>
      </c>
      <c r="J1103" s="14">
        <v>6</v>
      </c>
      <c r="K1103" s="13">
        <v>125.54</v>
      </c>
      <c r="L1103" s="14">
        <v>137.94999999999999</v>
      </c>
      <c r="M1103" s="20">
        <v>4.3602105263157904</v>
      </c>
      <c r="N1103" s="13">
        <v>5</v>
      </c>
      <c r="AJ1103" s="14">
        <v>497.57440000000003</v>
      </c>
      <c r="BE1103" s="21">
        <v>2803</v>
      </c>
      <c r="BM1103" s="13"/>
    </row>
    <row r="1104" spans="1:65" x14ac:dyDescent="0.25">
      <c r="A1104" s="13">
        <v>1642</v>
      </c>
      <c r="B1104" s="13">
        <v>154</v>
      </c>
      <c r="C1104" s="13">
        <v>925</v>
      </c>
      <c r="D1104" s="13" t="s">
        <v>14</v>
      </c>
      <c r="E1104" s="13">
        <v>14</v>
      </c>
      <c r="F1104" s="13" t="s">
        <v>12</v>
      </c>
      <c r="G1104" s="13">
        <v>2</v>
      </c>
      <c r="H1104" s="13" t="s">
        <v>13</v>
      </c>
      <c r="I1104" s="14">
        <v>67</v>
      </c>
      <c r="J1104" s="14">
        <v>69</v>
      </c>
      <c r="K1104" s="13">
        <v>124.17</v>
      </c>
      <c r="L1104" s="14">
        <v>138.36000000000001</v>
      </c>
      <c r="M1104" s="20">
        <v>4.37705263157895</v>
      </c>
      <c r="N1104" s="13">
        <v>4</v>
      </c>
      <c r="AJ1104" s="14">
        <v>492.73520000000002</v>
      </c>
      <c r="BE1104" s="21">
        <v>2924</v>
      </c>
      <c r="BF1104" s="21">
        <v>46.88</v>
      </c>
      <c r="BG1104" s="21">
        <v>56.430000000000007</v>
      </c>
      <c r="BH1104" s="21">
        <v>9.5500000000000007</v>
      </c>
      <c r="BI1104" s="21">
        <v>44418</v>
      </c>
      <c r="BJ1104" s="21" t="s">
        <v>142</v>
      </c>
      <c r="BK1104" s="21">
        <v>49.12</v>
      </c>
      <c r="BL1104" s="21">
        <v>2.2399999999999949</v>
      </c>
      <c r="BM1104" s="13">
        <v>23.455497382198899</v>
      </c>
    </row>
    <row r="1105" spans="1:65" x14ac:dyDescent="0.25">
      <c r="A1105" s="13">
        <v>1643</v>
      </c>
      <c r="B1105" s="13">
        <v>154</v>
      </c>
      <c r="C1105" s="13">
        <v>925</v>
      </c>
      <c r="D1105" s="13" t="s">
        <v>14</v>
      </c>
      <c r="E1105" s="13">
        <v>14</v>
      </c>
      <c r="F1105" s="13" t="s">
        <v>12</v>
      </c>
      <c r="G1105" s="13">
        <v>2</v>
      </c>
      <c r="H1105" s="13" t="s">
        <v>13</v>
      </c>
      <c r="I1105" s="14">
        <v>118</v>
      </c>
      <c r="J1105" s="14">
        <v>120</v>
      </c>
      <c r="K1105" s="13">
        <v>124.68</v>
      </c>
      <c r="L1105" s="14">
        <v>138.87</v>
      </c>
      <c r="M1105" s="20">
        <v>4.4038947368421102</v>
      </c>
      <c r="N1105" s="13">
        <v>4</v>
      </c>
      <c r="AJ1105" s="14">
        <v>487.19</v>
      </c>
      <c r="BE1105" s="21">
        <v>2932</v>
      </c>
      <c r="BF1105" s="21">
        <v>47.3</v>
      </c>
      <c r="BG1105" s="21">
        <v>57.11</v>
      </c>
      <c r="BH1105" s="21">
        <v>9.81</v>
      </c>
      <c r="BI1105" s="21">
        <v>44418</v>
      </c>
      <c r="BJ1105" s="21" t="s">
        <v>142</v>
      </c>
      <c r="BK1105" s="21">
        <v>49.19</v>
      </c>
      <c r="BL1105" s="21">
        <v>1.8900000000000006</v>
      </c>
      <c r="BM1105" s="13">
        <v>19.266055045871564</v>
      </c>
    </row>
    <row r="1106" spans="1:65" x14ac:dyDescent="0.25">
      <c r="A1106" s="13">
        <v>1644</v>
      </c>
      <c r="B1106" s="13">
        <v>154</v>
      </c>
      <c r="C1106" s="13">
        <v>925</v>
      </c>
      <c r="D1106" s="13" t="s">
        <v>14</v>
      </c>
      <c r="E1106" s="13">
        <v>14</v>
      </c>
      <c r="F1106" s="13" t="s">
        <v>12</v>
      </c>
      <c r="G1106" s="13">
        <v>2</v>
      </c>
      <c r="H1106" s="13" t="s">
        <v>13</v>
      </c>
      <c r="I1106" s="14">
        <v>147</v>
      </c>
      <c r="J1106" s="14">
        <v>149</v>
      </c>
      <c r="K1106" s="13">
        <v>124.97</v>
      </c>
      <c r="L1106" s="14">
        <v>139.16</v>
      </c>
      <c r="M1106" s="20">
        <v>4.4193157894736803</v>
      </c>
      <c r="BF1106" s="21">
        <v>45.71</v>
      </c>
      <c r="BG1106" s="21">
        <v>58.38</v>
      </c>
      <c r="BH1106" s="21">
        <v>12.67</v>
      </c>
      <c r="BI1106" s="21">
        <v>44301</v>
      </c>
      <c r="BJ1106" s="21" t="s">
        <v>142</v>
      </c>
      <c r="BK1106" s="21">
        <v>48.48</v>
      </c>
      <c r="BL1106" s="21">
        <v>2.769999999999996</v>
      </c>
      <c r="BM1106" s="13">
        <v>21.862667719021278</v>
      </c>
    </row>
    <row r="1107" spans="1:65" x14ac:dyDescent="0.25">
      <c r="A1107" s="13">
        <v>1645</v>
      </c>
      <c r="B1107" s="13">
        <v>154</v>
      </c>
      <c r="C1107" s="13">
        <v>925</v>
      </c>
      <c r="D1107" s="13" t="s">
        <v>14</v>
      </c>
      <c r="E1107" s="13">
        <v>14</v>
      </c>
      <c r="F1107" s="13" t="s">
        <v>12</v>
      </c>
      <c r="G1107" s="13">
        <v>3</v>
      </c>
      <c r="H1107" s="13" t="s">
        <v>13</v>
      </c>
      <c r="I1107" s="14">
        <v>14</v>
      </c>
      <c r="J1107" s="14">
        <v>16</v>
      </c>
      <c r="K1107" s="13">
        <v>125.14</v>
      </c>
      <c r="L1107" s="14">
        <v>139.33000000000001</v>
      </c>
      <c r="M1107" s="20">
        <v>4.4287105263157898</v>
      </c>
      <c r="N1107" s="13">
        <v>4</v>
      </c>
      <c r="AJ1107" s="14">
        <v>468.42520000000002</v>
      </c>
      <c r="BE1107" s="21">
        <v>2967</v>
      </c>
      <c r="BF1107" s="21">
        <v>47.25</v>
      </c>
      <c r="BG1107" s="21">
        <v>62.62</v>
      </c>
      <c r="BH1107" s="21">
        <v>15.37</v>
      </c>
      <c r="BI1107" s="21">
        <v>44412</v>
      </c>
      <c r="BJ1107" s="21" t="s">
        <v>142</v>
      </c>
      <c r="BK1107" s="21">
        <v>49.94</v>
      </c>
      <c r="BL1107" s="21">
        <v>2.6899999999999977</v>
      </c>
      <c r="BM1107" s="13">
        <v>17.501626545217945</v>
      </c>
    </row>
    <row r="1108" spans="1:65" x14ac:dyDescent="0.25">
      <c r="A1108" s="13">
        <v>1646</v>
      </c>
      <c r="B1108" s="13">
        <v>154</v>
      </c>
      <c r="C1108" s="13">
        <v>925</v>
      </c>
      <c r="D1108" s="13" t="s">
        <v>14</v>
      </c>
      <c r="E1108" s="13">
        <v>14</v>
      </c>
      <c r="F1108" s="13" t="s">
        <v>12</v>
      </c>
      <c r="G1108" s="13">
        <v>3</v>
      </c>
      <c r="H1108" s="13" t="s">
        <v>13</v>
      </c>
      <c r="I1108" s="14">
        <v>34</v>
      </c>
      <c r="J1108" s="14">
        <v>36</v>
      </c>
      <c r="K1108" s="13">
        <v>125.34</v>
      </c>
      <c r="L1108" s="14">
        <v>139.53</v>
      </c>
      <c r="M1108" s="20">
        <v>4.4389565217391302</v>
      </c>
      <c r="BF1108" s="21">
        <v>47.38</v>
      </c>
      <c r="BG1108" s="21">
        <v>63.010000000000005</v>
      </c>
      <c r="BH1108" s="21">
        <v>15.63</v>
      </c>
      <c r="BI1108" s="21">
        <v>44412</v>
      </c>
      <c r="BJ1108" s="21" t="s">
        <v>142</v>
      </c>
      <c r="BK1108" s="21">
        <v>50.19</v>
      </c>
      <c r="BL1108" s="21">
        <v>2.8099999999999952</v>
      </c>
      <c r="BM1108" s="13">
        <v>17.978246960972459</v>
      </c>
    </row>
    <row r="1109" spans="1:65" x14ac:dyDescent="0.25">
      <c r="A1109" s="13">
        <v>1647</v>
      </c>
      <c r="B1109" s="13">
        <v>154</v>
      </c>
      <c r="C1109" s="13">
        <v>925</v>
      </c>
      <c r="D1109" s="13" t="s">
        <v>14</v>
      </c>
      <c r="E1109" s="13">
        <v>14</v>
      </c>
      <c r="F1109" s="13" t="s">
        <v>12</v>
      </c>
      <c r="G1109" s="13">
        <v>3</v>
      </c>
      <c r="H1109" s="13" t="s">
        <v>13</v>
      </c>
      <c r="I1109" s="14">
        <v>59</v>
      </c>
      <c r="J1109" s="14">
        <v>61</v>
      </c>
      <c r="K1109" s="13">
        <v>125.59</v>
      </c>
      <c r="L1109" s="14">
        <v>139.78</v>
      </c>
      <c r="M1109" s="20">
        <v>4.4487391304347801</v>
      </c>
      <c r="N1109" s="13">
        <v>3</v>
      </c>
      <c r="AJ1109" s="14">
        <v>530.67420000000004</v>
      </c>
      <c r="BE1109" s="21">
        <v>2949</v>
      </c>
      <c r="BF1109" s="21">
        <v>46.27</v>
      </c>
      <c r="BG1109" s="21">
        <v>54.03</v>
      </c>
      <c r="BH1109" s="21">
        <v>7.76</v>
      </c>
      <c r="BI1109" s="21">
        <v>44412</v>
      </c>
      <c r="BJ1109" s="21" t="s">
        <v>142</v>
      </c>
      <c r="BK1109" s="21">
        <v>47.73</v>
      </c>
      <c r="BL1109" s="21">
        <v>1.4599999999999937</v>
      </c>
      <c r="BM1109" s="13">
        <v>18.814432989690641</v>
      </c>
    </row>
    <row r="1110" spans="1:65" x14ac:dyDescent="0.25">
      <c r="A1110" s="13">
        <v>1648</v>
      </c>
      <c r="B1110" s="13">
        <v>154</v>
      </c>
      <c r="C1110" s="13">
        <v>925</v>
      </c>
      <c r="D1110" s="13" t="s">
        <v>14</v>
      </c>
      <c r="E1110" s="13">
        <v>14</v>
      </c>
      <c r="F1110" s="13" t="s">
        <v>12</v>
      </c>
      <c r="G1110" s="13">
        <v>3</v>
      </c>
      <c r="H1110" s="13" t="s">
        <v>13</v>
      </c>
      <c r="I1110" s="14">
        <v>62</v>
      </c>
      <c r="J1110" s="14">
        <v>64</v>
      </c>
      <c r="K1110" s="13">
        <v>125.62</v>
      </c>
      <c r="L1110" s="14">
        <v>139.81</v>
      </c>
      <c r="M1110" s="20">
        <v>4.4499130434782597</v>
      </c>
      <c r="BF1110" s="21">
        <v>46.46</v>
      </c>
      <c r="BG1110" s="21">
        <v>55.45</v>
      </c>
      <c r="BH1110" s="21">
        <v>8.99</v>
      </c>
      <c r="BI1110" s="21">
        <v>44302</v>
      </c>
      <c r="BJ1110" s="21" t="s">
        <v>142</v>
      </c>
      <c r="BK1110" s="21">
        <v>48.32</v>
      </c>
      <c r="BL1110" s="21">
        <v>1.8599999999999994</v>
      </c>
      <c r="BM1110" s="13">
        <v>20.689655172413786</v>
      </c>
    </row>
    <row r="1111" spans="1:65" x14ac:dyDescent="0.25">
      <c r="A1111" s="13">
        <v>1649</v>
      </c>
      <c r="B1111" s="13">
        <v>154</v>
      </c>
      <c r="C1111" s="13">
        <v>925</v>
      </c>
      <c r="D1111" s="13" t="s">
        <v>14</v>
      </c>
      <c r="E1111" s="13">
        <v>14</v>
      </c>
      <c r="F1111" s="13" t="s">
        <v>12</v>
      </c>
      <c r="G1111" s="13">
        <v>3</v>
      </c>
      <c r="H1111" s="13" t="s">
        <v>13</v>
      </c>
      <c r="I1111" s="14">
        <v>71</v>
      </c>
      <c r="J1111" s="14">
        <v>73</v>
      </c>
      <c r="K1111" s="13">
        <v>125.71</v>
      </c>
      <c r="L1111" s="14">
        <v>139.9</v>
      </c>
      <c r="M1111" s="20">
        <v>4.4534347826087002</v>
      </c>
      <c r="N1111" s="13">
        <v>4</v>
      </c>
      <c r="AJ1111" s="14">
        <v>460.7663</v>
      </c>
      <c r="BE1111" s="21">
        <v>2992</v>
      </c>
      <c r="BM1111" s="13"/>
    </row>
    <row r="1112" spans="1:65" x14ac:dyDescent="0.25">
      <c r="A1112" s="13">
        <v>1650</v>
      </c>
      <c r="B1112" s="13">
        <v>154</v>
      </c>
      <c r="C1112" s="13">
        <v>925</v>
      </c>
      <c r="D1112" s="13" t="s">
        <v>14</v>
      </c>
      <c r="E1112" s="13">
        <v>14</v>
      </c>
      <c r="F1112" s="13" t="s">
        <v>12</v>
      </c>
      <c r="G1112" s="13">
        <v>3</v>
      </c>
      <c r="H1112" s="13" t="s">
        <v>13</v>
      </c>
      <c r="I1112" s="14">
        <v>78</v>
      </c>
      <c r="J1112" s="14">
        <v>80</v>
      </c>
      <c r="K1112" s="13">
        <v>125.78</v>
      </c>
      <c r="L1112" s="14">
        <v>139.97</v>
      </c>
      <c r="M1112" s="20">
        <v>4.4564666666666701</v>
      </c>
      <c r="BM1112" s="13"/>
    </row>
    <row r="1113" spans="1:65" x14ac:dyDescent="0.25">
      <c r="A1113" s="13">
        <v>1651</v>
      </c>
      <c r="B1113" s="13">
        <v>154</v>
      </c>
      <c r="C1113" s="13">
        <v>925</v>
      </c>
      <c r="D1113" s="13" t="s">
        <v>14</v>
      </c>
      <c r="E1113" s="13">
        <v>14</v>
      </c>
      <c r="F1113" s="13" t="s">
        <v>12</v>
      </c>
      <c r="G1113" s="13">
        <v>3</v>
      </c>
      <c r="H1113" s="13" t="s">
        <v>13</v>
      </c>
      <c r="I1113" s="14">
        <v>83</v>
      </c>
      <c r="J1113" s="14">
        <v>85</v>
      </c>
      <c r="K1113" s="13">
        <v>125.83</v>
      </c>
      <c r="L1113" s="14">
        <v>140.02000000000001</v>
      </c>
      <c r="M1113" s="20">
        <v>4.4589111111111102</v>
      </c>
      <c r="BF1113" s="21">
        <v>47.52</v>
      </c>
      <c r="BG1113" s="21">
        <v>59.410000000000004</v>
      </c>
      <c r="BH1113" s="21">
        <v>11.89</v>
      </c>
      <c r="BI1113" s="21">
        <v>44412</v>
      </c>
      <c r="BJ1113" s="21" t="s">
        <v>142</v>
      </c>
      <c r="BK1113" s="21">
        <v>49.56</v>
      </c>
      <c r="BL1113" s="21">
        <v>2.0399999999999991</v>
      </c>
      <c r="BM1113" s="13">
        <v>17.157275021026063</v>
      </c>
    </row>
    <row r="1114" spans="1:65" x14ac:dyDescent="0.25">
      <c r="A1114" s="13">
        <v>1652</v>
      </c>
      <c r="B1114" s="13">
        <v>154</v>
      </c>
      <c r="C1114" s="13">
        <v>925</v>
      </c>
      <c r="D1114" s="13" t="s">
        <v>14</v>
      </c>
      <c r="E1114" s="13">
        <v>14</v>
      </c>
      <c r="F1114" s="13" t="s">
        <v>12</v>
      </c>
      <c r="G1114" s="13">
        <v>3</v>
      </c>
      <c r="H1114" s="13" t="s">
        <v>13</v>
      </c>
      <c r="I1114" s="14">
        <v>92</v>
      </c>
      <c r="J1114" s="14">
        <v>94</v>
      </c>
      <c r="K1114" s="13">
        <v>125.92</v>
      </c>
      <c r="L1114" s="14">
        <v>140.11000000000001</v>
      </c>
      <c r="M1114" s="20">
        <v>4.4633111111111097</v>
      </c>
      <c r="BM1114" s="13"/>
    </row>
    <row r="1115" spans="1:65" x14ac:dyDescent="0.25">
      <c r="A1115" s="13">
        <v>1653</v>
      </c>
      <c r="B1115" s="13">
        <v>154</v>
      </c>
      <c r="C1115" s="13">
        <v>925</v>
      </c>
      <c r="D1115" s="13" t="s">
        <v>14</v>
      </c>
      <c r="E1115" s="13">
        <v>14</v>
      </c>
      <c r="F1115" s="13" t="s">
        <v>12</v>
      </c>
      <c r="G1115" s="13">
        <v>3</v>
      </c>
      <c r="H1115" s="13" t="s">
        <v>13</v>
      </c>
      <c r="I1115" s="14">
        <v>117</v>
      </c>
      <c r="J1115" s="14">
        <v>119</v>
      </c>
      <c r="K1115" s="13">
        <v>126.17</v>
      </c>
      <c r="L1115" s="14">
        <v>140.36000000000001</v>
      </c>
      <c r="M1115" s="20">
        <v>4.4755333333333303</v>
      </c>
      <c r="N1115" s="13">
        <v>4</v>
      </c>
      <c r="AJ1115" s="14">
        <v>487.03660000000002</v>
      </c>
      <c r="BE1115" s="21">
        <v>2962</v>
      </c>
      <c r="BF1115" s="21">
        <v>47.13</v>
      </c>
      <c r="BG1115" s="21">
        <v>63.85</v>
      </c>
      <c r="BH1115" s="21">
        <v>16.72</v>
      </c>
      <c r="BI1115" s="21">
        <v>44412</v>
      </c>
      <c r="BJ1115" s="21" t="s">
        <v>142</v>
      </c>
      <c r="BK1115" s="21">
        <v>50.31</v>
      </c>
      <c r="BL1115" s="21">
        <v>3.1799999999999997</v>
      </c>
      <c r="BM1115" s="13">
        <v>19.019138755980862</v>
      </c>
    </row>
    <row r="1116" spans="1:65" x14ac:dyDescent="0.25">
      <c r="A1116" s="13">
        <v>1654</v>
      </c>
      <c r="B1116" s="13">
        <v>154</v>
      </c>
      <c r="C1116" s="13">
        <v>925</v>
      </c>
      <c r="D1116" s="13" t="s">
        <v>14</v>
      </c>
      <c r="E1116" s="13">
        <v>14</v>
      </c>
      <c r="F1116" s="13" t="s">
        <v>12</v>
      </c>
      <c r="G1116" s="13">
        <v>4</v>
      </c>
      <c r="H1116" s="13" t="s">
        <v>13</v>
      </c>
      <c r="I1116" s="14">
        <v>8</v>
      </c>
      <c r="J1116" s="14">
        <v>10</v>
      </c>
      <c r="K1116" s="13">
        <v>126.58</v>
      </c>
      <c r="L1116" s="14">
        <v>140.77000000000001</v>
      </c>
      <c r="M1116" s="20">
        <v>4.49290697674419</v>
      </c>
      <c r="N1116" s="13">
        <v>4</v>
      </c>
      <c r="AJ1116" s="14">
        <v>430.3356</v>
      </c>
      <c r="BE1116" s="21">
        <v>2988</v>
      </c>
      <c r="BF1116" s="21">
        <v>47.34</v>
      </c>
      <c r="BG1116" s="21">
        <v>62.980000000000004</v>
      </c>
      <c r="BH1116" s="21">
        <v>15.64</v>
      </c>
      <c r="BI1116" s="21">
        <v>44412</v>
      </c>
      <c r="BJ1116" s="21" t="s">
        <v>142</v>
      </c>
      <c r="BK1116" s="21">
        <v>50.5</v>
      </c>
      <c r="BL1116" s="21">
        <v>3.1599999999999966</v>
      </c>
      <c r="BM1116" s="13">
        <v>20.204603580562637</v>
      </c>
    </row>
    <row r="1117" spans="1:65" x14ac:dyDescent="0.25">
      <c r="A1117" s="13">
        <v>1655</v>
      </c>
      <c r="B1117" s="13">
        <v>154</v>
      </c>
      <c r="C1117" s="13">
        <v>925</v>
      </c>
      <c r="D1117" s="13" t="s">
        <v>14</v>
      </c>
      <c r="E1117" s="13">
        <v>14</v>
      </c>
      <c r="F1117" s="13" t="s">
        <v>12</v>
      </c>
      <c r="G1117" s="13">
        <v>4</v>
      </c>
      <c r="H1117" s="13" t="s">
        <v>13</v>
      </c>
      <c r="I1117" s="14">
        <v>43</v>
      </c>
      <c r="J1117" s="14">
        <v>45</v>
      </c>
      <c r="K1117" s="13">
        <v>126.93</v>
      </c>
      <c r="L1117" s="14">
        <v>141.12</v>
      </c>
      <c r="M1117" s="20">
        <v>4.5148591549295798</v>
      </c>
      <c r="N1117" s="13">
        <v>4</v>
      </c>
      <c r="AJ1117" s="14">
        <v>465.34649999999999</v>
      </c>
      <c r="BE1117" s="21">
        <v>2933</v>
      </c>
      <c r="BF1117" s="21">
        <v>47.3</v>
      </c>
      <c r="BG1117" s="21">
        <v>56.209999999999994</v>
      </c>
      <c r="BH1117" s="21">
        <v>8.91</v>
      </c>
      <c r="BI1117" s="21">
        <v>44412</v>
      </c>
      <c r="BJ1117" s="21" t="s">
        <v>142</v>
      </c>
      <c r="BK1117" s="21">
        <v>49.01</v>
      </c>
      <c r="BL1117" s="21">
        <v>1.7100000000000009</v>
      </c>
      <c r="BM1117" s="13">
        <v>19.191919191919201</v>
      </c>
    </row>
    <row r="1118" spans="1:65" x14ac:dyDescent="0.25">
      <c r="A1118" s="13">
        <v>1656</v>
      </c>
      <c r="B1118" s="13">
        <v>154</v>
      </c>
      <c r="C1118" s="13">
        <v>925</v>
      </c>
      <c r="D1118" s="13" t="s">
        <v>14</v>
      </c>
      <c r="E1118" s="13">
        <v>14</v>
      </c>
      <c r="F1118" s="13" t="s">
        <v>12</v>
      </c>
      <c r="G1118" s="13">
        <v>4</v>
      </c>
      <c r="H1118" s="13" t="s">
        <v>13</v>
      </c>
      <c r="I1118" s="14">
        <v>62</v>
      </c>
      <c r="J1118" s="14">
        <v>64</v>
      </c>
      <c r="K1118" s="13">
        <v>127.12</v>
      </c>
      <c r="L1118" s="14">
        <v>141.31</v>
      </c>
      <c r="M1118" s="20">
        <v>4.5274366197183102</v>
      </c>
      <c r="BM1118" s="13"/>
    </row>
    <row r="1119" spans="1:65" x14ac:dyDescent="0.25">
      <c r="A1119" s="13">
        <v>1657</v>
      </c>
      <c r="B1119" s="13">
        <v>154</v>
      </c>
      <c r="C1119" s="13">
        <v>925</v>
      </c>
      <c r="D1119" s="13" t="s">
        <v>14</v>
      </c>
      <c r="E1119" s="13">
        <v>14</v>
      </c>
      <c r="F1119" s="13" t="s">
        <v>12</v>
      </c>
      <c r="G1119" s="13">
        <v>4</v>
      </c>
      <c r="H1119" s="13" t="s">
        <v>13</v>
      </c>
      <c r="I1119" s="14">
        <v>82</v>
      </c>
      <c r="J1119" s="14">
        <v>84</v>
      </c>
      <c r="K1119" s="13">
        <v>127.32</v>
      </c>
      <c r="L1119" s="14">
        <v>141.51</v>
      </c>
      <c r="M1119" s="20">
        <v>4.5406760563380297</v>
      </c>
      <c r="N1119" s="13">
        <v>4</v>
      </c>
      <c r="AJ1119" s="14">
        <v>457.28089999999997</v>
      </c>
      <c r="BE1119" s="21">
        <v>2946</v>
      </c>
      <c r="BF1119" s="21">
        <v>45.29</v>
      </c>
      <c r="BG1119" s="21">
        <v>56.25</v>
      </c>
      <c r="BH1119" s="21">
        <v>10.96</v>
      </c>
      <c r="BI1119" s="21">
        <v>44418</v>
      </c>
      <c r="BJ1119" s="21" t="s">
        <v>142</v>
      </c>
      <c r="BK1119" s="21">
        <v>47.49</v>
      </c>
      <c r="BL1119" s="21">
        <v>2.2000000000000028</v>
      </c>
      <c r="BM1119" s="13">
        <v>20.072992700729952</v>
      </c>
    </row>
    <row r="1120" spans="1:65" x14ac:dyDescent="0.25">
      <c r="A1120" s="13">
        <v>1658</v>
      </c>
      <c r="B1120" s="13">
        <v>154</v>
      </c>
      <c r="C1120" s="13">
        <v>925</v>
      </c>
      <c r="D1120" s="13" t="s">
        <v>14</v>
      </c>
      <c r="E1120" s="13">
        <v>14</v>
      </c>
      <c r="F1120" s="13" t="s">
        <v>12</v>
      </c>
      <c r="G1120" s="13">
        <v>4</v>
      </c>
      <c r="H1120" s="13" t="s">
        <v>13</v>
      </c>
      <c r="I1120" s="14">
        <v>102</v>
      </c>
      <c r="J1120" s="14">
        <v>104</v>
      </c>
      <c r="K1120" s="13">
        <v>127.52</v>
      </c>
      <c r="L1120" s="14">
        <v>141.71</v>
      </c>
      <c r="M1120" s="20">
        <v>4.5489677419354804</v>
      </c>
      <c r="BM1120" s="13"/>
    </row>
    <row r="1121" spans="1:65" x14ac:dyDescent="0.25">
      <c r="A1121" s="13">
        <v>1659</v>
      </c>
      <c r="B1121" s="13">
        <v>154</v>
      </c>
      <c r="C1121" s="13">
        <v>925</v>
      </c>
      <c r="D1121" s="13" t="s">
        <v>14</v>
      </c>
      <c r="E1121" s="13">
        <v>14</v>
      </c>
      <c r="F1121" s="13" t="s">
        <v>12</v>
      </c>
      <c r="G1121" s="13">
        <v>4</v>
      </c>
      <c r="H1121" s="13" t="s">
        <v>13</v>
      </c>
      <c r="I1121" s="14">
        <v>117</v>
      </c>
      <c r="J1121" s="14">
        <v>119</v>
      </c>
      <c r="K1121" s="13">
        <v>127.67</v>
      </c>
      <c r="L1121" s="14">
        <v>141.86000000000001</v>
      </c>
      <c r="M1121" s="20">
        <v>4.5547647058823504</v>
      </c>
      <c r="N1121" s="13">
        <v>4</v>
      </c>
      <c r="AJ1121" s="14">
        <v>424.26080000000002</v>
      </c>
      <c r="BE1121" s="21">
        <v>2987</v>
      </c>
      <c r="BF1121" s="21">
        <v>47.12</v>
      </c>
      <c r="BG1121" s="21">
        <v>64.37</v>
      </c>
      <c r="BH1121" s="21">
        <v>17.25</v>
      </c>
      <c r="BI1121" s="21">
        <v>44412</v>
      </c>
      <c r="BJ1121" s="21" t="s">
        <v>142</v>
      </c>
      <c r="BK1121" s="21">
        <v>50.24</v>
      </c>
      <c r="BL1121" s="21">
        <v>3.1200000000000045</v>
      </c>
      <c r="BM1121" s="13">
        <v>18.086956521739157</v>
      </c>
    </row>
    <row r="1122" spans="1:65" x14ac:dyDescent="0.25">
      <c r="A1122" s="13">
        <v>1660</v>
      </c>
      <c r="B1122" s="13">
        <v>154</v>
      </c>
      <c r="C1122" s="13">
        <v>925</v>
      </c>
      <c r="D1122" s="13" t="s">
        <v>14</v>
      </c>
      <c r="E1122" s="13">
        <v>14</v>
      </c>
      <c r="F1122" s="13" t="s">
        <v>12</v>
      </c>
      <c r="G1122" s="13">
        <v>4</v>
      </c>
      <c r="H1122" s="13" t="s">
        <v>13</v>
      </c>
      <c r="I1122" s="14">
        <v>137</v>
      </c>
      <c r="J1122" s="14">
        <v>139</v>
      </c>
      <c r="K1122" s="13">
        <v>127.87</v>
      </c>
      <c r="L1122" s="14">
        <v>142.06</v>
      </c>
      <c r="M1122" s="20">
        <v>4.5624117647058799</v>
      </c>
      <c r="BF1122" s="21">
        <v>46.65</v>
      </c>
      <c r="BG1122" s="21">
        <v>55.66</v>
      </c>
      <c r="BH1122" s="21">
        <v>9.01</v>
      </c>
      <c r="BI1122" s="21">
        <v>44302</v>
      </c>
      <c r="BJ1122" s="21" t="s">
        <v>142</v>
      </c>
      <c r="BK1122" s="21">
        <v>48.53</v>
      </c>
      <c r="BL1122" s="21">
        <v>1.8800000000000026</v>
      </c>
      <c r="BM1122" s="13">
        <v>20.865704772475059</v>
      </c>
    </row>
    <row r="1123" spans="1:65" x14ac:dyDescent="0.25">
      <c r="A1123" s="13">
        <v>1811</v>
      </c>
      <c r="B1123" s="13">
        <v>154</v>
      </c>
      <c r="C1123" s="13">
        <v>925</v>
      </c>
      <c r="D1123" s="13" t="s">
        <v>15</v>
      </c>
      <c r="E1123" s="13">
        <v>14</v>
      </c>
      <c r="F1123" s="13" t="s">
        <v>12</v>
      </c>
      <c r="G1123" s="13">
        <v>3</v>
      </c>
      <c r="H1123" s="13" t="s">
        <v>13</v>
      </c>
      <c r="I1123" s="14">
        <v>94</v>
      </c>
      <c r="J1123" s="14">
        <v>96</v>
      </c>
      <c r="K1123" s="13">
        <v>129.94</v>
      </c>
      <c r="L1123" s="14">
        <v>142.37</v>
      </c>
      <c r="M1123" s="20">
        <v>4.5723589743589699</v>
      </c>
      <c r="N1123" s="13">
        <v>4</v>
      </c>
      <c r="AJ1123" s="14">
        <v>472.42001089506113</v>
      </c>
      <c r="BE1123" s="21">
        <v>2932</v>
      </c>
      <c r="BM1123" s="13"/>
    </row>
    <row r="1124" spans="1:65" x14ac:dyDescent="0.25">
      <c r="A1124" s="13">
        <v>1812</v>
      </c>
      <c r="B1124" s="13">
        <v>154</v>
      </c>
      <c r="C1124" s="13">
        <v>925</v>
      </c>
      <c r="D1124" s="13" t="s">
        <v>15</v>
      </c>
      <c r="E1124" s="13">
        <v>14</v>
      </c>
      <c r="F1124" s="13" t="s">
        <v>12</v>
      </c>
      <c r="G1124" s="13">
        <v>3</v>
      </c>
      <c r="H1124" s="13" t="s">
        <v>13</v>
      </c>
      <c r="I1124" s="14">
        <v>105</v>
      </c>
      <c r="J1124" s="14">
        <v>107</v>
      </c>
      <c r="K1124" s="13">
        <v>130.05000000000001</v>
      </c>
      <c r="L1124" s="14">
        <v>142.47999999999999</v>
      </c>
      <c r="M1124" s="20">
        <v>4.57546153846154</v>
      </c>
      <c r="BF1124" s="21">
        <v>47.12</v>
      </c>
      <c r="BG1124" s="21">
        <v>58.78</v>
      </c>
      <c r="BH1124" s="21">
        <v>11.66</v>
      </c>
      <c r="BI1124" s="21">
        <v>44308</v>
      </c>
      <c r="BJ1124" s="21" t="s">
        <v>142</v>
      </c>
      <c r="BK1124" s="21">
        <v>49.66</v>
      </c>
      <c r="BL1124" s="21">
        <v>2.5399999999999991</v>
      </c>
      <c r="BM1124" s="13">
        <v>21.783876500857623</v>
      </c>
    </row>
    <row r="1125" spans="1:65" x14ac:dyDescent="0.25">
      <c r="A1125" s="13">
        <v>1813</v>
      </c>
      <c r="B1125" s="13">
        <v>154</v>
      </c>
      <c r="C1125" s="13">
        <v>925</v>
      </c>
      <c r="D1125" s="13" t="s">
        <v>15</v>
      </c>
      <c r="E1125" s="13">
        <v>14</v>
      </c>
      <c r="F1125" s="13" t="s">
        <v>12</v>
      </c>
      <c r="G1125" s="13">
        <v>3</v>
      </c>
      <c r="H1125" s="13" t="s">
        <v>13</v>
      </c>
      <c r="I1125" s="14">
        <v>112</v>
      </c>
      <c r="J1125" s="14">
        <v>114</v>
      </c>
      <c r="K1125" s="13">
        <v>130.12</v>
      </c>
      <c r="L1125" s="14">
        <v>142.55000000000001</v>
      </c>
      <c r="M1125" s="20">
        <v>4.5774358974359002</v>
      </c>
      <c r="N1125" s="13">
        <v>4</v>
      </c>
      <c r="AJ1125" s="14">
        <v>432.8852</v>
      </c>
      <c r="BE1125" s="21">
        <v>2905</v>
      </c>
      <c r="BM1125" s="13"/>
    </row>
    <row r="1126" spans="1:65" x14ac:dyDescent="0.25">
      <c r="A1126" s="13">
        <v>1814</v>
      </c>
      <c r="B1126" s="13">
        <v>154</v>
      </c>
      <c r="C1126" s="13">
        <v>925</v>
      </c>
      <c r="D1126" s="13" t="s">
        <v>15</v>
      </c>
      <c r="E1126" s="13">
        <v>14</v>
      </c>
      <c r="F1126" s="13" t="s">
        <v>12</v>
      </c>
      <c r="G1126" s="13">
        <v>3</v>
      </c>
      <c r="H1126" s="13" t="s">
        <v>13</v>
      </c>
      <c r="I1126" s="14">
        <v>120</v>
      </c>
      <c r="J1126" s="14">
        <v>122</v>
      </c>
      <c r="K1126" s="13">
        <v>130.19999999999999</v>
      </c>
      <c r="L1126" s="14">
        <v>142.63</v>
      </c>
      <c r="M1126" s="20">
        <v>4.5801428571428602</v>
      </c>
      <c r="BM1126" s="13"/>
    </row>
    <row r="1127" spans="1:65" x14ac:dyDescent="0.25">
      <c r="A1127" s="13">
        <v>1815</v>
      </c>
      <c r="B1127" s="13">
        <v>154</v>
      </c>
      <c r="C1127" s="13">
        <v>925</v>
      </c>
      <c r="D1127" s="13" t="s">
        <v>15</v>
      </c>
      <c r="E1127" s="13">
        <v>14</v>
      </c>
      <c r="F1127" s="13" t="s">
        <v>12</v>
      </c>
      <c r="G1127" s="13">
        <v>3</v>
      </c>
      <c r="H1127" s="13" t="s">
        <v>13</v>
      </c>
      <c r="I1127" s="14">
        <v>128</v>
      </c>
      <c r="J1127" s="14">
        <v>130</v>
      </c>
      <c r="K1127" s="13">
        <v>130.28</v>
      </c>
      <c r="L1127" s="14">
        <v>142.71</v>
      </c>
      <c r="M1127" s="20">
        <v>4.5830000000000002</v>
      </c>
      <c r="N1127" s="13">
        <v>4</v>
      </c>
      <c r="AJ1127" s="14">
        <v>426.10079999999999</v>
      </c>
      <c r="BE1127" s="21">
        <v>2884</v>
      </c>
      <c r="BM1127" s="13"/>
    </row>
    <row r="1128" spans="1:65" x14ac:dyDescent="0.25">
      <c r="A1128" s="13">
        <v>1816</v>
      </c>
      <c r="B1128" s="13">
        <v>154</v>
      </c>
      <c r="C1128" s="13">
        <v>925</v>
      </c>
      <c r="D1128" s="13" t="s">
        <v>15</v>
      </c>
      <c r="E1128" s="13">
        <v>14</v>
      </c>
      <c r="F1128" s="13" t="s">
        <v>12</v>
      </c>
      <c r="G1128" s="13">
        <v>3</v>
      </c>
      <c r="H1128" s="13" t="s">
        <v>13</v>
      </c>
      <c r="I1128" s="14">
        <v>138</v>
      </c>
      <c r="J1128" s="14">
        <v>140</v>
      </c>
      <c r="K1128" s="13">
        <v>130.38</v>
      </c>
      <c r="L1128" s="14">
        <v>142.81</v>
      </c>
      <c r="M1128" s="20">
        <v>4.5865714285714301</v>
      </c>
      <c r="BF1128" s="21">
        <v>47.38</v>
      </c>
      <c r="BG1128" s="21">
        <v>62.35</v>
      </c>
      <c r="BH1128" s="21">
        <v>14.97</v>
      </c>
      <c r="BI1128" s="21">
        <v>44305</v>
      </c>
      <c r="BJ1128" s="21" t="s">
        <v>142</v>
      </c>
      <c r="BK1128" s="21">
        <v>50.58</v>
      </c>
      <c r="BL1128" s="21">
        <v>3.1999999999999957</v>
      </c>
      <c r="BM1128" s="13">
        <v>21.376085504341987</v>
      </c>
    </row>
    <row r="1129" spans="1:65" x14ac:dyDescent="0.25">
      <c r="A1129" s="13">
        <v>1817</v>
      </c>
      <c r="B1129" s="13">
        <v>154</v>
      </c>
      <c r="C1129" s="13">
        <v>925</v>
      </c>
      <c r="D1129" s="13" t="s">
        <v>15</v>
      </c>
      <c r="E1129" s="13">
        <v>14</v>
      </c>
      <c r="F1129" s="13" t="s">
        <v>12</v>
      </c>
      <c r="G1129" s="13">
        <v>4</v>
      </c>
      <c r="H1129" s="13" t="s">
        <v>13</v>
      </c>
      <c r="I1129" s="14">
        <v>36</v>
      </c>
      <c r="J1129" s="14">
        <v>38</v>
      </c>
      <c r="K1129" s="13">
        <v>130.86000000000001</v>
      </c>
      <c r="L1129" s="14">
        <v>143.29</v>
      </c>
      <c r="M1129" s="20">
        <v>4.6022432432432403</v>
      </c>
      <c r="N1129" s="13">
        <v>4</v>
      </c>
      <c r="AJ1129" s="14">
        <v>412.20030000000003</v>
      </c>
      <c r="BE1129" s="21">
        <v>2831</v>
      </c>
      <c r="BM1129" s="13"/>
    </row>
    <row r="1130" spans="1:65" x14ac:dyDescent="0.25">
      <c r="A1130" s="13">
        <v>1818</v>
      </c>
      <c r="B1130" s="13">
        <v>154</v>
      </c>
      <c r="C1130" s="13">
        <v>925</v>
      </c>
      <c r="D1130" s="13" t="s">
        <v>15</v>
      </c>
      <c r="E1130" s="13">
        <v>14</v>
      </c>
      <c r="F1130" s="13" t="s">
        <v>12</v>
      </c>
      <c r="G1130" s="13">
        <v>4</v>
      </c>
      <c r="H1130" s="13" t="s">
        <v>13</v>
      </c>
      <c r="I1130" s="14">
        <v>71</v>
      </c>
      <c r="J1130" s="14">
        <v>73</v>
      </c>
      <c r="K1130" s="13">
        <v>131.21</v>
      </c>
      <c r="L1130" s="14">
        <v>143.63999999999999</v>
      </c>
      <c r="M1130" s="20">
        <v>4.6146078431372501</v>
      </c>
      <c r="N1130" s="13">
        <v>4</v>
      </c>
      <c r="AJ1130" s="14">
        <v>443.57530000000003</v>
      </c>
      <c r="BE1130" s="21">
        <v>2966</v>
      </c>
      <c r="BM1130" s="13"/>
    </row>
    <row r="1131" spans="1:65" x14ac:dyDescent="0.25">
      <c r="A1131" s="13">
        <v>1819</v>
      </c>
      <c r="B1131" s="13">
        <v>154</v>
      </c>
      <c r="C1131" s="13">
        <v>925</v>
      </c>
      <c r="D1131" s="13" t="s">
        <v>15</v>
      </c>
      <c r="E1131" s="13">
        <v>14</v>
      </c>
      <c r="F1131" s="13" t="s">
        <v>12</v>
      </c>
      <c r="G1131" s="13">
        <v>4</v>
      </c>
      <c r="H1131" s="13" t="s">
        <v>13</v>
      </c>
      <c r="I1131" s="14">
        <v>91</v>
      </c>
      <c r="J1131" s="14">
        <v>93</v>
      </c>
      <c r="K1131" s="13">
        <v>131.41</v>
      </c>
      <c r="L1131" s="14">
        <v>143.84</v>
      </c>
      <c r="M1131" s="20">
        <v>4.6236274509803899</v>
      </c>
      <c r="N1131" s="13">
        <v>3</v>
      </c>
      <c r="AJ1131" s="14">
        <v>424.32650000000001</v>
      </c>
      <c r="BE1131" s="21">
        <v>2776</v>
      </c>
      <c r="BF1131" s="21">
        <v>47.39</v>
      </c>
      <c r="BG1131" s="21">
        <v>56.230000000000004</v>
      </c>
      <c r="BH1131" s="21">
        <v>8.84</v>
      </c>
      <c r="BI1131" s="21">
        <v>44308</v>
      </c>
      <c r="BJ1131" s="21" t="s">
        <v>142</v>
      </c>
      <c r="BK1131" s="21">
        <v>49.37</v>
      </c>
      <c r="BL1131" s="21">
        <v>1.9799999999999969</v>
      </c>
      <c r="BM1131" s="13">
        <v>22.398190045248832</v>
      </c>
    </row>
    <row r="1132" spans="1:65" x14ac:dyDescent="0.25">
      <c r="A1132" s="13">
        <v>1820</v>
      </c>
      <c r="B1132" s="13">
        <v>154</v>
      </c>
      <c r="C1132" s="13">
        <v>925</v>
      </c>
      <c r="D1132" s="13" t="s">
        <v>15</v>
      </c>
      <c r="E1132" s="13">
        <v>14</v>
      </c>
      <c r="F1132" s="13" t="s">
        <v>12</v>
      </c>
      <c r="G1132" s="13">
        <v>4</v>
      </c>
      <c r="H1132" s="13" t="s">
        <v>13</v>
      </c>
      <c r="I1132" s="14">
        <v>120</v>
      </c>
      <c r="J1132" s="14">
        <v>122</v>
      </c>
      <c r="K1132" s="13">
        <v>131.69999999999999</v>
      </c>
      <c r="L1132" s="14">
        <v>144.13</v>
      </c>
      <c r="M1132" s="20">
        <v>4.6365384615384597</v>
      </c>
      <c r="N1132" s="13">
        <v>4</v>
      </c>
      <c r="AJ1132" s="14">
        <v>443.86099999999999</v>
      </c>
      <c r="BE1132" s="21">
        <v>2929</v>
      </c>
      <c r="BM1132" s="13"/>
    </row>
    <row r="1133" spans="1:65" x14ac:dyDescent="0.25">
      <c r="A1133" s="13">
        <v>1821</v>
      </c>
      <c r="B1133" s="13">
        <v>154</v>
      </c>
      <c r="C1133" s="13">
        <v>925</v>
      </c>
      <c r="D1133" s="13" t="s">
        <v>15</v>
      </c>
      <c r="E1133" s="13">
        <v>14</v>
      </c>
      <c r="F1133" s="13" t="s">
        <v>12</v>
      </c>
      <c r="G1133" s="13">
        <v>5</v>
      </c>
      <c r="H1133" s="13" t="s">
        <v>13</v>
      </c>
      <c r="I1133" s="14">
        <v>3</v>
      </c>
      <c r="J1133" s="14">
        <v>5</v>
      </c>
      <c r="K1133" s="13">
        <v>132.03</v>
      </c>
      <c r="L1133" s="14">
        <v>144.46</v>
      </c>
      <c r="M1133" s="20">
        <v>4.6493333333333302</v>
      </c>
      <c r="BM1133" s="13"/>
    </row>
    <row r="1134" spans="1:65" x14ac:dyDescent="0.25">
      <c r="A1134" s="13">
        <v>1822</v>
      </c>
      <c r="B1134" s="13">
        <v>154</v>
      </c>
      <c r="C1134" s="13">
        <v>925</v>
      </c>
      <c r="D1134" s="13" t="s">
        <v>15</v>
      </c>
      <c r="E1134" s="13">
        <v>14</v>
      </c>
      <c r="F1134" s="13" t="s">
        <v>12</v>
      </c>
      <c r="G1134" s="13">
        <v>5</v>
      </c>
      <c r="H1134" s="13" t="s">
        <v>13</v>
      </c>
      <c r="I1134" s="14">
        <v>31</v>
      </c>
      <c r="J1134" s="14">
        <v>33</v>
      </c>
      <c r="K1134" s="13">
        <v>132.31</v>
      </c>
      <c r="L1134" s="14">
        <v>144.74</v>
      </c>
      <c r="M1134" s="20">
        <v>4.6592222222222199</v>
      </c>
      <c r="N1134" s="13">
        <v>4</v>
      </c>
      <c r="AJ1134" s="14">
        <v>461.66660000000002</v>
      </c>
      <c r="BE1134" s="21">
        <v>2938</v>
      </c>
      <c r="BM1134" s="13"/>
    </row>
    <row r="1135" spans="1:65" x14ac:dyDescent="0.25">
      <c r="A1135" s="13">
        <v>1823</v>
      </c>
      <c r="B1135" s="13">
        <v>154</v>
      </c>
      <c r="C1135" s="13">
        <v>925</v>
      </c>
      <c r="D1135" s="13" t="s">
        <v>15</v>
      </c>
      <c r="E1135" s="13">
        <v>14</v>
      </c>
      <c r="F1135" s="13" t="s">
        <v>12</v>
      </c>
      <c r="G1135" s="13">
        <v>5</v>
      </c>
      <c r="H1135" s="13" t="s">
        <v>13</v>
      </c>
      <c r="I1135" s="14">
        <v>55</v>
      </c>
      <c r="J1135" s="14">
        <v>57</v>
      </c>
      <c r="K1135" s="13">
        <v>132.55000000000001</v>
      </c>
      <c r="L1135" s="14">
        <v>144.97999999999999</v>
      </c>
      <c r="M1135" s="20">
        <v>4.6698888888888899</v>
      </c>
      <c r="N1135" s="13">
        <v>4</v>
      </c>
      <c r="AJ1135" s="14">
        <v>495.93259999999998</v>
      </c>
      <c r="BE1135" s="21">
        <v>2953</v>
      </c>
      <c r="BF1135" s="21">
        <v>47.29</v>
      </c>
      <c r="BG1135" s="21">
        <v>59.01</v>
      </c>
      <c r="BH1135" s="21">
        <v>11.72</v>
      </c>
      <c r="BI1135" s="21">
        <v>44308</v>
      </c>
      <c r="BJ1135" s="21" t="s">
        <v>142</v>
      </c>
      <c r="BK1135" s="21">
        <v>49.89</v>
      </c>
      <c r="BL1135" s="21">
        <v>2.6000000000000014</v>
      </c>
      <c r="BM1135" s="13">
        <v>22.18430034129694</v>
      </c>
    </row>
    <row r="1136" spans="1:65" x14ac:dyDescent="0.25">
      <c r="A1136" s="13">
        <v>1824</v>
      </c>
      <c r="B1136" s="13">
        <v>154</v>
      </c>
      <c r="C1136" s="13">
        <v>925</v>
      </c>
      <c r="D1136" s="13" t="s">
        <v>15</v>
      </c>
      <c r="E1136" s="13">
        <v>14</v>
      </c>
      <c r="F1136" s="13" t="s">
        <v>12</v>
      </c>
      <c r="G1136" s="13">
        <v>5</v>
      </c>
      <c r="H1136" s="13" t="s">
        <v>13</v>
      </c>
      <c r="I1136" s="14">
        <v>78</v>
      </c>
      <c r="J1136" s="14">
        <v>80</v>
      </c>
      <c r="K1136" s="13">
        <v>132.78</v>
      </c>
      <c r="L1136" s="14">
        <v>145.21</v>
      </c>
      <c r="M1136" s="20">
        <v>4.6801111111111098</v>
      </c>
      <c r="N1136" s="13">
        <v>4</v>
      </c>
      <c r="AJ1136" s="14">
        <v>383.3938</v>
      </c>
      <c r="BE1136" s="21">
        <v>2935</v>
      </c>
      <c r="BM1136" s="13"/>
    </row>
    <row r="1137" spans="1:65" x14ac:dyDescent="0.25">
      <c r="A1137" s="13">
        <v>1825</v>
      </c>
      <c r="B1137" s="13">
        <v>154</v>
      </c>
      <c r="C1137" s="13">
        <v>925</v>
      </c>
      <c r="D1137" s="13" t="s">
        <v>15</v>
      </c>
      <c r="E1137" s="13">
        <v>14</v>
      </c>
      <c r="F1137" s="13" t="s">
        <v>12</v>
      </c>
      <c r="G1137" s="13">
        <v>5</v>
      </c>
      <c r="H1137" s="13" t="s">
        <v>13</v>
      </c>
      <c r="I1137" s="14">
        <v>89</v>
      </c>
      <c r="J1137" s="14">
        <v>91</v>
      </c>
      <c r="K1137" s="13">
        <v>132.88999999999999</v>
      </c>
      <c r="L1137" s="14">
        <v>145.32</v>
      </c>
      <c r="M1137" s="20">
        <v>4.6851086956521701</v>
      </c>
      <c r="N1137" s="13">
        <v>5</v>
      </c>
      <c r="AJ1137" s="14">
        <v>446.06470000000002</v>
      </c>
      <c r="BE1137" s="21">
        <v>2953</v>
      </c>
      <c r="BM1137" s="13"/>
    </row>
    <row r="1138" spans="1:65" x14ac:dyDescent="0.25">
      <c r="A1138" s="13">
        <v>1826</v>
      </c>
      <c r="B1138" s="13">
        <v>154</v>
      </c>
      <c r="C1138" s="13">
        <v>925</v>
      </c>
      <c r="D1138" s="13" t="s">
        <v>15</v>
      </c>
      <c r="E1138" s="13">
        <v>14</v>
      </c>
      <c r="F1138" s="13" t="s">
        <v>12</v>
      </c>
      <c r="G1138" s="13">
        <v>5</v>
      </c>
      <c r="H1138" s="13" t="s">
        <v>13</v>
      </c>
      <c r="I1138" s="14">
        <v>108</v>
      </c>
      <c r="J1138" s="14">
        <v>110</v>
      </c>
      <c r="K1138" s="13">
        <v>133.08000000000001</v>
      </c>
      <c r="L1138" s="14">
        <v>145.51</v>
      </c>
      <c r="M1138" s="20">
        <v>4.69378260869565</v>
      </c>
      <c r="N1138" s="13">
        <v>5</v>
      </c>
      <c r="AJ1138" s="14">
        <v>458.04020000000003</v>
      </c>
      <c r="BE1138" s="21">
        <v>2954</v>
      </c>
      <c r="BF1138" s="21">
        <v>47.29</v>
      </c>
      <c r="BG1138" s="21">
        <v>68.460000000000008</v>
      </c>
      <c r="BH1138" s="21">
        <v>21.17</v>
      </c>
      <c r="BI1138" s="21">
        <v>44308</v>
      </c>
      <c r="BJ1138" s="21" t="s">
        <v>142</v>
      </c>
      <c r="BK1138" s="21">
        <v>51.84</v>
      </c>
      <c r="BL1138" s="21">
        <v>4.5500000000000043</v>
      </c>
      <c r="BM1138" s="13">
        <v>21.492678318375077</v>
      </c>
    </row>
    <row r="1139" spans="1:65" x14ac:dyDescent="0.25">
      <c r="A1139" s="13">
        <v>1827</v>
      </c>
      <c r="B1139" s="13">
        <v>154</v>
      </c>
      <c r="C1139" s="13">
        <v>925</v>
      </c>
      <c r="D1139" s="13" t="s">
        <v>15</v>
      </c>
      <c r="E1139" s="13">
        <v>14</v>
      </c>
      <c r="F1139" s="13" t="s">
        <v>12</v>
      </c>
      <c r="G1139" s="13">
        <v>5</v>
      </c>
      <c r="H1139" s="13" t="s">
        <v>13</v>
      </c>
      <c r="I1139" s="14">
        <v>140</v>
      </c>
      <c r="J1139" s="14">
        <v>142</v>
      </c>
      <c r="K1139" s="13">
        <v>133.4</v>
      </c>
      <c r="L1139" s="14">
        <v>145.83000000000001</v>
      </c>
      <c r="M1139" s="20">
        <v>4.7078333333333298</v>
      </c>
      <c r="N1139" s="13">
        <v>4</v>
      </c>
      <c r="AJ1139" s="14">
        <v>422.6311</v>
      </c>
      <c r="BE1139" s="21">
        <v>2885</v>
      </c>
      <c r="BF1139" s="21">
        <v>47.44</v>
      </c>
      <c r="BG1139" s="21">
        <v>56.58</v>
      </c>
      <c r="BH1139" s="21">
        <v>9.14</v>
      </c>
      <c r="BI1139" s="21">
        <v>44308</v>
      </c>
      <c r="BJ1139" s="21" t="s">
        <v>142</v>
      </c>
      <c r="BK1139" s="21">
        <v>49.43</v>
      </c>
      <c r="BL1139" s="21">
        <v>1.990000000000002</v>
      </c>
      <c r="BM1139" s="13">
        <v>21.772428884026279</v>
      </c>
    </row>
    <row r="1140" spans="1:65" x14ac:dyDescent="0.25">
      <c r="A1140" s="13">
        <v>1828</v>
      </c>
      <c r="B1140" s="13">
        <v>154</v>
      </c>
      <c r="C1140" s="13">
        <v>925</v>
      </c>
      <c r="D1140" s="13" t="s">
        <v>15</v>
      </c>
      <c r="E1140" s="13">
        <v>14</v>
      </c>
      <c r="F1140" s="13" t="s">
        <v>12</v>
      </c>
      <c r="G1140" s="13">
        <v>6</v>
      </c>
      <c r="H1140" s="13" t="s">
        <v>13</v>
      </c>
      <c r="I1140" s="14">
        <v>22</v>
      </c>
      <c r="J1140" s="14">
        <v>24</v>
      </c>
      <c r="K1140" s="13">
        <v>133.72</v>
      </c>
      <c r="L1140" s="14">
        <v>146.15</v>
      </c>
      <c r="M1140" s="20">
        <v>4.7211666666666696</v>
      </c>
      <c r="N1140" s="13">
        <v>5</v>
      </c>
      <c r="AJ1140" s="14">
        <v>438.57740000000001</v>
      </c>
      <c r="BE1140" s="21">
        <v>2971</v>
      </c>
      <c r="BF1140" s="21">
        <v>47.15</v>
      </c>
      <c r="BG1140" s="21">
        <v>72.150000000000006</v>
      </c>
      <c r="BH1140" s="21">
        <v>25</v>
      </c>
      <c r="BI1140" s="21">
        <v>44412</v>
      </c>
      <c r="BJ1140" s="21" t="s">
        <v>142</v>
      </c>
      <c r="BK1140" s="21">
        <v>53.25</v>
      </c>
      <c r="BL1140" s="21">
        <v>6.1000000000000014</v>
      </c>
      <c r="BM1140" s="13">
        <v>24.400000000000006</v>
      </c>
    </row>
    <row r="1141" spans="1:65" x14ac:dyDescent="0.25">
      <c r="A1141" s="13">
        <v>1829</v>
      </c>
      <c r="B1141" s="13">
        <v>154</v>
      </c>
      <c r="C1141" s="13">
        <v>925</v>
      </c>
      <c r="D1141" s="13" t="s">
        <v>15</v>
      </c>
      <c r="E1141" s="13">
        <v>14</v>
      </c>
      <c r="F1141" s="13" t="s">
        <v>12</v>
      </c>
      <c r="G1141" s="13">
        <v>6</v>
      </c>
      <c r="H1141" s="13" t="s">
        <v>13</v>
      </c>
      <c r="I1141" s="14">
        <v>38</v>
      </c>
      <c r="J1141" s="14">
        <v>40</v>
      </c>
      <c r="K1141" s="13">
        <v>133.88</v>
      </c>
      <c r="L1141" s="14">
        <v>146.31</v>
      </c>
      <c r="M1141" s="20">
        <v>4.7276999999999996</v>
      </c>
      <c r="BM1141" s="13"/>
    </row>
    <row r="1142" spans="1:65" x14ac:dyDescent="0.25">
      <c r="A1142" s="13">
        <v>1830</v>
      </c>
      <c r="B1142" s="13">
        <v>154</v>
      </c>
      <c r="C1142" s="13">
        <v>925</v>
      </c>
      <c r="D1142" s="13" t="s">
        <v>15</v>
      </c>
      <c r="E1142" s="13">
        <v>14</v>
      </c>
      <c r="F1142" s="13" t="s">
        <v>12</v>
      </c>
      <c r="G1142" s="13">
        <v>6</v>
      </c>
      <c r="H1142" s="13" t="s">
        <v>13</v>
      </c>
      <c r="I1142" s="14">
        <v>68</v>
      </c>
      <c r="J1142" s="14">
        <v>70</v>
      </c>
      <c r="K1142" s="13">
        <v>134.18</v>
      </c>
      <c r="L1142" s="14">
        <v>146.61000000000001</v>
      </c>
      <c r="M1142" s="20">
        <v>4.7382</v>
      </c>
      <c r="N1142" s="13">
        <v>4</v>
      </c>
      <c r="AJ1142" s="14">
        <v>422.04430000000002</v>
      </c>
      <c r="BE1142" s="21">
        <v>2794</v>
      </c>
      <c r="BF1142" s="21">
        <v>47.39</v>
      </c>
      <c r="BG1142" s="21">
        <v>63.56</v>
      </c>
      <c r="BH1142" s="21">
        <v>16.170000000000002</v>
      </c>
      <c r="BI1142" s="21">
        <v>44412</v>
      </c>
      <c r="BJ1142" s="21" t="s">
        <v>142</v>
      </c>
      <c r="BK1142" s="21">
        <v>50.36</v>
      </c>
      <c r="BL1142" s="21">
        <v>2.9699999999999989</v>
      </c>
      <c r="BM1142" s="13">
        <v>18.367346938775501</v>
      </c>
    </row>
    <row r="1143" spans="1:65" x14ac:dyDescent="0.25">
      <c r="A1143" s="13">
        <v>1831</v>
      </c>
      <c r="B1143" s="13">
        <v>154</v>
      </c>
      <c r="C1143" s="13">
        <v>925</v>
      </c>
      <c r="D1143" s="13" t="s">
        <v>15</v>
      </c>
      <c r="E1143" s="13">
        <v>14</v>
      </c>
      <c r="F1143" s="13" t="s">
        <v>12</v>
      </c>
      <c r="G1143" s="13">
        <v>6</v>
      </c>
      <c r="H1143" s="13" t="s">
        <v>13</v>
      </c>
      <c r="I1143" s="14">
        <v>90</v>
      </c>
      <c r="J1143" s="14">
        <v>92</v>
      </c>
      <c r="K1143" s="13">
        <v>134.4</v>
      </c>
      <c r="L1143" s="14">
        <v>146.83000000000001</v>
      </c>
      <c r="M1143" s="20">
        <v>4.7458999999999998</v>
      </c>
      <c r="BM1143" s="13"/>
    </row>
    <row r="1144" spans="1:65" x14ac:dyDescent="0.25">
      <c r="A1144" s="13">
        <v>1832</v>
      </c>
      <c r="B1144" s="13">
        <v>154</v>
      </c>
      <c r="C1144" s="13">
        <v>925</v>
      </c>
      <c r="D1144" s="13" t="s">
        <v>15</v>
      </c>
      <c r="E1144" s="13">
        <v>14</v>
      </c>
      <c r="F1144" s="13" t="s">
        <v>12</v>
      </c>
      <c r="G1144" s="13">
        <v>6</v>
      </c>
      <c r="H1144" s="13" t="s">
        <v>13</v>
      </c>
      <c r="I1144" s="14">
        <v>109</v>
      </c>
      <c r="J1144" s="14">
        <v>111</v>
      </c>
      <c r="K1144" s="13">
        <v>134.59</v>
      </c>
      <c r="L1144" s="14">
        <v>147.02000000000001</v>
      </c>
      <c r="M1144" s="20">
        <v>4.7528507462686598</v>
      </c>
      <c r="N1144" s="13">
        <v>4</v>
      </c>
      <c r="AJ1144" s="14">
        <v>445.91730000000001</v>
      </c>
      <c r="BE1144" s="21">
        <v>2883</v>
      </c>
      <c r="BF1144" s="21">
        <v>47.1</v>
      </c>
      <c r="BG1144" s="21">
        <v>62.22</v>
      </c>
      <c r="BH1144" s="21">
        <v>15.12</v>
      </c>
      <c r="BI1144" s="21">
        <v>44412</v>
      </c>
      <c r="BJ1144" s="21" t="s">
        <v>142</v>
      </c>
      <c r="BK1144" s="21">
        <v>50.62</v>
      </c>
      <c r="BL1144" s="21">
        <v>3.519999999999996</v>
      </c>
      <c r="BM1144" s="13">
        <v>23.280423280423253</v>
      </c>
    </row>
    <row r="1145" spans="1:65" x14ac:dyDescent="0.25">
      <c r="A1145" s="13">
        <v>1833</v>
      </c>
      <c r="B1145" s="13">
        <v>154</v>
      </c>
      <c r="C1145" s="13">
        <v>925</v>
      </c>
      <c r="D1145" s="13" t="s">
        <v>15</v>
      </c>
      <c r="E1145" s="13">
        <v>14</v>
      </c>
      <c r="F1145" s="13" t="s">
        <v>12</v>
      </c>
      <c r="G1145" s="13">
        <v>6</v>
      </c>
      <c r="H1145" s="13" t="s">
        <v>13</v>
      </c>
      <c r="I1145" s="14">
        <v>119</v>
      </c>
      <c r="J1145" s="14">
        <v>121</v>
      </c>
      <c r="K1145" s="13">
        <v>134.69</v>
      </c>
      <c r="L1145" s="14">
        <v>147.12</v>
      </c>
      <c r="M1145" s="20">
        <v>4.7565820895522402</v>
      </c>
      <c r="BM1145" s="13"/>
    </row>
    <row r="1146" spans="1:65" x14ac:dyDescent="0.25">
      <c r="A1146" s="13">
        <v>1834</v>
      </c>
      <c r="B1146" s="13">
        <v>154</v>
      </c>
      <c r="C1146" s="13">
        <v>925</v>
      </c>
      <c r="D1146" s="13" t="s">
        <v>15</v>
      </c>
      <c r="E1146" s="13">
        <v>14</v>
      </c>
      <c r="F1146" s="13" t="s">
        <v>12</v>
      </c>
      <c r="G1146" s="13">
        <v>6</v>
      </c>
      <c r="H1146" s="13" t="s">
        <v>13</v>
      </c>
      <c r="I1146" s="14">
        <v>131</v>
      </c>
      <c r="J1146" s="14">
        <v>133</v>
      </c>
      <c r="K1146" s="13">
        <v>134.81</v>
      </c>
      <c r="L1146" s="14">
        <v>147.24</v>
      </c>
      <c r="M1146" s="20">
        <v>4.76105970149254</v>
      </c>
      <c r="BF1146" s="21">
        <v>47.25</v>
      </c>
      <c r="BG1146" s="21">
        <v>68.52</v>
      </c>
      <c r="BH1146" s="21">
        <v>21.27</v>
      </c>
      <c r="BI1146" s="21">
        <v>44299</v>
      </c>
      <c r="BJ1146" s="21" t="s">
        <v>142</v>
      </c>
      <c r="BK1146" s="21">
        <v>52.11</v>
      </c>
      <c r="BL1146" s="21">
        <v>4.8599999999999994</v>
      </c>
      <c r="BM1146" s="13">
        <v>22.849083215796895</v>
      </c>
    </row>
    <row r="1147" spans="1:65" x14ac:dyDescent="0.25">
      <c r="A1147" s="13">
        <v>1835</v>
      </c>
      <c r="B1147" s="13">
        <v>154</v>
      </c>
      <c r="C1147" s="13">
        <v>925</v>
      </c>
      <c r="D1147" s="13" t="s">
        <v>15</v>
      </c>
      <c r="E1147" s="13">
        <v>14</v>
      </c>
      <c r="F1147" s="13" t="s">
        <v>12</v>
      </c>
      <c r="G1147" s="13">
        <v>6</v>
      </c>
      <c r="H1147" s="13" t="s">
        <v>13</v>
      </c>
      <c r="I1147" s="14">
        <v>148</v>
      </c>
      <c r="J1147" s="14">
        <v>150</v>
      </c>
      <c r="K1147" s="13">
        <v>134.97999999999999</v>
      </c>
      <c r="L1147" s="14">
        <v>147.41</v>
      </c>
      <c r="M1147" s="20">
        <v>4.7674029850746296</v>
      </c>
      <c r="BM1147" s="13"/>
    </row>
    <row r="1148" spans="1:65" x14ac:dyDescent="0.25">
      <c r="A1148" s="13">
        <v>1836</v>
      </c>
      <c r="B1148" s="13">
        <v>154</v>
      </c>
      <c r="C1148" s="13">
        <v>925</v>
      </c>
      <c r="D1148" s="13" t="s">
        <v>15</v>
      </c>
      <c r="E1148" s="13">
        <v>14</v>
      </c>
      <c r="F1148" s="13" t="s">
        <v>12</v>
      </c>
      <c r="G1148" s="13">
        <v>7</v>
      </c>
      <c r="H1148" s="13" t="s">
        <v>13</v>
      </c>
      <c r="I1148" s="14">
        <v>14</v>
      </c>
      <c r="J1148" s="14">
        <v>16</v>
      </c>
      <c r="K1148" s="13">
        <v>135.13999999999999</v>
      </c>
      <c r="L1148" s="14">
        <v>147.57</v>
      </c>
      <c r="M1148" s="20">
        <v>4.7733166666666698</v>
      </c>
      <c r="N1148" s="13">
        <v>5</v>
      </c>
      <c r="AJ1148" s="14">
        <v>447.2801</v>
      </c>
      <c r="BE1148" s="21">
        <v>2885</v>
      </c>
      <c r="BF1148" s="21">
        <v>45.45</v>
      </c>
      <c r="BG1148" s="21">
        <v>62.11</v>
      </c>
      <c r="BH1148" s="21">
        <v>16.66</v>
      </c>
      <c r="BI1148" s="21">
        <v>44412</v>
      </c>
      <c r="BJ1148" s="21" t="s">
        <v>142</v>
      </c>
      <c r="BK1148" s="21">
        <v>48.74</v>
      </c>
      <c r="BL1148" s="21">
        <v>3.2899999999999991</v>
      </c>
      <c r="BM1148" s="13">
        <v>19.747899159663859</v>
      </c>
    </row>
    <row r="1149" spans="1:65" x14ac:dyDescent="0.25">
      <c r="A1149" s="13">
        <v>1661</v>
      </c>
      <c r="B1149" s="13">
        <v>154</v>
      </c>
      <c r="C1149" s="13">
        <v>925</v>
      </c>
      <c r="D1149" s="13" t="s">
        <v>14</v>
      </c>
      <c r="E1149" s="13">
        <v>15</v>
      </c>
      <c r="F1149" s="13" t="s">
        <v>12</v>
      </c>
      <c r="G1149" s="13">
        <v>1</v>
      </c>
      <c r="H1149" s="13" t="s">
        <v>13</v>
      </c>
      <c r="I1149" s="14">
        <v>122</v>
      </c>
      <c r="J1149" s="14">
        <v>124</v>
      </c>
      <c r="K1149" s="13">
        <v>132.72</v>
      </c>
      <c r="L1149" s="14">
        <v>147.77000000000001</v>
      </c>
      <c r="M1149" s="20">
        <v>4.7796500000000002</v>
      </c>
      <c r="BM1149" s="13"/>
    </row>
    <row r="1150" spans="1:65" x14ac:dyDescent="0.25">
      <c r="A1150" s="13">
        <v>1662</v>
      </c>
      <c r="B1150" s="13">
        <v>154</v>
      </c>
      <c r="C1150" s="13">
        <v>925</v>
      </c>
      <c r="D1150" s="13" t="s">
        <v>14</v>
      </c>
      <c r="E1150" s="13">
        <v>15</v>
      </c>
      <c r="F1150" s="13" t="s">
        <v>12</v>
      </c>
      <c r="G1150" s="13">
        <v>1</v>
      </c>
      <c r="H1150" s="13" t="s">
        <v>13</v>
      </c>
      <c r="I1150" s="14">
        <v>142</v>
      </c>
      <c r="J1150" s="14">
        <v>144</v>
      </c>
      <c r="K1150" s="13">
        <v>132.91999999999999</v>
      </c>
      <c r="L1150" s="14">
        <v>147.97</v>
      </c>
      <c r="M1150" s="20">
        <v>4.7859833333333297</v>
      </c>
      <c r="N1150" s="13">
        <v>4</v>
      </c>
      <c r="AJ1150" s="14">
        <v>401.86500000000001</v>
      </c>
      <c r="BE1150" s="21">
        <v>2957</v>
      </c>
      <c r="BF1150" s="21">
        <v>47.49</v>
      </c>
      <c r="BG1150" s="21">
        <v>61.71</v>
      </c>
      <c r="BH1150" s="21">
        <v>14.22</v>
      </c>
      <c r="BI1150" s="21">
        <v>44412</v>
      </c>
      <c r="BJ1150" s="21" t="s">
        <v>142</v>
      </c>
      <c r="BK1150" s="21">
        <v>50.81</v>
      </c>
      <c r="BL1150" s="21">
        <v>3.3200000000000003</v>
      </c>
      <c r="BM1150" s="13">
        <v>23.347398030942333</v>
      </c>
    </row>
    <row r="1151" spans="1:65" x14ac:dyDescent="0.25">
      <c r="A1151" s="13">
        <v>1663</v>
      </c>
      <c r="B1151" s="13">
        <v>154</v>
      </c>
      <c r="C1151" s="13">
        <v>925</v>
      </c>
      <c r="D1151" s="13" t="s">
        <v>14</v>
      </c>
      <c r="E1151" s="13">
        <v>15</v>
      </c>
      <c r="F1151" s="13" t="s">
        <v>12</v>
      </c>
      <c r="G1151" s="13">
        <v>2</v>
      </c>
      <c r="H1151" s="13" t="s">
        <v>13</v>
      </c>
      <c r="I1151" s="14">
        <v>20</v>
      </c>
      <c r="J1151" s="14">
        <v>22</v>
      </c>
      <c r="K1151" s="13">
        <v>133.19999999999999</v>
      </c>
      <c r="L1151" s="14">
        <v>148.25</v>
      </c>
      <c r="M1151" s="20">
        <v>4.7948285714285701</v>
      </c>
      <c r="BM1151" s="13"/>
    </row>
    <row r="1152" spans="1:65" x14ac:dyDescent="0.25">
      <c r="A1152" s="13">
        <v>1664</v>
      </c>
      <c r="B1152" s="13">
        <v>154</v>
      </c>
      <c r="C1152" s="13">
        <v>925</v>
      </c>
      <c r="D1152" s="13" t="s">
        <v>14</v>
      </c>
      <c r="E1152" s="13">
        <v>15</v>
      </c>
      <c r="F1152" s="13" t="s">
        <v>12</v>
      </c>
      <c r="G1152" s="13">
        <v>2</v>
      </c>
      <c r="H1152" s="13" t="s">
        <v>13</v>
      </c>
      <c r="I1152" s="14">
        <v>40</v>
      </c>
      <c r="J1152" s="14">
        <v>42</v>
      </c>
      <c r="K1152" s="13">
        <v>133.4</v>
      </c>
      <c r="L1152" s="14">
        <v>148.44999999999999</v>
      </c>
      <c r="M1152" s="20">
        <v>4.8011142857142897</v>
      </c>
      <c r="N1152" s="13">
        <v>4</v>
      </c>
      <c r="AJ1152" s="14">
        <v>426.85359999999997</v>
      </c>
      <c r="BE1152" s="21">
        <v>2969</v>
      </c>
      <c r="BF1152" s="21">
        <v>46.17</v>
      </c>
      <c r="BG1152" s="21">
        <v>55.050000000000004</v>
      </c>
      <c r="BH1152" s="21">
        <v>8.8800000000000008</v>
      </c>
      <c r="BI1152" s="21">
        <v>44412</v>
      </c>
      <c r="BJ1152" s="21" t="s">
        <v>142</v>
      </c>
      <c r="BK1152" s="21">
        <v>48.33</v>
      </c>
      <c r="BL1152" s="21">
        <v>2.1599999999999966</v>
      </c>
      <c r="BM1152" s="13">
        <v>24.324324324324284</v>
      </c>
    </row>
    <row r="1153" spans="1:65" x14ac:dyDescent="0.25">
      <c r="A1153" s="13">
        <v>1665</v>
      </c>
      <c r="B1153" s="13">
        <v>154</v>
      </c>
      <c r="C1153" s="13">
        <v>925</v>
      </c>
      <c r="D1153" s="13" t="s">
        <v>14</v>
      </c>
      <c r="E1153" s="13">
        <v>15</v>
      </c>
      <c r="F1153" s="13" t="s">
        <v>12</v>
      </c>
      <c r="G1153" s="13">
        <v>2</v>
      </c>
      <c r="H1153" s="13" t="s">
        <v>13</v>
      </c>
      <c r="I1153" s="14">
        <v>67</v>
      </c>
      <c r="J1153" s="14">
        <v>69</v>
      </c>
      <c r="K1153" s="13">
        <v>133.66999999999999</v>
      </c>
      <c r="L1153" s="14">
        <v>148.72</v>
      </c>
      <c r="M1153" s="20">
        <v>4.8095999999999997</v>
      </c>
      <c r="BM1153" s="13"/>
    </row>
    <row r="1154" spans="1:65" x14ac:dyDescent="0.25">
      <c r="A1154" s="13">
        <v>1666</v>
      </c>
      <c r="B1154" s="13">
        <v>154</v>
      </c>
      <c r="C1154" s="13">
        <v>925</v>
      </c>
      <c r="D1154" s="13" t="s">
        <v>14</v>
      </c>
      <c r="E1154" s="13">
        <v>15</v>
      </c>
      <c r="F1154" s="13" t="s">
        <v>12</v>
      </c>
      <c r="G1154" s="13">
        <v>2</v>
      </c>
      <c r="H1154" s="13" t="s">
        <v>13</v>
      </c>
      <c r="I1154" s="14">
        <v>90</v>
      </c>
      <c r="J1154" s="14">
        <v>92</v>
      </c>
      <c r="K1154" s="13">
        <v>133.9</v>
      </c>
      <c r="L1154" s="14">
        <v>148.94999999999999</v>
      </c>
      <c r="M1154" s="20">
        <v>4.8165312499999997</v>
      </c>
      <c r="N1154" s="13">
        <v>4</v>
      </c>
      <c r="AJ1154" s="14">
        <v>412.25360000000001</v>
      </c>
      <c r="BE1154" s="21">
        <v>2963</v>
      </c>
      <c r="BF1154" s="21">
        <v>45.2</v>
      </c>
      <c r="BG1154" s="21">
        <v>55.370000000000005</v>
      </c>
      <c r="BH1154" s="21">
        <v>10.17</v>
      </c>
      <c r="BI1154" s="21">
        <v>44302</v>
      </c>
      <c r="BJ1154" s="21" t="s">
        <v>142</v>
      </c>
      <c r="BK1154" s="21">
        <v>47.57</v>
      </c>
      <c r="BL1154" s="21">
        <v>2.3699999999999974</v>
      </c>
      <c r="BM1154" s="13">
        <v>23.303834808259563</v>
      </c>
    </row>
    <row r="1155" spans="1:65" x14ac:dyDescent="0.25">
      <c r="A1155" s="13">
        <v>1667</v>
      </c>
      <c r="B1155" s="13">
        <v>154</v>
      </c>
      <c r="C1155" s="13">
        <v>925</v>
      </c>
      <c r="D1155" s="13" t="s">
        <v>14</v>
      </c>
      <c r="E1155" s="13">
        <v>15</v>
      </c>
      <c r="F1155" s="13" t="s">
        <v>12</v>
      </c>
      <c r="G1155" s="13">
        <v>2</v>
      </c>
      <c r="H1155" s="13" t="s">
        <v>13</v>
      </c>
      <c r="I1155" s="14">
        <v>120</v>
      </c>
      <c r="J1155" s="14">
        <v>122</v>
      </c>
      <c r="K1155" s="13">
        <v>134.19999999999999</v>
      </c>
      <c r="L1155" s="14">
        <v>149.25</v>
      </c>
      <c r="M1155" s="20">
        <v>4.82496875</v>
      </c>
      <c r="BM1155" s="13"/>
    </row>
    <row r="1156" spans="1:65" x14ac:dyDescent="0.25">
      <c r="A1156" s="13">
        <v>1668</v>
      </c>
      <c r="B1156" s="13">
        <v>154</v>
      </c>
      <c r="C1156" s="13">
        <v>925</v>
      </c>
      <c r="D1156" s="13" t="s">
        <v>14</v>
      </c>
      <c r="E1156" s="13">
        <v>15</v>
      </c>
      <c r="F1156" s="13" t="s">
        <v>12</v>
      </c>
      <c r="G1156" s="13">
        <v>3</v>
      </c>
      <c r="H1156" s="13" t="s">
        <v>13</v>
      </c>
      <c r="I1156" s="14">
        <v>1</v>
      </c>
      <c r="J1156" s="14">
        <v>3</v>
      </c>
      <c r="K1156" s="13">
        <v>134.51</v>
      </c>
      <c r="L1156" s="14">
        <v>149.56</v>
      </c>
      <c r="M1156" s="20">
        <v>4.8336874999999999</v>
      </c>
      <c r="N1156" s="13">
        <v>4</v>
      </c>
      <c r="AJ1156" s="14">
        <v>517.86210000000005</v>
      </c>
      <c r="BE1156" s="21">
        <v>2942</v>
      </c>
      <c r="BF1156" s="21">
        <v>47.69</v>
      </c>
      <c r="BG1156" s="21">
        <v>61.449999999999996</v>
      </c>
      <c r="BH1156" s="21">
        <v>13.76</v>
      </c>
      <c r="BI1156" s="21">
        <v>44412</v>
      </c>
      <c r="BJ1156" s="21" t="s">
        <v>142</v>
      </c>
      <c r="BK1156" s="21">
        <v>50.33</v>
      </c>
      <c r="BL1156" s="21">
        <v>2.6400000000000006</v>
      </c>
      <c r="BM1156" s="13">
        <v>19.186046511627911</v>
      </c>
    </row>
    <row r="1157" spans="1:65" x14ac:dyDescent="0.25">
      <c r="A1157" s="13">
        <v>1669</v>
      </c>
      <c r="B1157" s="13">
        <v>154</v>
      </c>
      <c r="C1157" s="13">
        <v>925</v>
      </c>
      <c r="D1157" s="13" t="s">
        <v>14</v>
      </c>
      <c r="E1157" s="13">
        <v>15</v>
      </c>
      <c r="F1157" s="13" t="s">
        <v>12</v>
      </c>
      <c r="G1157" s="13">
        <v>3</v>
      </c>
      <c r="H1157" s="13" t="s">
        <v>13</v>
      </c>
      <c r="I1157" s="14">
        <v>26</v>
      </c>
      <c r="J1157" s="14">
        <v>28</v>
      </c>
      <c r="K1157" s="13">
        <v>134.76</v>
      </c>
      <c r="L1157" s="14">
        <v>149.81</v>
      </c>
      <c r="M1157" s="20">
        <v>4.8407187499999997</v>
      </c>
      <c r="BF1157" s="21">
        <v>45.69</v>
      </c>
      <c r="BG1157" s="21">
        <v>56.89</v>
      </c>
      <c r="BH1157" s="21">
        <v>11.2</v>
      </c>
      <c r="BI1157" s="21">
        <v>44412</v>
      </c>
      <c r="BJ1157" s="21" t="s">
        <v>142</v>
      </c>
      <c r="BK1157" s="21">
        <v>48.04</v>
      </c>
      <c r="BL1157" s="21">
        <v>2.3500000000000014</v>
      </c>
      <c r="BM1157" s="13">
        <v>20.982142857142872</v>
      </c>
    </row>
    <row r="1158" spans="1:65" x14ac:dyDescent="0.25">
      <c r="A1158" s="13">
        <v>1670</v>
      </c>
      <c r="B1158" s="13">
        <v>154</v>
      </c>
      <c r="C1158" s="13">
        <v>925</v>
      </c>
      <c r="D1158" s="13" t="s">
        <v>14</v>
      </c>
      <c r="E1158" s="13">
        <v>15</v>
      </c>
      <c r="F1158" s="13" t="s">
        <v>12</v>
      </c>
      <c r="G1158" s="13">
        <v>3</v>
      </c>
      <c r="H1158" s="13" t="s">
        <v>13</v>
      </c>
      <c r="I1158" s="14">
        <v>45</v>
      </c>
      <c r="J1158" s="14">
        <v>47</v>
      </c>
      <c r="K1158" s="13">
        <v>134.94999999999999</v>
      </c>
      <c r="L1158" s="14">
        <v>150</v>
      </c>
      <c r="M1158" s="20">
        <v>4.8460625000000004</v>
      </c>
      <c r="BF1158" s="21">
        <v>47.44</v>
      </c>
      <c r="BG1158" s="21">
        <v>60.33</v>
      </c>
      <c r="BH1158" s="21">
        <v>12.89</v>
      </c>
      <c r="BI1158" s="21">
        <v>44413</v>
      </c>
      <c r="BJ1158" s="21" t="s">
        <v>142</v>
      </c>
      <c r="BK1158" s="21">
        <v>49.7</v>
      </c>
      <c r="BL1158" s="21">
        <v>2.2600000000000051</v>
      </c>
      <c r="BM1158" s="13">
        <v>17.532971295578008</v>
      </c>
    </row>
    <row r="1159" spans="1:65" x14ac:dyDescent="0.25">
      <c r="A1159" s="13">
        <v>1671</v>
      </c>
      <c r="B1159" s="13">
        <v>154</v>
      </c>
      <c r="C1159" s="13">
        <v>925</v>
      </c>
      <c r="D1159" s="13" t="s">
        <v>14</v>
      </c>
      <c r="E1159" s="13">
        <v>15</v>
      </c>
      <c r="F1159" s="13" t="s">
        <v>12</v>
      </c>
      <c r="G1159" s="13">
        <v>3</v>
      </c>
      <c r="H1159" s="13" t="s">
        <v>13</v>
      </c>
      <c r="I1159" s="14">
        <v>71</v>
      </c>
      <c r="J1159" s="14">
        <v>73</v>
      </c>
      <c r="K1159" s="13">
        <v>135.21</v>
      </c>
      <c r="L1159" s="14">
        <v>150.26</v>
      </c>
      <c r="M1159" s="20">
        <v>4.8541739130434802</v>
      </c>
      <c r="N1159" s="13">
        <v>5</v>
      </c>
      <c r="AJ1159" s="14">
        <v>435.73410000000001</v>
      </c>
      <c r="BE1159" s="21">
        <v>2602</v>
      </c>
      <c r="BM1159" s="13"/>
    </row>
    <row r="1160" spans="1:65" x14ac:dyDescent="0.25">
      <c r="A1160" s="13">
        <v>1672</v>
      </c>
      <c r="B1160" s="13">
        <v>154</v>
      </c>
      <c r="C1160" s="13">
        <v>925</v>
      </c>
      <c r="D1160" s="13" t="s">
        <v>14</v>
      </c>
      <c r="E1160" s="13">
        <v>15</v>
      </c>
      <c r="F1160" s="13" t="s">
        <v>12</v>
      </c>
      <c r="G1160" s="13">
        <v>3</v>
      </c>
      <c r="H1160" s="13" t="s">
        <v>13</v>
      </c>
      <c r="I1160" s="14">
        <v>86</v>
      </c>
      <c r="J1160" s="14">
        <v>88</v>
      </c>
      <c r="K1160" s="13">
        <v>135.36000000000001</v>
      </c>
      <c r="L1160" s="14">
        <v>150.41</v>
      </c>
      <c r="M1160" s="20">
        <v>4.8593913043478301</v>
      </c>
      <c r="BF1160" s="21">
        <v>47.24</v>
      </c>
      <c r="BG1160" s="21">
        <v>62.790000000000006</v>
      </c>
      <c r="BH1160" s="21">
        <v>15.55</v>
      </c>
      <c r="BI1160" s="21">
        <v>44302</v>
      </c>
      <c r="BJ1160" s="21" t="s">
        <v>142</v>
      </c>
      <c r="BK1160" s="21">
        <v>50.17</v>
      </c>
      <c r="BL1160" s="21">
        <v>2.9299999999999997</v>
      </c>
      <c r="BM1160" s="13">
        <v>18.842443729903536</v>
      </c>
    </row>
    <row r="1161" spans="1:65" x14ac:dyDescent="0.25">
      <c r="A1161" s="13">
        <v>1673</v>
      </c>
      <c r="B1161" s="13">
        <v>154</v>
      </c>
      <c r="C1161" s="13">
        <v>925</v>
      </c>
      <c r="D1161" s="13" t="s">
        <v>14</v>
      </c>
      <c r="E1161" s="13">
        <v>15</v>
      </c>
      <c r="F1161" s="13" t="s">
        <v>12</v>
      </c>
      <c r="G1161" s="13">
        <v>3</v>
      </c>
      <c r="H1161" s="13" t="s">
        <v>13</v>
      </c>
      <c r="I1161" s="14">
        <v>110</v>
      </c>
      <c r="J1161" s="14">
        <v>112</v>
      </c>
      <c r="K1161" s="13">
        <v>135.6</v>
      </c>
      <c r="L1161" s="14">
        <v>150.65</v>
      </c>
      <c r="M1161" s="20">
        <v>4.8677391304347797</v>
      </c>
      <c r="N1161" s="13">
        <v>4</v>
      </c>
      <c r="AJ1161" s="14">
        <v>466.75850000000003</v>
      </c>
      <c r="BE1161" s="21">
        <v>2884</v>
      </c>
      <c r="BF1161" s="21">
        <v>45.98</v>
      </c>
      <c r="BG1161" s="21">
        <v>62.22</v>
      </c>
      <c r="BH1161" s="21">
        <v>16.239999999999998</v>
      </c>
      <c r="BI1161" s="21">
        <v>44413</v>
      </c>
      <c r="BJ1161" s="21" t="s">
        <v>142</v>
      </c>
      <c r="BK1161" s="21">
        <v>48.91</v>
      </c>
      <c r="BL1161" s="21">
        <v>2.9299999999999997</v>
      </c>
      <c r="BM1161" s="13">
        <v>18.041871921182263</v>
      </c>
    </row>
    <row r="1162" spans="1:65" x14ac:dyDescent="0.25">
      <c r="A1162" s="13">
        <v>1674</v>
      </c>
      <c r="B1162" s="13">
        <v>154</v>
      </c>
      <c r="C1162" s="13">
        <v>925</v>
      </c>
      <c r="D1162" s="13" t="s">
        <v>14</v>
      </c>
      <c r="E1162" s="13">
        <v>15</v>
      </c>
      <c r="F1162" s="13" t="s">
        <v>12</v>
      </c>
      <c r="G1162" s="13">
        <v>3</v>
      </c>
      <c r="H1162" s="13" t="s">
        <v>13</v>
      </c>
      <c r="I1162" s="14">
        <v>121</v>
      </c>
      <c r="J1162" s="14">
        <v>122</v>
      </c>
      <c r="K1162" s="13">
        <v>135.71</v>
      </c>
      <c r="L1162" s="14">
        <v>150.76</v>
      </c>
      <c r="M1162" s="20">
        <v>4.8715652173913</v>
      </c>
      <c r="BM1162" s="13"/>
    </row>
    <row r="1163" spans="1:65" x14ac:dyDescent="0.25">
      <c r="A1163" s="13">
        <v>1675</v>
      </c>
      <c r="B1163" s="13">
        <v>154</v>
      </c>
      <c r="C1163" s="13">
        <v>925</v>
      </c>
      <c r="D1163" s="13" t="s">
        <v>14</v>
      </c>
      <c r="E1163" s="13">
        <v>15</v>
      </c>
      <c r="F1163" s="13" t="s">
        <v>12</v>
      </c>
      <c r="G1163" s="13">
        <v>3</v>
      </c>
      <c r="H1163" s="13" t="s">
        <v>13</v>
      </c>
      <c r="I1163" s="14">
        <v>145</v>
      </c>
      <c r="J1163" s="14">
        <v>147</v>
      </c>
      <c r="K1163" s="13">
        <v>135.94999999999999</v>
      </c>
      <c r="L1163" s="14">
        <v>151</v>
      </c>
      <c r="M1163" s="20">
        <v>4.8799130434782603</v>
      </c>
      <c r="N1163" s="13">
        <v>4</v>
      </c>
      <c r="AJ1163" s="14">
        <v>458.5231</v>
      </c>
      <c r="BE1163" s="21">
        <v>2961</v>
      </c>
      <c r="BF1163" s="21">
        <v>45.99</v>
      </c>
      <c r="BG1163" s="21">
        <v>58.540000000000006</v>
      </c>
      <c r="BH1163" s="21">
        <v>12.55</v>
      </c>
      <c r="BI1163" s="21">
        <v>44413</v>
      </c>
      <c r="BJ1163" s="21" t="s">
        <v>142</v>
      </c>
      <c r="BK1163" s="21">
        <v>48.34</v>
      </c>
      <c r="BL1163" s="21">
        <v>2.3500000000000014</v>
      </c>
      <c r="BM1163" s="13">
        <v>18.725099601593637</v>
      </c>
    </row>
    <row r="1164" spans="1:65" x14ac:dyDescent="0.25">
      <c r="A1164" s="13">
        <v>1676</v>
      </c>
      <c r="B1164" s="13">
        <v>154</v>
      </c>
      <c r="C1164" s="13">
        <v>925</v>
      </c>
      <c r="D1164" s="13" t="s">
        <v>14</v>
      </c>
      <c r="E1164" s="13">
        <v>15</v>
      </c>
      <c r="F1164" s="13" t="s">
        <v>12</v>
      </c>
      <c r="G1164" s="13">
        <v>4</v>
      </c>
      <c r="H1164" s="13" t="s">
        <v>13</v>
      </c>
      <c r="I1164" s="14">
        <v>18</v>
      </c>
      <c r="J1164" s="14">
        <v>20</v>
      </c>
      <c r="K1164" s="13">
        <v>136.18</v>
      </c>
      <c r="L1164" s="14">
        <v>151.22999999999999</v>
      </c>
      <c r="M1164" s="20">
        <v>4.8879130434782603</v>
      </c>
      <c r="BM1164" s="13"/>
    </row>
    <row r="1165" spans="1:65" x14ac:dyDescent="0.25">
      <c r="A1165" s="13">
        <v>1677</v>
      </c>
      <c r="B1165" s="13">
        <v>154</v>
      </c>
      <c r="C1165" s="13">
        <v>925</v>
      </c>
      <c r="D1165" s="13" t="s">
        <v>14</v>
      </c>
      <c r="E1165" s="13">
        <v>15</v>
      </c>
      <c r="F1165" s="13" t="s">
        <v>12</v>
      </c>
      <c r="G1165" s="13">
        <v>4</v>
      </c>
      <c r="H1165" s="13" t="s">
        <v>13</v>
      </c>
      <c r="I1165" s="14">
        <v>45</v>
      </c>
      <c r="J1165" s="14">
        <v>47</v>
      </c>
      <c r="K1165" s="13">
        <v>136.44999999999999</v>
      </c>
      <c r="L1165" s="14">
        <v>151.5</v>
      </c>
      <c r="M1165" s="20">
        <v>4.8973043478260898</v>
      </c>
      <c r="N1165" s="13">
        <v>4</v>
      </c>
      <c r="AJ1165" s="14">
        <v>483.8383</v>
      </c>
      <c r="BE1165" s="21">
        <v>2866</v>
      </c>
      <c r="BF1165" s="21">
        <v>47.11</v>
      </c>
      <c r="BG1165" s="21">
        <v>59.49</v>
      </c>
      <c r="BH1165" s="21">
        <v>12.38</v>
      </c>
      <c r="BI1165" s="21">
        <v>44413</v>
      </c>
      <c r="BJ1165" s="21" t="s">
        <v>142</v>
      </c>
      <c r="BK1165" s="21">
        <v>49.56</v>
      </c>
      <c r="BL1165" s="21">
        <v>2.4500000000000028</v>
      </c>
      <c r="BM1165" s="13">
        <v>19.78998384491117</v>
      </c>
    </row>
    <row r="1166" spans="1:65" x14ac:dyDescent="0.25">
      <c r="A1166" s="13">
        <v>1678</v>
      </c>
      <c r="B1166" s="13">
        <v>154</v>
      </c>
      <c r="C1166" s="13">
        <v>925</v>
      </c>
      <c r="D1166" s="13" t="s">
        <v>14</v>
      </c>
      <c r="E1166" s="13">
        <v>15</v>
      </c>
      <c r="F1166" s="13" t="s">
        <v>12</v>
      </c>
      <c r="G1166" s="13">
        <v>4</v>
      </c>
      <c r="H1166" s="13" t="s">
        <v>13</v>
      </c>
      <c r="I1166" s="14">
        <v>67</v>
      </c>
      <c r="J1166" s="14">
        <v>69</v>
      </c>
      <c r="K1166" s="13">
        <v>136.66999999999999</v>
      </c>
      <c r="L1166" s="14">
        <v>151.72</v>
      </c>
      <c r="M1166" s="20">
        <v>4.9060645161290299</v>
      </c>
      <c r="N1166" s="13">
        <v>4</v>
      </c>
      <c r="AJ1166" s="14">
        <v>439.87619999999998</v>
      </c>
      <c r="BE1166" s="21">
        <v>2966</v>
      </c>
      <c r="BF1166" s="21">
        <v>47.62</v>
      </c>
      <c r="BG1166" s="21">
        <v>58.769999999999996</v>
      </c>
      <c r="BH1166" s="21">
        <v>11.15</v>
      </c>
      <c r="BI1166" s="21">
        <v>44302</v>
      </c>
      <c r="BJ1166" s="21" t="s">
        <v>142</v>
      </c>
      <c r="BK1166" s="21">
        <v>49.88</v>
      </c>
      <c r="BL1166" s="21">
        <v>2.2600000000000051</v>
      </c>
      <c r="BM1166" s="13">
        <v>20.269058295964172</v>
      </c>
    </row>
    <row r="1167" spans="1:65" x14ac:dyDescent="0.25">
      <c r="A1167" s="13">
        <v>1679</v>
      </c>
      <c r="B1167" s="13">
        <v>154</v>
      </c>
      <c r="C1167" s="13">
        <v>925</v>
      </c>
      <c r="D1167" s="13" t="s">
        <v>14</v>
      </c>
      <c r="E1167" s="13">
        <v>15</v>
      </c>
      <c r="F1167" s="13" t="s">
        <v>12</v>
      </c>
      <c r="G1167" s="13">
        <v>4</v>
      </c>
      <c r="H1167" s="13" t="s">
        <v>13</v>
      </c>
      <c r="I1167" s="14">
        <v>84</v>
      </c>
      <c r="J1167" s="14">
        <v>86</v>
      </c>
      <c r="K1167" s="13">
        <v>136.84</v>
      </c>
      <c r="L1167" s="14">
        <v>151.88999999999999</v>
      </c>
      <c r="M1167" s="20">
        <v>4.91291935483871</v>
      </c>
      <c r="BM1167" s="13"/>
    </row>
    <row r="1168" spans="1:65" x14ac:dyDescent="0.25">
      <c r="A1168" s="13">
        <v>1837</v>
      </c>
      <c r="B1168" s="13">
        <v>154</v>
      </c>
      <c r="C1168" s="13">
        <v>925</v>
      </c>
      <c r="D1168" s="13" t="s">
        <v>15</v>
      </c>
      <c r="E1168" s="13">
        <v>15</v>
      </c>
      <c r="F1168" s="13" t="s">
        <v>12</v>
      </c>
      <c r="G1168" s="13">
        <v>2</v>
      </c>
      <c r="H1168" s="13" t="s">
        <v>13</v>
      </c>
      <c r="I1168" s="14">
        <v>40</v>
      </c>
      <c r="J1168" s="14">
        <v>42</v>
      </c>
      <c r="K1168" s="13">
        <v>137.4</v>
      </c>
      <c r="L1168" s="14">
        <v>152.13</v>
      </c>
      <c r="M1168" s="20">
        <v>4.9225967741935497</v>
      </c>
      <c r="N1168" s="13">
        <v>4</v>
      </c>
      <c r="AJ1168" s="14">
        <v>488.05889999999999</v>
      </c>
      <c r="BE1168" s="21">
        <v>2951</v>
      </c>
      <c r="BF1168" s="21">
        <v>47.62</v>
      </c>
      <c r="BG1168" s="21">
        <v>61.809999999999995</v>
      </c>
      <c r="BH1168" s="21">
        <v>14.19</v>
      </c>
      <c r="BI1168" s="21">
        <v>44413</v>
      </c>
      <c r="BJ1168" s="21" t="s">
        <v>150</v>
      </c>
      <c r="BK1168" s="21">
        <v>50.2</v>
      </c>
      <c r="BL1168" s="21">
        <v>2.5800000000000054</v>
      </c>
      <c r="BM1168" s="13">
        <v>18.181818181818223</v>
      </c>
    </row>
    <row r="1169" spans="1:70" x14ac:dyDescent="0.25">
      <c r="A1169" s="13">
        <v>1838</v>
      </c>
      <c r="B1169" s="13">
        <v>154</v>
      </c>
      <c r="C1169" s="13">
        <v>925</v>
      </c>
      <c r="D1169" s="13" t="s">
        <v>15</v>
      </c>
      <c r="E1169" s="13">
        <v>15</v>
      </c>
      <c r="F1169" s="13" t="s">
        <v>12</v>
      </c>
      <c r="G1169" s="13">
        <v>2</v>
      </c>
      <c r="H1169" s="13" t="s">
        <v>13</v>
      </c>
      <c r="I1169" s="14">
        <v>85</v>
      </c>
      <c r="J1169" s="14">
        <v>87</v>
      </c>
      <c r="K1169" s="13">
        <v>137.85</v>
      </c>
      <c r="L1169" s="14">
        <v>152.58000000000001</v>
      </c>
      <c r="M1169" s="20">
        <v>4.9358615384615403</v>
      </c>
      <c r="N1169" s="13">
        <v>4</v>
      </c>
      <c r="AJ1169" s="14">
        <v>433.0231</v>
      </c>
      <c r="BE1169" s="21">
        <v>2779</v>
      </c>
      <c r="BF1169" s="21">
        <v>47.02</v>
      </c>
      <c r="BG1169" s="21">
        <v>60.910000000000004</v>
      </c>
      <c r="BH1169" s="21">
        <v>13.89</v>
      </c>
      <c r="BI1169" s="21">
        <v>44413</v>
      </c>
      <c r="BJ1169" s="21" t="s">
        <v>150</v>
      </c>
      <c r="BK1169" s="21">
        <v>49.57</v>
      </c>
      <c r="BL1169" s="21">
        <v>2.5499999999999972</v>
      </c>
      <c r="BM1169" s="13">
        <v>18.358531317494577</v>
      </c>
    </row>
    <row r="1170" spans="1:70" x14ac:dyDescent="0.25">
      <c r="A1170" s="13">
        <v>1839</v>
      </c>
      <c r="B1170" s="13">
        <v>154</v>
      </c>
      <c r="C1170" s="13">
        <v>925</v>
      </c>
      <c r="D1170" s="13" t="s">
        <v>15</v>
      </c>
      <c r="E1170" s="13">
        <v>15</v>
      </c>
      <c r="F1170" s="13" t="s">
        <v>12</v>
      </c>
      <c r="G1170" s="13">
        <v>2</v>
      </c>
      <c r="H1170" s="13" t="s">
        <v>13</v>
      </c>
      <c r="I1170" s="14">
        <v>140</v>
      </c>
      <c r="J1170" s="14">
        <v>142</v>
      </c>
      <c r="K1170" s="13">
        <v>138.4</v>
      </c>
      <c r="L1170" s="14">
        <v>153.13</v>
      </c>
      <c r="M1170" s="20">
        <v>4.9545538461538499</v>
      </c>
      <c r="BM1170" s="13"/>
    </row>
    <row r="1171" spans="1:70" x14ac:dyDescent="0.25">
      <c r="A1171" s="13">
        <v>1840</v>
      </c>
      <c r="B1171" s="13">
        <v>154</v>
      </c>
      <c r="C1171" s="13">
        <v>925</v>
      </c>
      <c r="D1171" s="13" t="s">
        <v>15</v>
      </c>
      <c r="E1171" s="13">
        <v>15</v>
      </c>
      <c r="F1171" s="13" t="s">
        <v>12</v>
      </c>
      <c r="G1171" s="13">
        <v>3</v>
      </c>
      <c r="H1171" s="13" t="s">
        <v>13</v>
      </c>
      <c r="I1171" s="14">
        <v>30</v>
      </c>
      <c r="J1171" s="14">
        <v>32</v>
      </c>
      <c r="K1171" s="13">
        <v>138.80000000000001</v>
      </c>
      <c r="L1171" s="14">
        <v>153.53</v>
      </c>
      <c r="M1171" s="20">
        <v>4.9693230769230796</v>
      </c>
      <c r="N1171" s="13">
        <v>4</v>
      </c>
      <c r="AJ1171" s="14">
        <v>450.26330000000002</v>
      </c>
      <c r="BE1171" s="21">
        <v>2896</v>
      </c>
      <c r="BF1171" s="21">
        <v>46.47</v>
      </c>
      <c r="BG1171" s="21">
        <v>66.039999999999992</v>
      </c>
      <c r="BH1171" s="21">
        <v>19.57</v>
      </c>
      <c r="BI1171" s="21">
        <v>44413</v>
      </c>
      <c r="BJ1171" s="21" t="s">
        <v>142</v>
      </c>
      <c r="BK1171" s="21">
        <v>49.17</v>
      </c>
      <c r="BL1171" s="21">
        <v>2.7000000000000028</v>
      </c>
      <c r="BM1171" s="13">
        <v>13.796627491057755</v>
      </c>
    </row>
    <row r="1172" spans="1:70" x14ac:dyDescent="0.25">
      <c r="A1172" s="13">
        <v>1841</v>
      </c>
      <c r="B1172" s="13">
        <v>154</v>
      </c>
      <c r="C1172" s="13">
        <v>925</v>
      </c>
      <c r="D1172" s="13" t="s">
        <v>15</v>
      </c>
      <c r="E1172" s="13">
        <v>15</v>
      </c>
      <c r="F1172" s="13" t="s">
        <v>12</v>
      </c>
      <c r="G1172" s="13">
        <v>3</v>
      </c>
      <c r="H1172" s="13" t="s">
        <v>13</v>
      </c>
      <c r="I1172" s="14">
        <v>65</v>
      </c>
      <c r="J1172" s="14">
        <v>67</v>
      </c>
      <c r="K1172" s="13">
        <v>139.15</v>
      </c>
      <c r="L1172" s="14">
        <v>153.88</v>
      </c>
      <c r="M1172" s="20">
        <v>4.98224615384615</v>
      </c>
      <c r="N1172" s="13">
        <v>4</v>
      </c>
      <c r="AJ1172" s="14">
        <v>464.97579999999999</v>
      </c>
      <c r="BE1172" s="21">
        <v>4142</v>
      </c>
      <c r="BF1172" s="21">
        <v>47.15</v>
      </c>
      <c r="BG1172" s="21">
        <v>63.05</v>
      </c>
      <c r="BH1172" s="21">
        <v>15.9</v>
      </c>
      <c r="BI1172" s="21">
        <v>44299</v>
      </c>
      <c r="BJ1172" s="21" t="s">
        <v>142</v>
      </c>
      <c r="BK1172" s="21">
        <v>49.64</v>
      </c>
      <c r="BL1172" s="21">
        <v>2.490000000000002</v>
      </c>
      <c r="BM1172" s="13">
        <v>15.66037735849058</v>
      </c>
    </row>
    <row r="1173" spans="1:70" x14ac:dyDescent="0.25">
      <c r="A1173" s="13">
        <v>1842</v>
      </c>
      <c r="B1173" s="13">
        <v>154</v>
      </c>
      <c r="C1173" s="13">
        <v>925</v>
      </c>
      <c r="D1173" s="13" t="s">
        <v>15</v>
      </c>
      <c r="E1173" s="13">
        <v>15</v>
      </c>
      <c r="F1173" s="13" t="s">
        <v>12</v>
      </c>
      <c r="G1173" s="13">
        <v>3</v>
      </c>
      <c r="H1173" s="13" t="s">
        <v>13</v>
      </c>
      <c r="I1173" s="14">
        <v>90</v>
      </c>
      <c r="J1173" s="14">
        <v>92</v>
      </c>
      <c r="K1173" s="13">
        <v>139.4</v>
      </c>
      <c r="L1173" s="14">
        <v>154.13</v>
      </c>
      <c r="M1173" s="20">
        <v>4.9914769230769203</v>
      </c>
      <c r="BF1173" s="21">
        <v>45.92</v>
      </c>
      <c r="BG1173" s="21">
        <v>59.370000000000005</v>
      </c>
      <c r="BH1173" s="21">
        <v>13.45</v>
      </c>
      <c r="BI1173" s="21">
        <v>44413</v>
      </c>
      <c r="BJ1173" s="21" t="s">
        <v>142</v>
      </c>
      <c r="BK1173" s="21">
        <v>48.06</v>
      </c>
      <c r="BL1173" s="21">
        <v>2.1400000000000006</v>
      </c>
      <c r="BM1173" s="13">
        <v>15.910780669144986</v>
      </c>
    </row>
    <row r="1174" spans="1:70" x14ac:dyDescent="0.25">
      <c r="A1174" s="13">
        <v>1843</v>
      </c>
      <c r="B1174" s="13">
        <v>154</v>
      </c>
      <c r="C1174" s="13">
        <v>925</v>
      </c>
      <c r="D1174" s="13" t="s">
        <v>15</v>
      </c>
      <c r="E1174" s="13">
        <v>15</v>
      </c>
      <c r="F1174" s="13" t="s">
        <v>12</v>
      </c>
      <c r="G1174" s="13">
        <v>3</v>
      </c>
      <c r="H1174" s="13" t="s">
        <v>13</v>
      </c>
      <c r="I1174" s="14">
        <v>115</v>
      </c>
      <c r="J1174" s="14">
        <v>117</v>
      </c>
      <c r="K1174" s="13">
        <v>139.65</v>
      </c>
      <c r="L1174" s="14">
        <v>154.38</v>
      </c>
      <c r="M1174" s="20">
        <v>5.0007076923076896</v>
      </c>
      <c r="N1174" s="13">
        <v>5</v>
      </c>
      <c r="AJ1174" s="14">
        <v>463.10669999999999</v>
      </c>
      <c r="BE1174" s="21">
        <v>2903</v>
      </c>
      <c r="BF1174" s="21">
        <v>47.56</v>
      </c>
      <c r="BG1174" s="21">
        <v>72.13</v>
      </c>
      <c r="BH1174" s="21">
        <v>24.57</v>
      </c>
      <c r="BI1174" s="21">
        <v>44413</v>
      </c>
      <c r="BJ1174" s="21" t="s">
        <v>142</v>
      </c>
      <c r="BK1174" s="21">
        <v>52.81</v>
      </c>
      <c r="BL1174" s="21">
        <v>5.25</v>
      </c>
      <c r="BM1174" s="13">
        <v>21.367521367521366</v>
      </c>
    </row>
    <row r="1175" spans="1:70" x14ac:dyDescent="0.25">
      <c r="M1175" s="20"/>
    </row>
    <row r="1176" spans="1:70" x14ac:dyDescent="0.25">
      <c r="BO1176" s="23"/>
    </row>
    <row r="1177" spans="1:70" s="95" customFormat="1" ht="14.4" customHeight="1" x14ac:dyDescent="0.25">
      <c r="A1177" s="87"/>
      <c r="B1177" s="87"/>
      <c r="C1177" s="88"/>
      <c r="D1177" s="87"/>
      <c r="E1177" s="87"/>
      <c r="F1177" s="87"/>
      <c r="G1177" s="87"/>
      <c r="H1177" s="89"/>
      <c r="I1177" s="89"/>
      <c r="J1177" s="88"/>
      <c r="K1177" s="87"/>
      <c r="L1177" s="88"/>
      <c r="M1177" s="88"/>
      <c r="N1177" s="87"/>
      <c r="O1177" s="87"/>
      <c r="P1177" s="87"/>
      <c r="Q1177" s="87"/>
      <c r="R1177" s="87"/>
      <c r="S1177" s="87"/>
      <c r="T1177" s="87"/>
      <c r="U1177" s="87"/>
      <c r="V1177" s="87"/>
      <c r="W1177" s="87"/>
      <c r="X1177" s="87"/>
      <c r="Y1177" s="87"/>
      <c r="Z1177" s="87"/>
      <c r="AA1177" s="87"/>
      <c r="AB1177" s="87"/>
      <c r="AC1177" s="87"/>
      <c r="AD1177" s="87"/>
      <c r="AE1177" s="87"/>
      <c r="AF1177" s="87"/>
      <c r="AG1177" s="87"/>
      <c r="AH1177" s="90"/>
      <c r="AI1177" s="90"/>
      <c r="AJ1177" s="88"/>
      <c r="AK1177" s="87"/>
      <c r="AL1177" s="87"/>
      <c r="AM1177" s="87"/>
      <c r="AN1177" s="87"/>
      <c r="AO1177" s="87"/>
      <c r="AP1177" s="87"/>
      <c r="AQ1177" s="87"/>
      <c r="AR1177" s="87"/>
      <c r="AS1177" s="87"/>
      <c r="AT1177" s="87"/>
      <c r="AU1177" s="87"/>
      <c r="AV1177" s="87"/>
      <c r="AW1177" s="87"/>
      <c r="AX1177" s="87"/>
      <c r="AY1177" s="87"/>
      <c r="AZ1177" s="87"/>
      <c r="BA1177" s="87"/>
      <c r="BB1177" s="87"/>
      <c r="BC1177" s="87"/>
      <c r="BD1177" s="87"/>
      <c r="BE1177" s="91"/>
      <c r="BF1177" s="92"/>
      <c r="BG1177" s="92"/>
      <c r="BH1177" s="91"/>
      <c r="BI1177" s="91"/>
      <c r="BJ1177" s="91"/>
      <c r="BK1177" s="91"/>
      <c r="BL1177" s="93"/>
      <c r="BM1177" s="93"/>
      <c r="BN1177" s="93"/>
      <c r="BO1177" s="94"/>
      <c r="BP1177" s="91"/>
      <c r="BQ1177" s="91"/>
      <c r="BR1177" s="91"/>
    </row>
  </sheetData>
  <sortState xmlns:xlrd2="http://schemas.microsoft.com/office/spreadsheetml/2017/richdata2" ref="A3:CZ1175">
    <sortCondition ref="M3:M1175"/>
  </sortState>
  <phoneticPr fontId="29" type="noConversion"/>
  <conditionalFormatting sqref="BL92">
    <cfRule type="cellIs" dxfId="0" priority="1" operator="lessThan">
      <formula>0</formula>
    </cfRule>
  </conditionalFormatting>
  <pageMargins left="0.7" right="0.7" top="0.75" bottom="0.75" header="0.3" footer="0.3"/>
  <pageSetup paperSize="271" orientation="landscape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0D453-5988-4550-A348-113BDC5A52CC}">
  <dimension ref="A1:S16"/>
  <sheetViews>
    <sheetView topLeftCell="A2" workbookViewId="0">
      <selection activeCell="B9" sqref="B9"/>
    </sheetView>
  </sheetViews>
  <sheetFormatPr defaultRowHeight="13.8" x14ac:dyDescent="0.25"/>
  <cols>
    <col min="14" max="14" width="24.33203125" customWidth="1"/>
  </cols>
  <sheetData>
    <row r="1" spans="1:19" ht="14.4" thickBot="1" x14ac:dyDescent="0.3">
      <c r="A1" s="79" t="s">
        <v>116</v>
      </c>
      <c r="B1" s="79"/>
      <c r="C1" s="79"/>
      <c r="D1" s="79"/>
      <c r="G1" s="1"/>
      <c r="H1" s="1"/>
      <c r="K1" s="1"/>
    </row>
    <row r="2" spans="1:19" ht="14.4" thickBot="1" x14ac:dyDescent="0.3">
      <c r="C2" s="71" t="s">
        <v>110</v>
      </c>
      <c r="D2" s="73"/>
      <c r="E2" s="71" t="s">
        <v>108</v>
      </c>
      <c r="F2" s="73"/>
      <c r="G2" s="71" t="s">
        <v>109</v>
      </c>
      <c r="H2" s="73"/>
      <c r="I2" s="71" t="s">
        <v>115</v>
      </c>
      <c r="J2" s="73"/>
      <c r="K2" s="71" t="s">
        <v>124</v>
      </c>
      <c r="L2" s="72"/>
      <c r="M2" s="73"/>
      <c r="N2" s="4" t="s">
        <v>112</v>
      </c>
      <c r="O2" s="71" t="s">
        <v>119</v>
      </c>
      <c r="P2" s="72"/>
      <c r="Q2" s="73"/>
      <c r="R2" s="2" t="s">
        <v>120</v>
      </c>
    </row>
    <row r="3" spans="1:19" ht="14.4" thickBot="1" x14ac:dyDescent="0.3">
      <c r="A3" s="81" t="s">
        <v>106</v>
      </c>
      <c r="B3" s="82"/>
      <c r="C3" s="74">
        <v>1172</v>
      </c>
      <c r="D3" s="75"/>
      <c r="E3" s="75">
        <v>444</v>
      </c>
      <c r="F3" s="75"/>
      <c r="G3" s="76">
        <f>C3-E3</f>
        <v>728</v>
      </c>
      <c r="H3" s="76"/>
      <c r="I3" s="75">
        <f>(E3/C3)*100</f>
        <v>37.883959044368595</v>
      </c>
      <c r="J3" s="75"/>
      <c r="K3" s="84" t="s">
        <v>117</v>
      </c>
      <c r="L3" s="84"/>
      <c r="M3" s="84"/>
      <c r="N3" s="11"/>
      <c r="O3" s="49">
        <f>G3/15</f>
        <v>48.533333333333331</v>
      </c>
      <c r="P3" s="49"/>
      <c r="Q3" s="49"/>
      <c r="R3" s="3">
        <v>11</v>
      </c>
    </row>
    <row r="4" spans="1:19" ht="14.4" thickBot="1" x14ac:dyDescent="0.3">
      <c r="A4" s="50" t="s">
        <v>107</v>
      </c>
      <c r="B4" s="51"/>
      <c r="C4" s="65">
        <f>1286/3</f>
        <v>428.66666666666669</v>
      </c>
      <c r="D4" s="66"/>
      <c r="E4" s="67">
        <v>210</v>
      </c>
      <c r="F4" s="67"/>
      <c r="G4" s="68">
        <v>205</v>
      </c>
      <c r="H4" s="69"/>
      <c r="I4" s="67">
        <f>(E4/C4)*100</f>
        <v>48.989113530326591</v>
      </c>
      <c r="J4" s="67"/>
      <c r="K4" s="83" t="s">
        <v>131</v>
      </c>
      <c r="L4" s="83"/>
      <c r="M4" s="83"/>
      <c r="N4" s="7" t="s">
        <v>126</v>
      </c>
      <c r="O4" s="49">
        <f>G4/10</f>
        <v>20.5</v>
      </c>
      <c r="P4" s="49"/>
      <c r="Q4" s="49"/>
      <c r="R4" s="3">
        <v>4</v>
      </c>
    </row>
    <row r="5" spans="1:19" ht="14.4" thickBot="1" x14ac:dyDescent="0.3">
      <c r="A5" s="59" t="s">
        <v>111</v>
      </c>
      <c r="B5" s="60"/>
      <c r="C5" s="61">
        <v>1172</v>
      </c>
      <c r="D5" s="62"/>
      <c r="E5" s="62">
        <v>246</v>
      </c>
      <c r="F5" s="62"/>
      <c r="G5" s="63">
        <f>C5-E5</f>
        <v>926</v>
      </c>
      <c r="H5" s="63"/>
      <c r="I5" s="62">
        <f>(E5/C5)*100</f>
        <v>20.989761092150168</v>
      </c>
      <c r="J5" s="62"/>
      <c r="K5" s="86" t="s">
        <v>118</v>
      </c>
      <c r="L5" s="86"/>
      <c r="M5" s="86"/>
      <c r="N5" s="9"/>
      <c r="O5" s="49">
        <f>G5/30</f>
        <v>30.866666666666667</v>
      </c>
      <c r="P5" s="49"/>
      <c r="Q5" s="49"/>
      <c r="R5" s="3">
        <v>7</v>
      </c>
    </row>
    <row r="6" spans="1:19" ht="14.4" thickBot="1" x14ac:dyDescent="0.3">
      <c r="A6" s="53" t="s">
        <v>114</v>
      </c>
      <c r="B6" s="54"/>
      <c r="C6" s="55">
        <v>50</v>
      </c>
      <c r="D6" s="56"/>
      <c r="E6" s="56">
        <v>0</v>
      </c>
      <c r="F6" s="56"/>
      <c r="G6" s="57">
        <f>C6-E6</f>
        <v>50</v>
      </c>
      <c r="H6" s="57"/>
      <c r="I6" s="56">
        <f>(E6/C6)*100</f>
        <v>0</v>
      </c>
      <c r="J6" s="56"/>
      <c r="K6" s="85" t="s">
        <v>113</v>
      </c>
      <c r="L6" s="85"/>
      <c r="M6" s="85"/>
      <c r="N6" s="8" t="s">
        <v>127</v>
      </c>
      <c r="O6" s="49">
        <f>G6/4</f>
        <v>12.5</v>
      </c>
      <c r="P6" s="49"/>
      <c r="Q6" s="49"/>
      <c r="R6" s="3">
        <v>2.5</v>
      </c>
    </row>
    <row r="7" spans="1:19" x14ac:dyDescent="0.25">
      <c r="A7" s="12"/>
      <c r="B7" s="12"/>
      <c r="C7" s="13"/>
      <c r="D7" s="13"/>
      <c r="E7" s="13"/>
      <c r="F7" s="13"/>
      <c r="G7" s="14"/>
      <c r="H7" s="14"/>
      <c r="I7" s="13"/>
      <c r="J7" s="13"/>
      <c r="K7" s="15"/>
      <c r="L7" s="15"/>
      <c r="M7" s="15"/>
      <c r="N7" s="15"/>
      <c r="O7" s="16"/>
      <c r="P7" s="16"/>
      <c r="Q7" s="16"/>
      <c r="R7" s="3"/>
    </row>
    <row r="8" spans="1:19" x14ac:dyDescent="0.25">
      <c r="G8" s="1"/>
      <c r="H8" s="1"/>
      <c r="K8" s="1"/>
      <c r="R8">
        <f>SUM(R3:R6)</f>
        <v>24.5</v>
      </c>
      <c r="S8" t="s">
        <v>133</v>
      </c>
    </row>
    <row r="9" spans="1:19" ht="14.4" thickBot="1" x14ac:dyDescent="0.3">
      <c r="A9" s="17" t="s">
        <v>125</v>
      </c>
      <c r="G9" s="1"/>
      <c r="H9" s="1"/>
      <c r="K9" s="1"/>
    </row>
    <row r="10" spans="1:19" ht="14.4" thickBot="1" x14ac:dyDescent="0.3">
      <c r="C10" s="71" t="s">
        <v>110</v>
      </c>
      <c r="D10" s="73"/>
      <c r="E10" s="71" t="s">
        <v>108</v>
      </c>
      <c r="F10" s="73"/>
      <c r="G10" s="71" t="s">
        <v>109</v>
      </c>
      <c r="H10" s="73"/>
      <c r="I10" s="71" t="s">
        <v>115</v>
      </c>
      <c r="J10" s="73"/>
      <c r="K10" s="71" t="s">
        <v>124</v>
      </c>
      <c r="L10" s="72"/>
      <c r="M10" s="73"/>
      <c r="N10" s="4" t="s">
        <v>112</v>
      </c>
      <c r="O10" s="71" t="s">
        <v>119</v>
      </c>
      <c r="P10" s="72"/>
      <c r="Q10" s="73"/>
      <c r="R10" s="2" t="s">
        <v>120</v>
      </c>
    </row>
    <row r="11" spans="1:19" ht="14.4" thickBot="1" x14ac:dyDescent="0.3">
      <c r="A11" s="81" t="s">
        <v>106</v>
      </c>
      <c r="B11" s="82"/>
      <c r="C11" s="74">
        <f>E11+G11</f>
        <v>787</v>
      </c>
      <c r="D11" s="75"/>
      <c r="E11" s="75">
        <v>444</v>
      </c>
      <c r="F11" s="75"/>
      <c r="G11" s="76">
        <v>343</v>
      </c>
      <c r="H11" s="76"/>
      <c r="I11" s="77">
        <f>(E11/C11)*100</f>
        <v>56.416772554002534</v>
      </c>
      <c r="J11" s="77"/>
      <c r="K11" s="80" t="s">
        <v>130</v>
      </c>
      <c r="L11" s="80"/>
      <c r="M11" s="80"/>
      <c r="N11" s="10"/>
      <c r="O11" s="49">
        <f>G11/15</f>
        <v>22.866666666666667</v>
      </c>
      <c r="P11" s="49"/>
      <c r="Q11" s="49"/>
      <c r="R11" s="3">
        <v>5</v>
      </c>
    </row>
    <row r="12" spans="1:19" ht="59.4" customHeight="1" thickBot="1" x14ac:dyDescent="0.3">
      <c r="A12" s="50" t="s">
        <v>107</v>
      </c>
      <c r="B12" s="51"/>
      <c r="C12" s="65">
        <f>E12+G12</f>
        <v>339</v>
      </c>
      <c r="D12" s="66"/>
      <c r="E12" s="67">
        <v>210</v>
      </c>
      <c r="F12" s="67"/>
      <c r="G12" s="68">
        <v>129</v>
      </c>
      <c r="H12" s="69"/>
      <c r="I12" s="70">
        <f>(E12/C12)*100</f>
        <v>61.946902654867252</v>
      </c>
      <c r="J12" s="70"/>
      <c r="K12" s="78" t="s">
        <v>129</v>
      </c>
      <c r="L12" s="78"/>
      <c r="M12" s="78"/>
      <c r="N12" s="5" t="s">
        <v>128</v>
      </c>
      <c r="O12" s="49">
        <f>G12/10</f>
        <v>12.9</v>
      </c>
      <c r="P12" s="49"/>
      <c r="Q12" s="49"/>
      <c r="R12" s="3">
        <v>3</v>
      </c>
    </row>
    <row r="13" spans="1:19" ht="14.4" thickBot="1" x14ac:dyDescent="0.3">
      <c r="A13" s="59" t="s">
        <v>111</v>
      </c>
      <c r="B13" s="60"/>
      <c r="C13" s="61">
        <f>E13+G13</f>
        <v>671</v>
      </c>
      <c r="D13" s="62"/>
      <c r="E13" s="62">
        <v>246</v>
      </c>
      <c r="F13" s="62"/>
      <c r="G13" s="63">
        <v>425</v>
      </c>
      <c r="H13" s="63"/>
      <c r="I13" s="64">
        <f>(E13/C13)*100</f>
        <v>36.661698956780924</v>
      </c>
      <c r="J13" s="64"/>
      <c r="K13" s="48" t="s">
        <v>130</v>
      </c>
      <c r="L13" s="48"/>
      <c r="M13" s="48"/>
      <c r="N13" s="6"/>
      <c r="O13" s="49">
        <f>G13/30</f>
        <v>14.166666666666666</v>
      </c>
      <c r="P13" s="49"/>
      <c r="Q13" s="49"/>
      <c r="R13" s="3">
        <v>5</v>
      </c>
    </row>
    <row r="14" spans="1:19" ht="14.4" thickBot="1" x14ac:dyDescent="0.3">
      <c r="A14" s="53" t="s">
        <v>114</v>
      </c>
      <c r="B14" s="54"/>
      <c r="C14" s="55">
        <v>50</v>
      </c>
      <c r="D14" s="56"/>
      <c r="E14" s="56">
        <v>0</v>
      </c>
      <c r="F14" s="56"/>
      <c r="G14" s="57">
        <f>C14-E14</f>
        <v>50</v>
      </c>
      <c r="H14" s="57"/>
      <c r="I14" s="58">
        <f>(E14/C14)*100</f>
        <v>0</v>
      </c>
      <c r="J14" s="58"/>
      <c r="K14" s="52" t="s">
        <v>113</v>
      </c>
      <c r="L14" s="52"/>
      <c r="M14" s="52"/>
      <c r="N14" s="8" t="s">
        <v>127</v>
      </c>
      <c r="O14" s="49">
        <f>G14/4</f>
        <v>12.5</v>
      </c>
      <c r="P14" s="49"/>
      <c r="Q14" s="49"/>
      <c r="R14" s="3">
        <v>2.5</v>
      </c>
    </row>
    <row r="15" spans="1:19" x14ac:dyDescent="0.25">
      <c r="G15" s="1"/>
      <c r="H15" s="1"/>
      <c r="K15" s="1"/>
    </row>
    <row r="16" spans="1:19" x14ac:dyDescent="0.25">
      <c r="G16" s="1"/>
      <c r="H16" s="1"/>
      <c r="K16" s="1"/>
      <c r="R16">
        <f>SUM(R11:R14)</f>
        <v>15.5</v>
      </c>
      <c r="S16" t="s">
        <v>132</v>
      </c>
    </row>
  </sheetData>
  <mergeCells count="69">
    <mergeCell ref="O4:Q4"/>
    <mergeCell ref="O5:Q5"/>
    <mergeCell ref="O6:Q6"/>
    <mergeCell ref="O2:Q2"/>
    <mergeCell ref="C6:D6"/>
    <mergeCell ref="E6:F6"/>
    <mergeCell ref="G6:H6"/>
    <mergeCell ref="I6:J6"/>
    <mergeCell ref="O3:Q3"/>
    <mergeCell ref="G4:H4"/>
    <mergeCell ref="I4:J4"/>
    <mergeCell ref="K6:M6"/>
    <mergeCell ref="K5:M5"/>
    <mergeCell ref="C2:D2"/>
    <mergeCell ref="E2:F2"/>
    <mergeCell ref="G2:H2"/>
    <mergeCell ref="A5:B5"/>
    <mergeCell ref="C5:D5"/>
    <mergeCell ref="E5:F5"/>
    <mergeCell ref="G5:H5"/>
    <mergeCell ref="I5:J5"/>
    <mergeCell ref="G3:H3"/>
    <mergeCell ref="I3:J3"/>
    <mergeCell ref="K3:M3"/>
    <mergeCell ref="A4:B4"/>
    <mergeCell ref="C4:D4"/>
    <mergeCell ref="E4:F4"/>
    <mergeCell ref="I2:J2"/>
    <mergeCell ref="K2:M2"/>
    <mergeCell ref="A1:D1"/>
    <mergeCell ref="K11:M11"/>
    <mergeCell ref="O11:Q11"/>
    <mergeCell ref="C10:D10"/>
    <mergeCell ref="E10:F10"/>
    <mergeCell ref="G10:H10"/>
    <mergeCell ref="I10:J10"/>
    <mergeCell ref="K10:M10"/>
    <mergeCell ref="A11:B11"/>
    <mergeCell ref="A6:B6"/>
    <mergeCell ref="K4:M4"/>
    <mergeCell ref="A3:B3"/>
    <mergeCell ref="C3:D3"/>
    <mergeCell ref="E3:F3"/>
    <mergeCell ref="E12:F12"/>
    <mergeCell ref="G12:H12"/>
    <mergeCell ref="I12:J12"/>
    <mergeCell ref="O10:Q10"/>
    <mergeCell ref="C11:D11"/>
    <mergeCell ref="E11:F11"/>
    <mergeCell ref="G11:H11"/>
    <mergeCell ref="I11:J11"/>
    <mergeCell ref="K12:M12"/>
    <mergeCell ref="O12:Q12"/>
    <mergeCell ref="K13:M13"/>
    <mergeCell ref="O13:Q13"/>
    <mergeCell ref="A12:B12"/>
    <mergeCell ref="K14:M14"/>
    <mergeCell ref="O14:Q14"/>
    <mergeCell ref="A14:B14"/>
    <mergeCell ref="C14:D14"/>
    <mergeCell ref="E14:F14"/>
    <mergeCell ref="G14:H14"/>
    <mergeCell ref="I14:J14"/>
    <mergeCell ref="A13:B13"/>
    <mergeCell ref="C13:D13"/>
    <mergeCell ref="E13:F13"/>
    <mergeCell ref="G13:H13"/>
    <mergeCell ref="I13:J13"/>
    <mergeCell ref="C12:D12"/>
  </mergeCells>
  <phoneticPr fontId="29" type="noConversion"/>
  <pageMargins left="0.7" right="0.7" top="0.75" bottom="0.75" header="0.3" footer="0.3"/>
  <pageSetup paperSize="271" orientation="landscape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Request_925_all WORKING SAMPLE </vt:lpstr>
      <vt:lpstr>Tracker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Ruby Barrett</dc:creator>
  <cp:lastModifiedBy>Yitang Yuan</cp:lastModifiedBy>
  <dcterms:created xsi:type="dcterms:W3CDTF">2021-04-30T14:03:31Z</dcterms:created>
  <dcterms:modified xsi:type="dcterms:W3CDTF">2025-01-26T01:59:21Z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f8f13dc-fde9-4565-8fe8-16daab2c2cf7_Enabled">
    <vt:lpwstr>True</vt:lpwstr>
  </property>
  <property fmtid="{D5CDD505-2E9C-101B-9397-08002B2CF9AE}" pid="3" name="MSIP_Label_7f8f13dc-fde9-4565-8fe8-16daab2c2cf7_SiteId">
    <vt:lpwstr>b2e47f30-cd7d-4a4e-a5da-b18cf1a4151b</vt:lpwstr>
  </property>
  <property fmtid="{D5CDD505-2E9C-101B-9397-08002B2CF9AE}" pid="4" name="MSIP_Label_7f8f13dc-fde9-4565-8fe8-16daab2c2cf7_Owner">
    <vt:lpwstr>iq19857@bristol.ac.uk</vt:lpwstr>
  </property>
  <property fmtid="{D5CDD505-2E9C-101B-9397-08002B2CF9AE}" pid="5" name="MSIP_Label_7f8f13dc-fde9-4565-8fe8-16daab2c2cf7_SetDate">
    <vt:lpwstr>2021-04-30T14:12:12.4902970Z</vt:lpwstr>
  </property>
  <property fmtid="{D5CDD505-2E9C-101B-9397-08002B2CF9AE}" pid="6" name="MSIP_Label_7f8f13dc-fde9-4565-8fe8-16daab2c2cf7_Name">
    <vt:lpwstr>Not classifiable or in progress</vt:lpwstr>
  </property>
  <property fmtid="{D5CDD505-2E9C-101B-9397-08002B2CF9AE}" pid="7" name="MSIP_Label_7f8f13dc-fde9-4565-8fe8-16daab2c2cf7_Application">
    <vt:lpwstr>Microsoft Azure Information Protection</vt:lpwstr>
  </property>
  <property fmtid="{D5CDD505-2E9C-101B-9397-08002B2CF9AE}" pid="8" name="MSIP_Label_7f8f13dc-fde9-4565-8fe8-16daab2c2cf7_Extended_MSFT_Method">
    <vt:lpwstr>Manual</vt:lpwstr>
  </property>
  <property fmtid="{D5CDD505-2E9C-101B-9397-08002B2CF9AE}" pid="9" name="Sensitivity">
    <vt:lpwstr>Not classifiable or in progress</vt:lpwstr>
  </property>
</Properties>
</file>