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RPA_G" sheetId="1" r:id="rId4"/>
    <sheet state="visible" name="GANTT" sheetId="2" r:id="rId5"/>
    <sheet state="visible" name="Tracking" sheetId="3" r:id="rId6"/>
    <sheet state="visible" name="Tableau croisé dynamique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<sst xmlns="http://schemas.openxmlformats.org/spreadsheetml/2006/main" count="455" uniqueCount="133">
  <si>
    <t>Project Information</t>
  </si>
  <si>
    <t>Group Name</t>
  </si>
  <si>
    <t>DARPA_G</t>
  </si>
  <si>
    <t>Duration</t>
  </si>
  <si>
    <t>7 Weeks</t>
  </si>
  <si>
    <t>Total Workload</t>
  </si>
  <si>
    <t>63 J.h</t>
  </si>
  <si>
    <t>Team Member</t>
  </si>
  <si>
    <t>ID</t>
  </si>
  <si>
    <t>Names</t>
  </si>
  <si>
    <t>BP</t>
  </si>
  <si>
    <t>BUREL Paul</t>
  </si>
  <si>
    <t>KD</t>
  </si>
  <si>
    <t>KHALDI Djade</t>
  </si>
  <si>
    <t>LG</t>
  </si>
  <si>
    <t>LALIC Geoffrey</t>
  </si>
  <si>
    <t>MA</t>
  </si>
  <si>
    <t>MAISSA Axel</t>
  </si>
  <si>
    <t>NR</t>
  </si>
  <si>
    <t>NGUYEN Rémy</t>
  </si>
  <si>
    <t>SKA</t>
  </si>
  <si>
    <t>SINGH Kunwar Aryamaan</t>
  </si>
  <si>
    <t>Total</t>
  </si>
  <si>
    <t>6 Members</t>
  </si>
  <si>
    <t>Project Tasks</t>
  </si>
  <si>
    <t>Description</t>
  </si>
  <si>
    <t>Initial Workload</t>
  </si>
  <si>
    <t>Actual</t>
  </si>
  <si>
    <t>Realised</t>
  </si>
  <si>
    <t>Remaining</t>
  </si>
  <si>
    <t>Progress</t>
  </si>
  <si>
    <t>Delai</t>
  </si>
  <si>
    <t>TD</t>
  </si>
  <si>
    <t xml:space="preserve">Heure de TD dédié au projet </t>
  </si>
  <si>
    <t>R</t>
  </si>
  <si>
    <t>Réunion Team</t>
  </si>
  <si>
    <t>PT</t>
  </si>
  <si>
    <t>Project Tracking</t>
  </si>
  <si>
    <t>DEVELOPPEMENT</t>
  </si>
  <si>
    <t>DJ</t>
  </si>
  <si>
    <t xml:space="preserve">Module Joueur </t>
  </si>
  <si>
    <t>DJC</t>
  </si>
  <si>
    <t>Architecture de la classe Joueur</t>
  </si>
  <si>
    <t>DJF</t>
  </si>
  <si>
    <t xml:space="preserve">Développement fonctions Joueur </t>
  </si>
  <si>
    <t>DJWS</t>
  </si>
  <si>
    <t xml:space="preserve">Développement WebServices Joueur </t>
  </si>
  <si>
    <t>DP</t>
  </si>
  <si>
    <t>Module Partie</t>
  </si>
  <si>
    <t>DPC</t>
  </si>
  <si>
    <t>Architecture de la classe Partie</t>
  </si>
  <si>
    <t>DPF</t>
  </si>
  <si>
    <t>Développement fonctions Partie</t>
  </si>
  <si>
    <t>DPWS</t>
  </si>
  <si>
    <t>Développement WebServices Partie</t>
  </si>
  <si>
    <t>DA</t>
  </si>
  <si>
    <t xml:space="preserve">Module Appariement </t>
  </si>
  <si>
    <t>DAC</t>
  </si>
  <si>
    <t>Architecture de la classe Appariement</t>
  </si>
  <si>
    <t>DAF</t>
  </si>
  <si>
    <t>Développement fonctions Appariement</t>
  </si>
  <si>
    <t>DAWS</t>
  </si>
  <si>
    <t>Développement WebServices Appariement</t>
  </si>
  <si>
    <t>DAN</t>
  </si>
  <si>
    <t>Module Anagrammeur</t>
  </si>
  <si>
    <t>DANC</t>
  </si>
  <si>
    <t>Architecture de la classe Anagrammeur</t>
  </si>
  <si>
    <t>DANF</t>
  </si>
  <si>
    <t>Développement fonctions Anagrammeur</t>
  </si>
  <si>
    <t>DANWS</t>
  </si>
  <si>
    <t>Développement WebServices Anagrammeur</t>
  </si>
  <si>
    <t>DC</t>
  </si>
  <si>
    <t>Module Commun</t>
  </si>
  <si>
    <t>DCC</t>
  </si>
  <si>
    <t>Architecture des classes Commun</t>
  </si>
  <si>
    <t>DCF</t>
  </si>
  <si>
    <t>Développement fonctions Commun</t>
  </si>
  <si>
    <t>SWS</t>
  </si>
  <si>
    <t>Architecture Spring/WebService</t>
  </si>
  <si>
    <t>DOCK</t>
  </si>
  <si>
    <t xml:space="preserve">Mise en place Docker </t>
  </si>
  <si>
    <t>TCI</t>
  </si>
  <si>
    <t>Intégration Travis CI</t>
  </si>
  <si>
    <t>Conception</t>
  </si>
  <si>
    <t>AS</t>
  </si>
  <si>
    <t>Analyse sujet</t>
  </si>
  <si>
    <t>CS</t>
  </si>
  <si>
    <t xml:space="preserve">Conception jeu scrabble </t>
  </si>
  <si>
    <t>TOTAL</t>
  </si>
  <si>
    <t>KPI</t>
  </si>
  <si>
    <t>diff initial - actual</t>
  </si>
  <si>
    <t>Tâche</t>
  </si>
  <si>
    <t>Initial workload</t>
  </si>
  <si>
    <t>CONCEPTION &amp; SUIVI</t>
  </si>
  <si>
    <t>DAC	Architecture de la classe Appariement	3</t>
  </si>
  <si>
    <t>Tracking History</t>
  </si>
  <si>
    <t>Date</t>
  </si>
  <si>
    <t>Who</t>
  </si>
  <si>
    <t>What</t>
  </si>
  <si>
    <t>Workload</t>
  </si>
  <si>
    <t>Comment</t>
  </si>
  <si>
    <t>Remain</t>
  </si>
  <si>
    <t>Mise en place architecture github, création pom.xml</t>
  </si>
  <si>
    <t>Mise en place de travis</t>
  </si>
  <si>
    <t xml:space="preserve">Analyse du sujet en groupe </t>
  </si>
  <si>
    <t>Suivi de projet</t>
  </si>
  <si>
    <t xml:space="preserve">Conception du sujet en groupe </t>
  </si>
  <si>
    <t>Premier développement de l'architecture du module partie</t>
  </si>
  <si>
    <t>Premier développement de l'architecture du module joueur</t>
  </si>
  <si>
    <t>Premier développement de l'architecture du module anagrammeur</t>
  </si>
  <si>
    <t>Architecture classes communes</t>
  </si>
  <si>
    <t>Développement classes communes</t>
  </si>
  <si>
    <t xml:space="preserve">Séance de TD, continuation du développement </t>
  </si>
  <si>
    <t>Continuation du développement des classes attribuées</t>
  </si>
  <si>
    <t>Séance de TD, introduction à docker et Spring boot</t>
  </si>
  <si>
    <t>Mise en place Spring et webservices</t>
  </si>
  <si>
    <t>Introduction à Docker</t>
  </si>
  <si>
    <t>Réunion équipe</t>
  </si>
  <si>
    <t>Séance de TD, suivi de projet</t>
  </si>
  <si>
    <t>Suivi de projet, organisation du excel de tracking</t>
  </si>
  <si>
    <t>Développement anagrammeur</t>
  </si>
  <si>
    <t>Diagramme de GANTT, mise à jour du tracking</t>
  </si>
  <si>
    <t>Tests spring pour Partie</t>
  </si>
  <si>
    <t>Developpement fonctionnel joueur</t>
  </si>
  <si>
    <t>Developpement fonctionnel Anagrammeur</t>
  </si>
  <si>
    <t>?</t>
  </si>
  <si>
    <t>Suivi des tâches, rectification du inital workload</t>
  </si>
  <si>
    <t>Developpement web service Anagrammeur</t>
  </si>
  <si>
    <t>Mise en place Docker pour Anagrammeur</t>
  </si>
  <si>
    <t>Vidéo de monsieur Renevier</t>
  </si>
  <si>
    <t>Developpement classes communes : ajout de méthodes dans Plateau et nouvelle classe Placement</t>
  </si>
  <si>
    <t>SUM de Workload</t>
  </si>
  <si>
    <t>Total général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</si>
</sst>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"/>
  </numFmts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b/>
      <sz val="8.0"/>
      <color rgb="FF000000"/>
      <name val="&quot;Helvetica Neue&quot;"/>
    </font>
    <font>
      <color rgb="FF000000"/>
      <name val="Arial"/>
      <scheme val="minor"/>
    </font>
    <font>
      <color theme="1"/>
      <name val="Arial"/>
    </font>
    <font>
      <b/>
      <sz val="11.0"/>
      <color theme="1"/>
      <name val="Arial"/>
      <scheme val="minor"/>
    </font>
    <font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7" fontId="5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9" fontId="5" numFmtId="0" xfId="0" applyAlignment="1" applyFon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11" fontId="5" numFmtId="0" xfId="0" applyAlignment="1" applyFont="1">
      <alignment readingOrder="0"/>
    </xf>
    <xf borderId="0" fillId="12" fontId="3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13" fontId="6" numFmtId="0" xfId="0" applyAlignment="1" applyFill="1" applyFont="1">
      <alignment readingOrder="0" vertical="top"/>
    </xf>
    <xf borderId="0" fillId="13" fontId="6" numFmtId="165" xfId="0" applyAlignment="1" applyFont="1" applyNumberFormat="1">
      <alignment readingOrder="0" vertical="top"/>
    </xf>
    <xf borderId="0" fillId="14" fontId="6" numFmtId="0" xfId="0" applyAlignment="1" applyFill="1" applyFont="1">
      <alignment readingOrder="0" vertical="top"/>
    </xf>
    <xf borderId="0" fillId="15" fontId="6" numFmtId="0" xfId="0" applyAlignment="1" applyFill="1" applyFont="1">
      <alignment readingOrder="0" vertical="top"/>
    </xf>
    <xf borderId="0" fillId="15" fontId="7" numFmtId="0" xfId="0" applyAlignment="1" applyFont="1">
      <alignment vertical="top"/>
    </xf>
    <xf borderId="0" fillId="16" fontId="7" numFmtId="0" xfId="0" applyAlignment="1" applyFill="1" applyFont="1">
      <alignment vertical="top"/>
    </xf>
    <xf borderId="0" fillId="15" fontId="8" numFmtId="0" xfId="0" applyAlignment="1" applyFont="1">
      <alignment vertical="top"/>
    </xf>
    <xf borderId="0" fillId="16" fontId="8" numFmtId="0" xfId="0" applyAlignment="1" applyFont="1">
      <alignment vertical="top"/>
    </xf>
    <xf borderId="0" fillId="2" fontId="7" numFmtId="0" xfId="0" applyAlignment="1" applyFont="1">
      <alignment vertical="top"/>
    </xf>
    <xf borderId="0" fillId="4" fontId="8" numFmtId="0" xfId="0" applyAlignment="1" applyFont="1">
      <alignment vertical="top"/>
    </xf>
    <xf borderId="0" fillId="4" fontId="7" numFmtId="0" xfId="0" applyAlignment="1" applyFont="1">
      <alignment vertical="top"/>
    </xf>
    <xf borderId="0" fillId="16" fontId="3" numFmtId="0" xfId="0" applyFont="1"/>
    <xf borderId="0" fillId="0" fontId="8" numFmtId="0" xfId="0" applyAlignment="1" applyFont="1">
      <alignment vertical="bottom"/>
    </xf>
    <xf borderId="0" fillId="15" fontId="3" numFmtId="0" xfId="0" applyAlignment="1" applyFont="1">
      <alignment readingOrder="0"/>
    </xf>
    <xf borderId="0" fillId="6" fontId="8" numFmtId="0" xfId="0" applyAlignment="1" applyFont="1">
      <alignment vertical="bottom"/>
    </xf>
    <xf borderId="0" fillId="16" fontId="1" numFmtId="0" xfId="0" applyAlignment="1" applyFont="1">
      <alignment readingOrder="0"/>
    </xf>
    <xf borderId="0" fillId="8" fontId="8" numFmtId="0" xfId="0" applyAlignment="1" applyFont="1">
      <alignment vertical="bottom"/>
    </xf>
    <xf borderId="0" fillId="15" fontId="8" numFmtId="0" xfId="0" applyAlignment="1" applyFont="1">
      <alignment vertical="bottom"/>
    </xf>
    <xf borderId="0" fillId="15" fontId="1" numFmtId="0" xfId="0" applyAlignment="1" applyFont="1">
      <alignment readingOrder="0"/>
    </xf>
    <xf borderId="0" fillId="15" fontId="3" numFmtId="0" xfId="0" applyFont="1"/>
    <xf borderId="0" fillId="0" fontId="9" numFmtId="0" xfId="0" applyAlignment="1" applyFont="1">
      <alignment readingOrder="0"/>
    </xf>
    <xf borderId="0" fillId="17" fontId="10" numFmtId="0" xfId="0" applyAlignment="1" applyFill="1" applyFont="1">
      <alignment horizontal="left" readingOrder="0"/>
    </xf>
    <xf borderId="0" fillId="0" fontId="8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3:H79" sheet="Tracking"/>
  </cacheSource>
  <cacheFields>
    <cacheField name="Date" numFmtId="164">
      <sharedItems containsSemiMixedTypes="0" containsDate="1" containsString="0">
        <d v="2022-05-09T00:00:00Z"/>
        <d v="2022-05-10T00:00:00Z"/>
        <d v="2022-05-16T00:00:00Z"/>
        <d v="2022-05-17T00:00:00Z"/>
        <d v="2022-05-23T00:00:00Z"/>
        <d v="2022-05-24T00:00:00Z"/>
        <d v="2022-05-26T00:00:00Z"/>
        <d v="2022-05-30T00:00:00Z"/>
        <d v="2022-05-31T00:00:00Z"/>
      </sharedItems>
    </cacheField>
    <cacheField name="Who" numFmtId="0">
      <sharedItems>
        <s v="BP"/>
        <s v="KD"/>
        <s v="LG"/>
        <s v="MA"/>
        <s v="NR"/>
        <s v="SKA"/>
      </sharedItems>
    </cacheField>
    <cacheField name="What" numFmtId="0">
      <sharedItems>
        <s v="TD"/>
        <s v="TCI"/>
        <s v="AS"/>
        <s v="PT"/>
        <s v="CS"/>
        <s v="DPC"/>
        <s v="DJC"/>
        <s v="DANC"/>
        <s v="DCC"/>
        <s v="DCF"/>
        <s v="DPF"/>
        <s v="DJF"/>
        <s v="DANF"/>
        <s v="SWS"/>
        <s v="DOCK"/>
        <s v="R"/>
      </sharedItems>
    </cacheField>
    <cacheField name="Workload" numFmtId="0">
      <sharedItems containsSemiMixedTypes="0" containsString="0" containsNumber="1">
        <n v="0.2"/>
        <n v="0.5"/>
        <n v="0.1"/>
        <n v="0.3"/>
        <n v="1.0"/>
        <n v="1.3"/>
      </sharedItems>
    </cacheField>
    <cacheField name="Comment" numFmtId="0">
      <sharedItems>
        <s v="Mise en place architecture github, création pom.xml"/>
        <s v="Mise en place de travis"/>
        <s v="Analyse du sujet en groupe "/>
        <s v="Suivi de projet"/>
        <s v="Conception du sujet en groupe "/>
        <s v="Premier développement de l'architecture du module partie"/>
        <s v="Premier développement de l'architecture du module joueur"/>
        <s v="Premier développement de l'architecture du module anagrammeur"/>
        <s v="Architecture classes communes"/>
        <s v="Développement classes communes"/>
        <s v="Séance de TD, continuation du développement "/>
        <s v="Continuation du développement des classes attribuées"/>
        <s v="Séance de TD, introduction à docker et Spring boot"/>
        <s v="Mise en place Spring et webservices"/>
        <s v="Introduction à Docker"/>
        <s v="Réunion équipe"/>
        <s v="Séance de TD, suivi de projet"/>
        <s v="Suivi de projet, organisation du excel de tracking"/>
        <s v="Développement anagrammeur"/>
        <s v="Diagramme de GANTT, mise à jour du tracking"/>
      </sharedItems>
    </cacheField>
    <cacheField name="Remain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" cacheId="0" dataCaption="" compact="0" compactData="0">
  <location ref="A1:H19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ho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hat" axis="axisRow" compact="0" outline="0" multipleItemSelectionAllowed="1" showAll="0" sortType="ascending">
      <items>
        <item x="2"/>
        <item x="4"/>
        <item x="7"/>
        <item x="12"/>
        <item x="8"/>
        <item x="9"/>
        <item x="6"/>
        <item x="11"/>
        <item x="14"/>
        <item x="5"/>
        <item x="10"/>
        <item x="3"/>
        <item x="15"/>
        <item x="13"/>
        <item x="1"/>
        <item x="0"/>
        <item t="default"/>
      </items>
    </pivotField>
    <pivotField name="Workloa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Remain" compact="0" outline="0" multipleItemSelectionAllowed="1" showAll="0">
      <items>
        <item x="0"/>
        <item t="default"/>
      </items>
    </pivotField>
  </pivotFields>
  <rowFields>
    <field x="2"/>
  </rowFields>
  <colFields>
    <field x="1"/>
  </colFields>
  <dataFields>
    <dataField name="SUM of Workload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4.38"/>
    <col customWidth="1" min="4" max="5" width="24.5"/>
    <col customWidth="1" min="6" max="6" width="21.88"/>
    <col customWidth="1" min="7" max="8" width="21.75"/>
    <col customWidth="1" min="9" max="9" width="22.38"/>
  </cols>
  <sheetData>
    <row r="2">
      <c r="A2" s="1" t="s">
        <v>0</v>
      </c>
      <c r="B2" s="2"/>
    </row>
    <row r="3">
      <c r="B3" s="3" t="s">
        <v>1</v>
      </c>
      <c r="C3" s="3" t="s">
        <v>2</v>
      </c>
    </row>
    <row r="4">
      <c r="B4" s="3" t="s">
        <v>3</v>
      </c>
      <c r="C4" s="3" t="s">
        <v>4</v>
      </c>
    </row>
    <row r="5">
      <c r="B5" s="3" t="s">
        <v>5</v>
      </c>
      <c r="C5" s="3" t="s">
        <v>6</v>
      </c>
    </row>
    <row r="8">
      <c r="A8" s="1" t="s">
        <v>7</v>
      </c>
    </row>
    <row r="9">
      <c r="B9" s="4" t="s">
        <v>8</v>
      </c>
      <c r="C9" s="4" t="s">
        <v>9</v>
      </c>
    </row>
    <row r="10">
      <c r="B10" s="3" t="s">
        <v>10</v>
      </c>
      <c r="C10" s="3" t="s">
        <v>11</v>
      </c>
    </row>
    <row r="11">
      <c r="B11" s="3" t="s">
        <v>12</v>
      </c>
      <c r="C11" s="3" t="s">
        <v>13</v>
      </c>
    </row>
    <row r="12">
      <c r="B12" s="3" t="s">
        <v>14</v>
      </c>
      <c r="C12" s="3" t="s">
        <v>15</v>
      </c>
    </row>
    <row r="13">
      <c r="B13" s="3" t="s">
        <v>16</v>
      </c>
      <c r="C13" s="3" t="s">
        <v>17</v>
      </c>
    </row>
    <row r="14">
      <c r="B14" s="3" t="s">
        <v>18</v>
      </c>
      <c r="C14" s="3" t="s">
        <v>19</v>
      </c>
    </row>
    <row r="15">
      <c r="B15" s="3" t="s">
        <v>20</v>
      </c>
      <c r="C15" s="3" t="s">
        <v>21</v>
      </c>
    </row>
    <row r="16">
      <c r="B16" s="3" t="s">
        <v>22</v>
      </c>
      <c r="C16" s="3" t="s">
        <v>23</v>
      </c>
    </row>
    <row r="19">
      <c r="A19" s="1" t="s">
        <v>24</v>
      </c>
    </row>
    <row r="20">
      <c r="B20" s="5" t="s">
        <v>8</v>
      </c>
      <c r="C20" s="5" t="s">
        <v>25</v>
      </c>
      <c r="D20" s="5" t="s">
        <v>26</v>
      </c>
      <c r="E20" s="5" t="s">
        <v>27</v>
      </c>
      <c r="F20" s="5" t="s">
        <v>28</v>
      </c>
      <c r="G20" s="5" t="s">
        <v>29</v>
      </c>
      <c r="H20" s="5" t="s">
        <v>30</v>
      </c>
      <c r="I20" s="5" t="s">
        <v>31</v>
      </c>
    </row>
    <row r="21">
      <c r="B21" s="6" t="s">
        <v>32</v>
      </c>
      <c r="C21" s="6" t="s">
        <v>33</v>
      </c>
      <c r="D21" s="3">
        <v>6.0</v>
      </c>
      <c r="E21" s="7">
        <f>D21</f>
        <v>6</v>
      </c>
      <c r="F21" s="7">
        <f>'Tableau croisé dynamique'!H18</f>
        <v>4.8</v>
      </c>
      <c r="G21" s="7">
        <f t="shared" ref="G21:G23" si="1">E21-F21</f>
        <v>1.2</v>
      </c>
      <c r="H21" s="7">
        <f t="shared" ref="H21:H23" si="2">F21/E21*100</f>
        <v>80</v>
      </c>
    </row>
    <row r="22">
      <c r="B22" s="6" t="s">
        <v>34</v>
      </c>
      <c r="C22" s="6" t="s">
        <v>35</v>
      </c>
      <c r="D22" s="3">
        <v>4.0</v>
      </c>
      <c r="E22" s="7">
        <f>1</f>
        <v>1</v>
      </c>
      <c r="F22" s="7">
        <f>'Tableau croisé dynamique'!H15</f>
        <v>0.6</v>
      </c>
      <c r="G22" s="7">
        <f t="shared" si="1"/>
        <v>0.4</v>
      </c>
      <c r="H22" s="7">
        <f t="shared" si="2"/>
        <v>60</v>
      </c>
    </row>
    <row r="23">
      <c r="B23" s="6" t="s">
        <v>36</v>
      </c>
      <c r="C23" s="6" t="s">
        <v>37</v>
      </c>
      <c r="D23" s="3">
        <v>7.0</v>
      </c>
      <c r="E23" s="7">
        <f>4</f>
        <v>4</v>
      </c>
      <c r="F23" s="7">
        <f>'Tableau croisé dynamique'!H14</f>
        <v>0.9</v>
      </c>
      <c r="G23" s="7">
        <f t="shared" si="1"/>
        <v>3.1</v>
      </c>
      <c r="H23" s="7">
        <f t="shared" si="2"/>
        <v>22.5</v>
      </c>
    </row>
    <row r="24">
      <c r="B24" s="1" t="s">
        <v>38</v>
      </c>
      <c r="C24" s="1"/>
      <c r="D24" s="1"/>
      <c r="E24" s="7" t="str">
        <f t="shared" ref="E24:E25" si="3">D24</f>
        <v/>
      </c>
      <c r="F24" s="1"/>
      <c r="I24" s="1"/>
    </row>
    <row r="25">
      <c r="B25" s="8" t="s">
        <v>39</v>
      </c>
      <c r="C25" s="9" t="s">
        <v>40</v>
      </c>
      <c r="E25" s="7" t="str">
        <f t="shared" si="3"/>
        <v/>
      </c>
    </row>
    <row r="26">
      <c r="B26" s="10" t="s">
        <v>41</v>
      </c>
      <c r="C26" s="10" t="s">
        <v>42</v>
      </c>
      <c r="D26" s="3">
        <v>2.0</v>
      </c>
      <c r="E26" s="3">
        <v>1.0</v>
      </c>
      <c r="F26" s="7">
        <f>'Tableau croisé dynamique'!H9</f>
        <v>0.6</v>
      </c>
      <c r="G26" s="7">
        <f t="shared" ref="G26:G28" si="4">E26-F26</f>
        <v>0.4</v>
      </c>
      <c r="H26" s="7">
        <f t="shared" ref="H26:H28" si="5">F26/E26*100</f>
        <v>60</v>
      </c>
    </row>
    <row r="27">
      <c r="B27" s="10" t="s">
        <v>43</v>
      </c>
      <c r="C27" s="10" t="s">
        <v>44</v>
      </c>
      <c r="D27" s="3">
        <v>4.0</v>
      </c>
      <c r="E27" s="7">
        <f>5</f>
        <v>5</v>
      </c>
      <c r="F27" s="7">
        <f>'Tableau croisé dynamique'!H8</f>
        <v>1.2</v>
      </c>
      <c r="G27" s="7">
        <f t="shared" si="4"/>
        <v>3.8</v>
      </c>
      <c r="H27" s="7">
        <f t="shared" si="5"/>
        <v>24</v>
      </c>
    </row>
    <row r="28">
      <c r="B28" s="10" t="s">
        <v>45</v>
      </c>
      <c r="C28" s="10" t="s">
        <v>46</v>
      </c>
      <c r="D28" s="3">
        <v>2.0</v>
      </c>
      <c r="E28" s="7">
        <f t="shared" ref="E28:E29" si="6">D28</f>
        <v>2</v>
      </c>
      <c r="G28" s="7">
        <f t="shared" si="4"/>
        <v>2</v>
      </c>
      <c r="H28" s="7">
        <f t="shared" si="5"/>
        <v>0</v>
      </c>
    </row>
    <row r="29">
      <c r="B29" s="11" t="s">
        <v>47</v>
      </c>
      <c r="C29" s="12" t="s">
        <v>48</v>
      </c>
      <c r="E29" s="7" t="str">
        <f t="shared" si="6"/>
        <v/>
      </c>
    </row>
    <row r="30">
      <c r="B30" s="13" t="s">
        <v>49</v>
      </c>
      <c r="C30" s="13" t="s">
        <v>50</v>
      </c>
      <c r="D30" s="3">
        <v>2.0</v>
      </c>
      <c r="E30" s="3">
        <v>1.0</v>
      </c>
      <c r="F30" s="7">
        <f>'Tableau croisé dynamique'!H12</f>
        <v>0.6</v>
      </c>
      <c r="G30" s="7">
        <f t="shared" ref="G30:G32" si="7">E30-F30</f>
        <v>0.4</v>
      </c>
      <c r="H30" s="7">
        <f t="shared" ref="H30:H32" si="8">F30/E30*100</f>
        <v>60</v>
      </c>
    </row>
    <row r="31">
      <c r="B31" s="13" t="s">
        <v>51</v>
      </c>
      <c r="C31" s="13" t="s">
        <v>52</v>
      </c>
      <c r="D31" s="3">
        <v>7.0</v>
      </c>
      <c r="E31" s="7">
        <f>5</f>
        <v>5</v>
      </c>
      <c r="F31" s="7">
        <f>'Tableau croisé dynamique'!H13</f>
        <v>2</v>
      </c>
      <c r="G31" s="7">
        <f t="shared" si="7"/>
        <v>3</v>
      </c>
      <c r="H31" s="7">
        <f t="shared" si="8"/>
        <v>40</v>
      </c>
    </row>
    <row r="32">
      <c r="B32" s="13" t="s">
        <v>53</v>
      </c>
      <c r="C32" s="13" t="s">
        <v>54</v>
      </c>
      <c r="D32" s="3">
        <v>2.0</v>
      </c>
      <c r="E32" s="7">
        <f t="shared" ref="E32:E33" si="9">D32</f>
        <v>2</v>
      </c>
      <c r="G32" s="7">
        <f t="shared" si="7"/>
        <v>2</v>
      </c>
      <c r="H32" s="7">
        <f t="shared" si="8"/>
        <v>0</v>
      </c>
    </row>
    <row r="33">
      <c r="B33" s="14" t="s">
        <v>55</v>
      </c>
      <c r="C33" s="15" t="s">
        <v>56</v>
      </c>
      <c r="E33" s="7" t="str">
        <f t="shared" si="9"/>
        <v/>
      </c>
    </row>
    <row r="34">
      <c r="B34" s="16" t="s">
        <v>57</v>
      </c>
      <c r="C34" s="16" t="s">
        <v>58</v>
      </c>
      <c r="D34" s="3">
        <v>3.0</v>
      </c>
      <c r="E34" s="7">
        <f>1.5</f>
        <v>1.5</v>
      </c>
      <c r="G34" s="7">
        <f t="shared" ref="G34:G36" si="10">E34-F34</f>
        <v>1.5</v>
      </c>
      <c r="H34" s="7">
        <f t="shared" ref="H34:H36" si="11">F34/E34*100</f>
        <v>0</v>
      </c>
    </row>
    <row r="35">
      <c r="B35" s="16" t="s">
        <v>59</v>
      </c>
      <c r="C35" s="16" t="s">
        <v>60</v>
      </c>
      <c r="D35" s="3">
        <v>2.0</v>
      </c>
      <c r="E35" s="7">
        <f t="shared" ref="E35:E37" si="12">D35</f>
        <v>2</v>
      </c>
      <c r="G35" s="7">
        <f t="shared" si="10"/>
        <v>2</v>
      </c>
      <c r="H35" s="7">
        <f t="shared" si="11"/>
        <v>0</v>
      </c>
    </row>
    <row r="36">
      <c r="B36" s="16" t="s">
        <v>61</v>
      </c>
      <c r="C36" s="16" t="s">
        <v>62</v>
      </c>
      <c r="D36" s="3">
        <v>2.0</v>
      </c>
      <c r="E36" s="7">
        <f t="shared" si="12"/>
        <v>2</v>
      </c>
      <c r="G36" s="7">
        <f t="shared" si="10"/>
        <v>2</v>
      </c>
      <c r="H36" s="7">
        <f t="shared" si="11"/>
        <v>0</v>
      </c>
    </row>
    <row r="37">
      <c r="B37" s="17" t="s">
        <v>63</v>
      </c>
      <c r="C37" s="18" t="s">
        <v>64</v>
      </c>
      <c r="E37" s="7" t="str">
        <f t="shared" si="12"/>
        <v/>
      </c>
    </row>
    <row r="38">
      <c r="B38" s="19" t="s">
        <v>65</v>
      </c>
      <c r="C38" s="19" t="s">
        <v>66</v>
      </c>
      <c r="D38" s="3">
        <v>3.0</v>
      </c>
      <c r="E38" s="7">
        <f>1</f>
        <v>1</v>
      </c>
      <c r="F38" s="7">
        <f>'Tableau croisé dynamique'!H5</f>
        <v>0.6</v>
      </c>
      <c r="G38" s="7">
        <f t="shared" ref="G38:G40" si="13">E38-F38</f>
        <v>0.4</v>
      </c>
      <c r="H38" s="7">
        <f t="shared" ref="H38:H40" si="14">F38/E38*100</f>
        <v>60</v>
      </c>
    </row>
    <row r="39">
      <c r="B39" s="19" t="s">
        <v>67</v>
      </c>
      <c r="C39" s="19" t="s">
        <v>68</v>
      </c>
      <c r="D39" s="3">
        <v>7.0</v>
      </c>
      <c r="E39" s="7">
        <f>3</f>
        <v>3</v>
      </c>
      <c r="F39" s="7">
        <f>'Tableau croisé dynamique'!H6</f>
        <v>2.4</v>
      </c>
      <c r="G39" s="7">
        <f t="shared" si="13"/>
        <v>0.6</v>
      </c>
      <c r="H39" s="7">
        <f t="shared" si="14"/>
        <v>80</v>
      </c>
    </row>
    <row r="40">
      <c r="B40" s="19" t="s">
        <v>69</v>
      </c>
      <c r="C40" s="19" t="s">
        <v>70</v>
      </c>
      <c r="D40" s="3">
        <v>2.0</v>
      </c>
      <c r="E40" s="7">
        <f t="shared" ref="E40:E42" si="15">D40</f>
        <v>2</v>
      </c>
      <c r="G40" s="7">
        <f t="shared" si="13"/>
        <v>2</v>
      </c>
      <c r="H40" s="7">
        <f t="shared" si="14"/>
        <v>0</v>
      </c>
    </row>
    <row r="41">
      <c r="B41" s="20" t="s">
        <v>71</v>
      </c>
      <c r="C41" s="21" t="s">
        <v>72</v>
      </c>
      <c r="E41" s="7" t="str">
        <f t="shared" si="15"/>
        <v/>
      </c>
    </row>
    <row r="42">
      <c r="B42" s="22" t="s">
        <v>73</v>
      </c>
      <c r="C42" s="22" t="s">
        <v>74</v>
      </c>
      <c r="D42" s="3">
        <v>1.0</v>
      </c>
      <c r="E42" s="7">
        <f t="shared" si="15"/>
        <v>1</v>
      </c>
      <c r="F42" s="7">
        <f>'Tableau croisé dynamique'!H7</f>
        <v>0.6</v>
      </c>
      <c r="G42" s="7">
        <f t="shared" ref="G42:G46" si="16">E42-F42</f>
        <v>0.4</v>
      </c>
      <c r="H42" s="7">
        <f t="shared" ref="H42:H46" si="17">F42/E42*100</f>
        <v>60</v>
      </c>
    </row>
    <row r="43">
      <c r="B43" s="22" t="s">
        <v>75</v>
      </c>
      <c r="C43" s="22" t="s">
        <v>76</v>
      </c>
      <c r="D43" s="3">
        <v>4.0</v>
      </c>
      <c r="E43" s="3">
        <v>3.0</v>
      </c>
      <c r="F43" s="7">
        <f>'Tableau croisé dynamique'!H8</f>
        <v>1.2</v>
      </c>
      <c r="G43" s="7">
        <f t="shared" si="16"/>
        <v>1.8</v>
      </c>
      <c r="H43" s="7">
        <f t="shared" si="17"/>
        <v>40</v>
      </c>
    </row>
    <row r="44">
      <c r="B44" s="22" t="s">
        <v>77</v>
      </c>
      <c r="C44" s="22" t="s">
        <v>78</v>
      </c>
      <c r="D44" s="3">
        <v>4.0</v>
      </c>
      <c r="E44" s="3">
        <v>6.0</v>
      </c>
      <c r="F44" s="7">
        <f>'Tableau croisé dynamique'!H16</f>
        <v>5.2</v>
      </c>
      <c r="G44" s="7">
        <f t="shared" si="16"/>
        <v>0.8</v>
      </c>
      <c r="H44" s="7">
        <f t="shared" si="17"/>
        <v>86.66666667</v>
      </c>
    </row>
    <row r="45">
      <c r="B45" s="22" t="s">
        <v>79</v>
      </c>
      <c r="C45" s="22" t="s">
        <v>80</v>
      </c>
      <c r="D45" s="3">
        <v>3.0</v>
      </c>
      <c r="E45" s="7">
        <f t="shared" ref="E45:E47" si="18">D45</f>
        <v>3</v>
      </c>
      <c r="F45" s="7">
        <f>'Tableau croisé dynamique'!H11</f>
        <v>2.6</v>
      </c>
      <c r="G45" s="7">
        <f t="shared" si="16"/>
        <v>0.4</v>
      </c>
      <c r="H45" s="7">
        <f t="shared" si="17"/>
        <v>86.66666667</v>
      </c>
    </row>
    <row r="46">
      <c r="B46" s="22" t="s">
        <v>81</v>
      </c>
      <c r="C46" s="22" t="s">
        <v>82</v>
      </c>
      <c r="D46" s="3">
        <v>1.0</v>
      </c>
      <c r="E46" s="7">
        <f t="shared" si="18"/>
        <v>1</v>
      </c>
      <c r="F46" s="7">
        <f>'Tableau croisé dynamique'!H17</f>
        <v>0.2</v>
      </c>
      <c r="G46" s="7">
        <f t="shared" si="16"/>
        <v>0.8</v>
      </c>
      <c r="H46" s="7">
        <f t="shared" si="17"/>
        <v>20</v>
      </c>
    </row>
    <row r="47">
      <c r="B47" s="1" t="s">
        <v>83</v>
      </c>
      <c r="C47" s="1"/>
      <c r="D47" s="1"/>
      <c r="E47" s="7" t="str">
        <f t="shared" si="18"/>
        <v/>
      </c>
      <c r="F47" s="1"/>
      <c r="I47" s="1"/>
    </row>
    <row r="48">
      <c r="B48" s="6" t="s">
        <v>84</v>
      </c>
      <c r="C48" s="6" t="s">
        <v>85</v>
      </c>
      <c r="D48" s="3">
        <v>2.0</v>
      </c>
      <c r="E48" s="7">
        <f>3</f>
        <v>3</v>
      </c>
      <c r="F48" s="7">
        <f>'Tableau croisé dynamique'!H3</f>
        <v>3</v>
      </c>
      <c r="G48" s="7">
        <f t="shared" ref="G48:G49" si="19">E48-F48</f>
        <v>0</v>
      </c>
      <c r="H48" s="7">
        <f t="shared" ref="H48:H49" si="20">F48/E48*100</f>
        <v>100</v>
      </c>
    </row>
    <row r="49">
      <c r="B49" s="6" t="s">
        <v>86</v>
      </c>
      <c r="C49" s="6" t="s">
        <v>87</v>
      </c>
      <c r="D49" s="3">
        <v>3.0</v>
      </c>
      <c r="E49" s="7">
        <f t="shared" ref="E49:E51" si="21">D49</f>
        <v>3</v>
      </c>
      <c r="F49" s="7">
        <f>'Tableau croisé dynamique'!H4</f>
        <v>3</v>
      </c>
      <c r="G49" s="7">
        <f t="shared" si="19"/>
        <v>0</v>
      </c>
      <c r="H49" s="7">
        <f t="shared" si="20"/>
        <v>100</v>
      </c>
    </row>
    <row r="50">
      <c r="B50" s="1"/>
      <c r="C50" s="1"/>
      <c r="D50" s="1"/>
      <c r="E50" s="7" t="str">
        <f t="shared" si="21"/>
        <v/>
      </c>
      <c r="F50" s="1"/>
      <c r="G50" s="1"/>
      <c r="H50" s="1"/>
      <c r="I50" s="1"/>
    </row>
    <row r="51">
      <c r="E51" s="7" t="str">
        <f t="shared" si="21"/>
        <v/>
      </c>
    </row>
    <row r="52">
      <c r="B52" s="3" t="s">
        <v>88</v>
      </c>
      <c r="D52" s="7">
        <f t="shared" ref="D52:E52" si="22">SUM(D21:D49)</f>
        <v>73</v>
      </c>
      <c r="E52" s="7">
        <f t="shared" si="22"/>
        <v>58.5</v>
      </c>
      <c r="G52" s="7">
        <f>SUM(G21:G49)</f>
        <v>29</v>
      </c>
    </row>
    <row r="53">
      <c r="B53" s="23"/>
    </row>
    <row r="54">
      <c r="B54" s="23"/>
    </row>
    <row r="55">
      <c r="A55" s="1" t="s">
        <v>89</v>
      </c>
    </row>
    <row r="56">
      <c r="B56" s="3" t="s">
        <v>90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75"/>
    <col customWidth="1" min="3" max="3" width="7.25"/>
    <col customWidth="1" min="4" max="5" width="4.63"/>
    <col customWidth="1" min="6" max="14" width="4.75"/>
    <col customWidth="1" min="15" max="15" width="4.5"/>
    <col customWidth="1" min="16" max="36" width="4.63"/>
    <col customWidth="1" min="37" max="37" width="4.88"/>
    <col customWidth="1" min="38" max="44" width="4.63"/>
    <col customWidth="1" min="45" max="45" width="4.88"/>
    <col customWidth="1" min="46" max="57" width="4.63"/>
  </cols>
  <sheetData>
    <row r="1" ht="29.25" customHeight="1">
      <c r="A1" s="24" t="s">
        <v>91</v>
      </c>
      <c r="B1" s="24"/>
      <c r="C1" s="24" t="s">
        <v>92</v>
      </c>
      <c r="D1" s="25">
        <v>44690.0</v>
      </c>
      <c r="E1" s="25">
        <v>44691.0</v>
      </c>
      <c r="F1" s="25">
        <v>44692.0</v>
      </c>
      <c r="G1" s="25">
        <v>44693.0</v>
      </c>
      <c r="H1" s="25">
        <v>44694.0</v>
      </c>
      <c r="I1" s="25">
        <v>44695.0</v>
      </c>
      <c r="J1" s="25">
        <v>44696.0</v>
      </c>
      <c r="K1" s="25">
        <v>44697.0</v>
      </c>
      <c r="L1" s="25">
        <v>44698.0</v>
      </c>
      <c r="M1" s="25">
        <v>44699.0</v>
      </c>
      <c r="N1" s="25">
        <v>44700.0</v>
      </c>
      <c r="O1" s="25">
        <v>44701.0</v>
      </c>
      <c r="P1" s="25">
        <v>44702.0</v>
      </c>
      <c r="Q1" s="25">
        <v>44703.0</v>
      </c>
      <c r="R1" s="25">
        <v>44704.0</v>
      </c>
      <c r="S1" s="25">
        <v>44705.0</v>
      </c>
      <c r="T1" s="25">
        <v>44706.0</v>
      </c>
      <c r="U1" s="25">
        <v>44707.0</v>
      </c>
      <c r="V1" s="25">
        <v>44708.0</v>
      </c>
      <c r="W1" s="25">
        <v>44709.0</v>
      </c>
      <c r="X1" s="25">
        <v>44710.0</v>
      </c>
      <c r="Y1" s="25">
        <v>44711.0</v>
      </c>
      <c r="Z1" s="25">
        <v>44712.0</v>
      </c>
      <c r="AA1" s="25">
        <v>44713.0</v>
      </c>
      <c r="AB1" s="25">
        <v>44714.0</v>
      </c>
      <c r="AC1" s="25">
        <v>44715.0</v>
      </c>
      <c r="AD1" s="25">
        <v>44716.0</v>
      </c>
      <c r="AE1" s="25">
        <v>44717.0</v>
      </c>
      <c r="AF1" s="25">
        <v>44718.0</v>
      </c>
      <c r="AG1" s="25">
        <v>44719.0</v>
      </c>
      <c r="AH1" s="25">
        <v>44720.0</v>
      </c>
      <c r="AI1" s="25">
        <v>44721.0</v>
      </c>
      <c r="AJ1" s="25">
        <v>44722.0</v>
      </c>
      <c r="AK1" s="25">
        <v>44723.0</v>
      </c>
      <c r="AL1" s="25">
        <v>44724.0</v>
      </c>
      <c r="AM1" s="25">
        <v>44725.0</v>
      </c>
      <c r="AN1" s="25">
        <v>44726.0</v>
      </c>
      <c r="AO1" s="25">
        <v>44727.0</v>
      </c>
      <c r="AP1" s="25">
        <v>44728.0</v>
      </c>
      <c r="AQ1" s="25">
        <v>44729.0</v>
      </c>
      <c r="AR1" s="25">
        <v>44730.0</v>
      </c>
      <c r="AS1" s="25">
        <v>44731.0</v>
      </c>
      <c r="AT1" s="25">
        <v>44732.0</v>
      </c>
      <c r="AU1" s="25">
        <v>44733.0</v>
      </c>
      <c r="AV1" s="25">
        <v>44734.0</v>
      </c>
      <c r="AW1" s="25">
        <v>44735.0</v>
      </c>
      <c r="AX1" s="25">
        <v>44736.0</v>
      </c>
    </row>
    <row r="2">
      <c r="A2" s="26" t="s">
        <v>93</v>
      </c>
      <c r="B2" s="26"/>
      <c r="C2" s="27"/>
      <c r="D2" s="28"/>
      <c r="E2" s="28"/>
      <c r="F2" s="28"/>
      <c r="G2" s="28"/>
      <c r="H2" s="28"/>
      <c r="I2" s="29"/>
      <c r="J2" s="29"/>
      <c r="K2" s="28"/>
      <c r="L2" s="28"/>
      <c r="M2" s="28"/>
      <c r="N2" s="28"/>
      <c r="O2" s="28"/>
      <c r="P2" s="29"/>
      <c r="Q2" s="29"/>
      <c r="R2" s="28"/>
      <c r="S2" s="28"/>
      <c r="T2" s="28"/>
      <c r="U2" s="28"/>
      <c r="V2" s="28"/>
      <c r="W2" s="29"/>
      <c r="X2" s="29"/>
      <c r="Y2" s="28"/>
      <c r="Z2" s="28"/>
      <c r="AA2" s="28"/>
      <c r="AB2" s="28"/>
      <c r="AC2" s="28"/>
      <c r="AD2" s="29"/>
      <c r="AE2" s="29"/>
      <c r="AF2" s="28"/>
      <c r="AG2" s="28"/>
      <c r="AH2" s="28"/>
      <c r="AI2" s="28"/>
      <c r="AJ2" s="28"/>
      <c r="AK2" s="29"/>
      <c r="AL2" s="29"/>
      <c r="AM2" s="30"/>
      <c r="AN2" s="30"/>
      <c r="AO2" s="30"/>
      <c r="AP2" s="30"/>
      <c r="AQ2" s="30"/>
      <c r="AR2" s="31"/>
      <c r="AS2" s="31"/>
      <c r="AT2" s="30"/>
      <c r="AU2" s="30"/>
      <c r="AV2" s="30"/>
      <c r="AW2" s="30"/>
      <c r="AX2" s="30"/>
    </row>
    <row r="3">
      <c r="A3" s="6" t="s">
        <v>32</v>
      </c>
      <c r="B3" s="6" t="s">
        <v>33</v>
      </c>
      <c r="C3" s="3">
        <v>6.0</v>
      </c>
      <c r="D3" s="32"/>
      <c r="E3" s="28"/>
      <c r="F3" s="28"/>
      <c r="G3" s="28"/>
      <c r="H3" s="28"/>
      <c r="I3" s="29"/>
      <c r="J3" s="29"/>
      <c r="K3" s="28"/>
      <c r="L3" s="32"/>
      <c r="M3" s="28"/>
      <c r="N3" s="28"/>
      <c r="O3" s="28"/>
      <c r="P3" s="29"/>
      <c r="Q3" s="29"/>
      <c r="R3" s="32"/>
      <c r="S3" s="28"/>
      <c r="T3" s="28"/>
      <c r="U3" s="28"/>
      <c r="V3" s="28"/>
      <c r="W3" s="29"/>
      <c r="X3" s="29"/>
      <c r="Y3" s="32"/>
      <c r="Z3" s="32"/>
      <c r="AA3" s="28"/>
      <c r="AB3" s="28"/>
      <c r="AC3" s="28"/>
      <c r="AD3" s="29"/>
      <c r="AE3" s="29"/>
      <c r="AF3" s="28"/>
      <c r="AG3" s="32"/>
      <c r="AH3" s="28"/>
      <c r="AI3" s="28"/>
      <c r="AJ3" s="28"/>
      <c r="AK3" s="29"/>
      <c r="AL3" s="29"/>
      <c r="AM3" s="32"/>
      <c r="AN3" s="32"/>
      <c r="AO3" s="30"/>
      <c r="AP3" s="30"/>
      <c r="AQ3" s="30"/>
      <c r="AR3" s="31"/>
      <c r="AS3" s="31"/>
      <c r="AT3" s="30"/>
      <c r="AU3" s="30"/>
      <c r="AV3" s="32"/>
      <c r="AW3" s="30"/>
      <c r="AX3" s="30"/>
    </row>
    <row r="4">
      <c r="A4" s="6" t="s">
        <v>34</v>
      </c>
      <c r="B4" s="6" t="s">
        <v>35</v>
      </c>
      <c r="C4" s="3">
        <v>4.0</v>
      </c>
      <c r="D4" s="32"/>
      <c r="E4" s="28"/>
      <c r="F4" s="28"/>
      <c r="G4" s="28"/>
      <c r="H4" s="28"/>
      <c r="I4" s="29"/>
      <c r="J4" s="29"/>
      <c r="K4" s="28"/>
      <c r="L4" s="28"/>
      <c r="M4" s="28"/>
      <c r="N4" s="28"/>
      <c r="O4" s="28"/>
      <c r="P4" s="29"/>
      <c r="Q4" s="29"/>
      <c r="R4" s="32"/>
      <c r="S4" s="28"/>
      <c r="T4" s="28"/>
      <c r="U4" s="28"/>
      <c r="V4" s="28"/>
      <c r="W4" s="29"/>
      <c r="X4" s="29"/>
      <c r="Y4" s="28"/>
      <c r="Z4" s="28"/>
      <c r="AA4" s="28"/>
      <c r="AB4" s="28"/>
      <c r="AC4" s="28"/>
      <c r="AD4" s="29"/>
      <c r="AE4" s="29"/>
      <c r="AF4" s="32"/>
      <c r="AG4" s="28"/>
      <c r="AH4" s="28"/>
      <c r="AI4" s="28"/>
      <c r="AJ4" s="28"/>
      <c r="AK4" s="29"/>
      <c r="AL4" s="29"/>
      <c r="AM4" s="28"/>
      <c r="AN4" s="28"/>
      <c r="AO4" s="28"/>
      <c r="AP4" s="28"/>
      <c r="AQ4" s="28"/>
      <c r="AR4" s="29"/>
      <c r="AS4" s="29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</row>
    <row r="5">
      <c r="A5" s="6" t="s">
        <v>36</v>
      </c>
      <c r="B5" s="6" t="s">
        <v>37</v>
      </c>
      <c r="C5" s="3">
        <v>7.0</v>
      </c>
      <c r="D5" s="28"/>
      <c r="E5" s="28"/>
      <c r="F5" s="32"/>
      <c r="G5" s="28"/>
      <c r="H5" s="28"/>
      <c r="I5" s="29"/>
      <c r="J5" s="29"/>
      <c r="K5" s="28"/>
      <c r="L5" s="28"/>
      <c r="M5" s="32"/>
      <c r="N5" s="28"/>
      <c r="O5" s="28"/>
      <c r="P5" s="29"/>
      <c r="Q5" s="29"/>
      <c r="R5" s="28"/>
      <c r="S5" s="28"/>
      <c r="T5" s="32"/>
      <c r="U5" s="28"/>
      <c r="V5" s="28"/>
      <c r="W5" s="29"/>
      <c r="X5" s="29"/>
      <c r="Y5" s="28"/>
      <c r="Z5" s="28"/>
      <c r="AA5" s="32"/>
      <c r="AB5" s="28"/>
      <c r="AC5" s="28"/>
      <c r="AD5" s="29"/>
      <c r="AE5" s="29"/>
      <c r="AF5" s="28"/>
      <c r="AG5" s="28"/>
      <c r="AH5" s="32"/>
      <c r="AI5" s="28"/>
      <c r="AJ5" s="28"/>
      <c r="AK5" s="29"/>
      <c r="AL5" s="29"/>
      <c r="AM5" s="28"/>
      <c r="AN5" s="28"/>
      <c r="AO5" s="32"/>
      <c r="AP5" s="28"/>
      <c r="AQ5" s="28"/>
      <c r="AR5" s="29"/>
      <c r="AS5" s="29"/>
      <c r="AT5" s="30"/>
      <c r="AU5" s="30"/>
      <c r="AV5" s="32"/>
      <c r="AW5" s="30"/>
      <c r="AX5" s="30"/>
      <c r="AY5" s="30"/>
      <c r="AZ5" s="30"/>
      <c r="BA5" s="30"/>
      <c r="BB5" s="30"/>
      <c r="BC5" s="30"/>
      <c r="BD5" s="30"/>
      <c r="BE5" s="30"/>
    </row>
    <row r="6">
      <c r="A6" s="6" t="s">
        <v>84</v>
      </c>
      <c r="B6" s="6" t="s">
        <v>85</v>
      </c>
      <c r="C6" s="3">
        <v>2.0</v>
      </c>
      <c r="D6" s="32"/>
      <c r="E6" s="32"/>
      <c r="F6" s="28"/>
      <c r="G6" s="28"/>
      <c r="H6" s="28"/>
      <c r="I6" s="29"/>
      <c r="J6" s="29"/>
      <c r="K6" s="28"/>
      <c r="L6" s="28"/>
      <c r="M6" s="28"/>
      <c r="N6" s="28"/>
      <c r="O6" s="28"/>
      <c r="P6" s="29"/>
      <c r="Q6" s="29"/>
      <c r="R6" s="28"/>
      <c r="S6" s="28"/>
      <c r="T6" s="28"/>
      <c r="U6" s="28"/>
      <c r="V6" s="28"/>
      <c r="W6" s="29"/>
      <c r="X6" s="29"/>
      <c r="Y6" s="28"/>
      <c r="Z6" s="28"/>
      <c r="AA6" s="28"/>
      <c r="AB6" s="28"/>
      <c r="AC6" s="28"/>
      <c r="AD6" s="29"/>
      <c r="AE6" s="29"/>
      <c r="AF6" s="28"/>
      <c r="AG6" s="28"/>
      <c r="AH6" s="28"/>
      <c r="AI6" s="28"/>
      <c r="AJ6" s="28"/>
      <c r="AK6" s="29"/>
      <c r="AL6" s="29"/>
      <c r="AM6" s="28"/>
      <c r="AN6" s="28"/>
      <c r="AO6" s="28"/>
      <c r="AP6" s="28"/>
      <c r="AQ6" s="28"/>
      <c r="AR6" s="29"/>
      <c r="AS6" s="29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</row>
    <row r="7">
      <c r="A7" s="6" t="s">
        <v>86</v>
      </c>
      <c r="B7" s="6" t="s">
        <v>87</v>
      </c>
      <c r="C7" s="3">
        <v>3.0</v>
      </c>
      <c r="D7" s="32"/>
      <c r="E7" s="32"/>
      <c r="F7" s="32"/>
      <c r="G7" s="28"/>
      <c r="H7" s="28"/>
      <c r="I7" s="29"/>
      <c r="J7" s="29"/>
      <c r="K7" s="28"/>
      <c r="L7" s="28"/>
      <c r="M7" s="28"/>
      <c r="N7" s="28"/>
      <c r="O7" s="28"/>
      <c r="P7" s="29"/>
      <c r="Q7" s="29"/>
      <c r="R7" s="28"/>
      <c r="S7" s="28"/>
      <c r="T7" s="28"/>
      <c r="U7" s="28"/>
      <c r="V7" s="28"/>
      <c r="W7" s="29"/>
      <c r="X7" s="29"/>
      <c r="Y7" s="28"/>
      <c r="Z7" s="28"/>
      <c r="AA7" s="28"/>
      <c r="AB7" s="28"/>
      <c r="AC7" s="28"/>
      <c r="AD7" s="29"/>
      <c r="AE7" s="29"/>
      <c r="AF7" s="28"/>
      <c r="AG7" s="28"/>
      <c r="AH7" s="28"/>
      <c r="AI7" s="28"/>
      <c r="AJ7" s="28"/>
      <c r="AK7" s="29"/>
      <c r="AL7" s="29"/>
      <c r="AM7" s="28"/>
      <c r="AN7" s="28"/>
      <c r="AO7" s="28"/>
      <c r="AP7" s="28"/>
      <c r="AQ7" s="28"/>
      <c r="AR7" s="29"/>
      <c r="AS7" s="29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</row>
    <row r="8">
      <c r="A8" s="26" t="s">
        <v>38</v>
      </c>
      <c r="B8" s="26"/>
      <c r="C8" s="27"/>
      <c r="D8" s="28"/>
      <c r="E8" s="28"/>
      <c r="F8" s="28"/>
      <c r="G8" s="28"/>
      <c r="H8" s="28"/>
      <c r="I8" s="29"/>
      <c r="J8" s="29"/>
      <c r="K8" s="28"/>
      <c r="L8" s="28"/>
      <c r="M8" s="28"/>
      <c r="N8" s="28"/>
      <c r="O8" s="28"/>
      <c r="P8" s="29"/>
      <c r="Q8" s="29"/>
      <c r="R8" s="28"/>
      <c r="S8" s="28"/>
      <c r="T8" s="28"/>
      <c r="U8" s="28"/>
      <c r="V8" s="28"/>
      <c r="W8" s="29"/>
      <c r="X8" s="29"/>
      <c r="Y8" s="28"/>
      <c r="Z8" s="28"/>
      <c r="AA8" s="28"/>
      <c r="AB8" s="28"/>
      <c r="AC8" s="28"/>
      <c r="AD8" s="29"/>
      <c r="AE8" s="29"/>
      <c r="AF8" s="28"/>
      <c r="AG8" s="28"/>
      <c r="AH8" s="28"/>
      <c r="AI8" s="28"/>
      <c r="AJ8" s="28"/>
      <c r="AK8" s="29"/>
      <c r="AL8" s="29"/>
      <c r="AM8" s="28"/>
      <c r="AN8" s="28"/>
      <c r="AO8" s="28"/>
      <c r="AP8" s="28"/>
      <c r="AQ8" s="28"/>
      <c r="AR8" s="29"/>
      <c r="AS8" s="29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</row>
    <row r="9">
      <c r="A9" s="8" t="s">
        <v>39</v>
      </c>
      <c r="B9" s="9" t="s">
        <v>40</v>
      </c>
      <c r="D9" s="28"/>
      <c r="E9" s="28"/>
      <c r="F9" s="28"/>
      <c r="G9" s="28"/>
      <c r="H9" s="28"/>
      <c r="I9" s="29"/>
      <c r="J9" s="29"/>
      <c r="K9" s="28"/>
      <c r="L9" s="28"/>
      <c r="M9" s="28"/>
      <c r="N9" s="28"/>
      <c r="O9" s="28"/>
      <c r="P9" s="29"/>
      <c r="Q9" s="29"/>
      <c r="R9" s="28"/>
      <c r="S9" s="28"/>
      <c r="T9" s="28"/>
      <c r="U9" s="28"/>
      <c r="V9" s="28"/>
      <c r="W9" s="29"/>
      <c r="X9" s="29"/>
      <c r="Y9" s="28"/>
      <c r="Z9" s="28"/>
      <c r="AA9" s="28"/>
      <c r="AB9" s="28"/>
      <c r="AC9" s="28"/>
      <c r="AD9" s="29"/>
      <c r="AE9" s="29"/>
      <c r="AF9" s="28"/>
      <c r="AG9" s="28"/>
      <c r="AH9" s="28"/>
      <c r="AI9" s="28"/>
      <c r="AJ9" s="28"/>
      <c r="AK9" s="29"/>
      <c r="AL9" s="29"/>
      <c r="AM9" s="28"/>
      <c r="AN9" s="28"/>
      <c r="AO9" s="28"/>
      <c r="AP9" s="28"/>
      <c r="AQ9" s="28"/>
      <c r="AR9" s="29"/>
      <c r="AS9" s="29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</row>
    <row r="10">
      <c r="A10" s="10" t="s">
        <v>41</v>
      </c>
      <c r="B10" s="10" t="s">
        <v>42</v>
      </c>
      <c r="C10" s="3">
        <v>2.0</v>
      </c>
      <c r="D10" s="28"/>
      <c r="E10" s="28"/>
      <c r="F10" s="28"/>
      <c r="G10" s="28"/>
      <c r="H10" s="28"/>
      <c r="I10" s="29"/>
      <c r="J10" s="29"/>
      <c r="K10" s="33"/>
      <c r="L10" s="33"/>
      <c r="N10" s="28"/>
      <c r="O10" s="28"/>
      <c r="P10" s="29"/>
      <c r="Q10" s="29"/>
      <c r="R10" s="28"/>
      <c r="S10" s="28"/>
      <c r="T10" s="28"/>
      <c r="U10" s="28"/>
      <c r="V10" s="28"/>
      <c r="W10" s="29"/>
      <c r="X10" s="29"/>
      <c r="Y10" s="28"/>
      <c r="Z10" s="28"/>
      <c r="AA10" s="28"/>
      <c r="AB10" s="28"/>
      <c r="AC10" s="28"/>
      <c r="AD10" s="29"/>
      <c r="AE10" s="29"/>
      <c r="AF10" s="28"/>
      <c r="AG10" s="28"/>
      <c r="AH10" s="28"/>
      <c r="AI10" s="28"/>
      <c r="AJ10" s="28"/>
      <c r="AK10" s="29"/>
      <c r="AL10" s="29"/>
      <c r="AM10" s="28"/>
      <c r="AN10" s="28"/>
      <c r="AO10" s="28"/>
      <c r="AP10" s="28"/>
      <c r="AQ10" s="28"/>
      <c r="AR10" s="29"/>
      <c r="AS10" s="29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</row>
    <row r="11">
      <c r="A11" s="10" t="s">
        <v>43</v>
      </c>
      <c r="B11" s="10" t="s">
        <v>44</v>
      </c>
      <c r="C11" s="3">
        <v>4.0</v>
      </c>
      <c r="D11" s="28"/>
      <c r="E11" s="28"/>
      <c r="F11" s="28"/>
      <c r="G11" s="28"/>
      <c r="H11" s="28"/>
      <c r="I11" s="29"/>
      <c r="J11" s="29"/>
      <c r="K11" s="28"/>
      <c r="L11" s="28"/>
      <c r="M11" s="28"/>
      <c r="N11" s="28"/>
      <c r="O11" s="28"/>
      <c r="P11" s="29"/>
      <c r="Q11" s="29"/>
      <c r="R11" s="34"/>
      <c r="S11" s="34"/>
      <c r="T11" s="34"/>
      <c r="U11" s="28"/>
      <c r="V11" s="28"/>
      <c r="W11" s="29"/>
      <c r="X11" s="29"/>
      <c r="Y11" s="34"/>
      <c r="Z11" s="28"/>
      <c r="AA11" s="28"/>
      <c r="AB11" s="28"/>
      <c r="AC11" s="28"/>
      <c r="AD11" s="29"/>
      <c r="AE11" s="29"/>
      <c r="AF11" s="28"/>
      <c r="AG11" s="28"/>
      <c r="AH11" s="28"/>
      <c r="AI11" s="28"/>
      <c r="AJ11" s="28"/>
      <c r="AK11" s="29"/>
      <c r="AL11" s="29"/>
      <c r="AM11" s="28"/>
      <c r="AN11" s="28"/>
      <c r="AO11" s="28"/>
      <c r="AP11" s="28"/>
      <c r="AQ11" s="28"/>
      <c r="AR11" s="29"/>
      <c r="AS11" s="29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</row>
    <row r="12">
      <c r="A12" s="10" t="s">
        <v>45</v>
      </c>
      <c r="B12" s="10" t="s">
        <v>46</v>
      </c>
      <c r="C12" s="3">
        <v>2.0</v>
      </c>
      <c r="I12" s="35"/>
      <c r="J12" s="35"/>
      <c r="P12" s="35"/>
      <c r="Q12" s="35"/>
      <c r="W12" s="35"/>
      <c r="X12" s="35"/>
      <c r="AD12" s="35"/>
      <c r="AE12" s="35"/>
      <c r="AF12" s="34"/>
      <c r="AG12" s="34"/>
      <c r="AK12" s="35"/>
      <c r="AL12" s="35"/>
      <c r="AR12" s="35"/>
      <c r="AS12" s="35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</row>
    <row r="13">
      <c r="A13" s="11" t="s">
        <v>47</v>
      </c>
      <c r="B13" s="12" t="s">
        <v>48</v>
      </c>
      <c r="I13" s="35"/>
      <c r="J13" s="35"/>
      <c r="P13" s="35"/>
      <c r="Q13" s="35"/>
      <c r="W13" s="35"/>
      <c r="X13" s="35"/>
      <c r="AD13" s="35"/>
      <c r="AE13" s="35"/>
      <c r="AK13" s="35"/>
      <c r="AL13" s="35"/>
      <c r="AR13" s="35"/>
      <c r="AS13" s="35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</row>
    <row r="14">
      <c r="A14" s="13" t="s">
        <v>49</v>
      </c>
      <c r="B14" s="13" t="s">
        <v>50</v>
      </c>
      <c r="C14" s="3">
        <v>2.0</v>
      </c>
      <c r="D14" s="37"/>
      <c r="E14" s="37"/>
      <c r="F14" s="37"/>
      <c r="I14" s="35"/>
      <c r="J14" s="35"/>
      <c r="K14" s="38"/>
      <c r="L14" s="38"/>
      <c r="P14" s="35"/>
      <c r="Q14" s="35"/>
      <c r="W14" s="35"/>
      <c r="X14" s="35"/>
      <c r="AD14" s="35"/>
      <c r="AE14" s="35"/>
      <c r="AK14" s="35"/>
      <c r="AL14" s="35"/>
      <c r="AR14" s="35"/>
      <c r="AS14" s="35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</row>
    <row r="15">
      <c r="A15" s="13" t="s">
        <v>51</v>
      </c>
      <c r="B15" s="13" t="s">
        <v>52</v>
      </c>
      <c r="C15" s="3">
        <v>7.0</v>
      </c>
      <c r="I15" s="35"/>
      <c r="J15" s="35"/>
      <c r="P15" s="35"/>
      <c r="Q15" s="35"/>
      <c r="R15" s="38"/>
      <c r="S15" s="38"/>
      <c r="T15" s="38"/>
      <c r="U15" s="38"/>
      <c r="W15" s="35"/>
      <c r="X15" s="35"/>
      <c r="Y15" s="38"/>
      <c r="Z15" s="38"/>
      <c r="AA15" s="38"/>
      <c r="AD15" s="35"/>
      <c r="AE15" s="35"/>
      <c r="AK15" s="35"/>
      <c r="AL15" s="35"/>
      <c r="AR15" s="35"/>
      <c r="AS15" s="35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</row>
    <row r="16">
      <c r="A16" s="13" t="s">
        <v>53</v>
      </c>
      <c r="B16" s="13" t="s">
        <v>54</v>
      </c>
      <c r="C16" s="3">
        <v>2.0</v>
      </c>
      <c r="I16" s="35"/>
      <c r="J16" s="35"/>
      <c r="P16" s="35"/>
      <c r="Q16" s="35"/>
      <c r="S16" s="7" t="str">
        <f>'Tableau croisé dynamique'!L9</f>
        <v/>
      </c>
      <c r="W16" s="35"/>
      <c r="X16" s="35"/>
      <c r="AD16" s="35"/>
      <c r="AE16" s="35"/>
      <c r="AF16" s="38"/>
      <c r="AG16" s="38"/>
      <c r="AK16" s="35"/>
      <c r="AL16" s="35"/>
      <c r="AR16" s="35"/>
      <c r="AS16" s="35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</row>
    <row r="17">
      <c r="A17" s="14" t="s">
        <v>55</v>
      </c>
      <c r="B17" s="15" t="s">
        <v>56</v>
      </c>
      <c r="I17" s="35"/>
      <c r="J17" s="35"/>
      <c r="P17" s="35"/>
      <c r="Q17" s="35"/>
      <c r="S17" s="7" t="str">
        <f>'Tableau croisé dynamique'!L8</f>
        <v/>
      </c>
      <c r="W17" s="35"/>
      <c r="X17" s="35"/>
      <c r="AD17" s="35"/>
      <c r="AE17" s="35"/>
      <c r="AK17" s="35"/>
      <c r="AL17" s="35"/>
      <c r="AR17" s="35"/>
      <c r="AS17" s="35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</row>
    <row r="18">
      <c r="A18" s="16" t="s">
        <v>94</v>
      </c>
      <c r="B18" s="16" t="s">
        <v>58</v>
      </c>
      <c r="C18" s="3">
        <v>3.0</v>
      </c>
      <c r="D18" s="37"/>
      <c r="E18" s="37"/>
      <c r="F18" s="37"/>
      <c r="G18" s="1"/>
      <c r="H18" s="1"/>
      <c r="I18" s="39"/>
      <c r="J18" s="39"/>
      <c r="K18" s="40"/>
      <c r="L18" s="40"/>
      <c r="M18" s="40"/>
      <c r="N18" s="1"/>
      <c r="O18" s="1"/>
      <c r="P18" s="39"/>
      <c r="Q18" s="39"/>
      <c r="R18" s="41"/>
      <c r="S18" s="42"/>
      <c r="T18" s="1"/>
      <c r="W18" s="35"/>
      <c r="X18" s="35"/>
      <c r="AD18" s="35"/>
      <c r="AE18" s="35"/>
      <c r="AK18" s="35"/>
      <c r="AL18" s="35"/>
      <c r="AR18" s="35"/>
      <c r="AS18" s="35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</row>
    <row r="19">
      <c r="A19" s="16" t="s">
        <v>59</v>
      </c>
      <c r="B19" s="16" t="s">
        <v>60</v>
      </c>
      <c r="C19" s="3">
        <v>2.0</v>
      </c>
      <c r="I19" s="35"/>
      <c r="J19" s="35"/>
      <c r="P19" s="35"/>
      <c r="Q19" s="35"/>
      <c r="R19" s="43"/>
      <c r="S19" s="41"/>
      <c r="W19" s="35"/>
      <c r="X19" s="35"/>
      <c r="Y19" s="40"/>
      <c r="Z19" s="40"/>
      <c r="AD19" s="35"/>
      <c r="AE19" s="35"/>
      <c r="AK19" s="35"/>
      <c r="AL19" s="35"/>
      <c r="AR19" s="35"/>
      <c r="AS19" s="35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</row>
    <row r="20">
      <c r="A20" s="16" t="s">
        <v>61</v>
      </c>
      <c r="B20" s="16" t="s">
        <v>62</v>
      </c>
      <c r="C20" s="3">
        <v>2.0</v>
      </c>
      <c r="I20" s="35"/>
      <c r="J20" s="35"/>
      <c r="P20" s="35"/>
      <c r="Q20" s="35"/>
      <c r="S20" s="7" t="str">
        <f>'Tableau croisé dynamique'!L3</f>
        <v/>
      </c>
      <c r="W20" s="35"/>
      <c r="X20" s="35"/>
      <c r="AD20" s="35"/>
      <c r="AE20" s="35"/>
      <c r="AF20" s="40"/>
      <c r="AG20" s="40"/>
      <c r="AK20" s="35"/>
      <c r="AL20" s="35"/>
      <c r="AR20" s="35"/>
      <c r="AS20" s="35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</row>
    <row r="21">
      <c r="A21" s="17" t="s">
        <v>63</v>
      </c>
      <c r="B21" s="18" t="s">
        <v>64</v>
      </c>
      <c r="I21" s="35"/>
      <c r="J21" s="35"/>
      <c r="P21" s="35"/>
      <c r="Q21" s="35"/>
      <c r="S21" s="7" t="str">
        <f>'Tableau croisé dynamique'!L2</f>
        <v/>
      </c>
      <c r="W21" s="35"/>
      <c r="X21" s="35"/>
      <c r="AD21" s="35"/>
      <c r="AE21" s="35"/>
      <c r="AK21" s="35"/>
      <c r="AL21" s="35"/>
      <c r="AR21" s="35"/>
      <c r="AS21" s="35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</row>
    <row r="22">
      <c r="A22" s="19" t="s">
        <v>65</v>
      </c>
      <c r="B22" s="19" t="s">
        <v>66</v>
      </c>
      <c r="C22" s="3">
        <v>3.0</v>
      </c>
      <c r="D22" s="37"/>
      <c r="E22" s="37"/>
      <c r="F22" s="37"/>
      <c r="I22" s="35"/>
      <c r="J22" s="35"/>
      <c r="K22" s="19"/>
      <c r="L22" s="19"/>
      <c r="P22" s="35"/>
      <c r="Q22" s="35"/>
      <c r="R22" s="19"/>
      <c r="W22" s="35"/>
      <c r="X22" s="35"/>
      <c r="AD22" s="35"/>
      <c r="AE22" s="35"/>
      <c r="AK22" s="35"/>
      <c r="AL22" s="35"/>
      <c r="AR22" s="35"/>
      <c r="AS22" s="35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</row>
    <row r="23">
      <c r="A23" s="19" t="s">
        <v>67</v>
      </c>
      <c r="B23" s="19" t="s">
        <v>68</v>
      </c>
      <c r="C23" s="3">
        <v>7.0</v>
      </c>
      <c r="I23" s="35"/>
      <c r="J23" s="35"/>
      <c r="P23" s="35"/>
      <c r="Q23" s="35"/>
      <c r="S23" s="19"/>
      <c r="T23" s="19"/>
      <c r="W23" s="35"/>
      <c r="X23" s="35"/>
      <c r="Y23" s="19"/>
      <c r="Z23" s="19"/>
      <c r="AA23" s="19"/>
      <c r="AD23" s="35"/>
      <c r="AE23" s="35"/>
      <c r="AF23" s="19"/>
      <c r="AG23" s="19"/>
      <c r="AK23" s="35"/>
      <c r="AL23" s="35"/>
      <c r="AR23" s="35"/>
      <c r="AS23" s="35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</row>
    <row r="24">
      <c r="A24" s="19" t="s">
        <v>69</v>
      </c>
      <c r="B24" s="19" t="s">
        <v>70</v>
      </c>
      <c r="C24" s="3">
        <v>2.0</v>
      </c>
      <c r="I24" s="35"/>
      <c r="J24" s="35"/>
      <c r="P24" s="35"/>
      <c r="Q24" s="35"/>
      <c r="S24" s="7" t="str">
        <f>'Tableau croisé dynamique'!L6</f>
        <v/>
      </c>
      <c r="W24" s="35"/>
      <c r="X24" s="35"/>
      <c r="AD24" s="35"/>
      <c r="AE24" s="35"/>
      <c r="AK24" s="35"/>
      <c r="AL24" s="35"/>
      <c r="AM24" s="19"/>
      <c r="AN24" s="19"/>
      <c r="AR24" s="35"/>
      <c r="AS24" s="35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</row>
    <row r="25">
      <c r="A25" s="20" t="s">
        <v>71</v>
      </c>
      <c r="B25" s="21" t="s">
        <v>72</v>
      </c>
      <c r="I25" s="35"/>
      <c r="J25" s="35"/>
      <c r="P25" s="35"/>
      <c r="Q25" s="35"/>
      <c r="S25" s="7" t="str">
        <f>'Tableau croisé dynamique'!L7</f>
        <v/>
      </c>
      <c r="W25" s="35"/>
      <c r="X25" s="35"/>
      <c r="AD25" s="35"/>
      <c r="AE25" s="35"/>
      <c r="AK25" s="35"/>
      <c r="AL25" s="35"/>
      <c r="AR25" s="35"/>
      <c r="AS25" s="35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</row>
    <row r="26">
      <c r="A26" s="22" t="s">
        <v>73</v>
      </c>
      <c r="B26" s="22" t="s">
        <v>74</v>
      </c>
      <c r="C26" s="3">
        <v>1.0</v>
      </c>
      <c r="D26" s="22"/>
      <c r="I26" s="35"/>
      <c r="J26" s="35"/>
      <c r="P26" s="35"/>
      <c r="Q26" s="35"/>
      <c r="W26" s="35"/>
      <c r="X26" s="35"/>
      <c r="AD26" s="35"/>
      <c r="AE26" s="35"/>
      <c r="AK26" s="35"/>
      <c r="AL26" s="35"/>
      <c r="AR26" s="35"/>
      <c r="AS26" s="35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</row>
    <row r="27">
      <c r="A27" s="22" t="s">
        <v>75</v>
      </c>
      <c r="B27" s="22" t="s">
        <v>76</v>
      </c>
      <c r="C27" s="3">
        <v>4.0</v>
      </c>
      <c r="E27" s="22"/>
      <c r="I27" s="35"/>
      <c r="J27" s="35"/>
      <c r="K27" s="22"/>
      <c r="L27" s="22"/>
      <c r="M27" s="22"/>
      <c r="P27" s="35"/>
      <c r="Q27" s="35"/>
      <c r="W27" s="35"/>
      <c r="X27" s="35"/>
      <c r="AD27" s="35"/>
      <c r="AE27" s="35"/>
      <c r="AK27" s="35"/>
      <c r="AL27" s="35"/>
      <c r="AR27" s="35"/>
      <c r="AS27" s="35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</row>
    <row r="28">
      <c r="A28" s="22" t="s">
        <v>77</v>
      </c>
      <c r="B28" s="22" t="s">
        <v>78</v>
      </c>
      <c r="C28" s="3">
        <v>4.0</v>
      </c>
      <c r="I28" s="35"/>
      <c r="J28" s="35"/>
      <c r="P28" s="35"/>
      <c r="Q28" s="35"/>
      <c r="R28" s="22"/>
      <c r="S28" s="22"/>
      <c r="T28" s="22"/>
      <c r="U28" s="22"/>
      <c r="W28" s="35"/>
      <c r="X28" s="35"/>
      <c r="AD28" s="35"/>
      <c r="AE28" s="35"/>
      <c r="AK28" s="35"/>
      <c r="AL28" s="35"/>
      <c r="AR28" s="35"/>
      <c r="AS28" s="35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</row>
    <row r="29">
      <c r="A29" s="22" t="s">
        <v>79</v>
      </c>
      <c r="B29" s="22" t="s">
        <v>80</v>
      </c>
      <c r="C29" s="3">
        <v>3.0</v>
      </c>
      <c r="I29" s="35"/>
      <c r="J29" s="35"/>
      <c r="P29" s="35"/>
      <c r="Q29" s="35"/>
      <c r="R29" s="22"/>
      <c r="W29" s="35"/>
      <c r="X29" s="35"/>
      <c r="Y29" s="22"/>
      <c r="Z29" s="22"/>
      <c r="AD29" s="35"/>
      <c r="AE29" s="35"/>
      <c r="AK29" s="35"/>
      <c r="AL29" s="35"/>
      <c r="AR29" s="35"/>
      <c r="AS29" s="35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</row>
    <row r="30">
      <c r="A30" s="22" t="s">
        <v>81</v>
      </c>
      <c r="B30" s="22" t="s">
        <v>82</v>
      </c>
      <c r="C30" s="3">
        <v>1.0</v>
      </c>
      <c r="I30" s="35"/>
      <c r="J30" s="35"/>
      <c r="K30" s="22"/>
      <c r="P30" s="35"/>
      <c r="Q30" s="35"/>
      <c r="W30" s="35"/>
      <c r="X30" s="35"/>
      <c r="AD30" s="35"/>
      <c r="AE30" s="35"/>
      <c r="AK30" s="35"/>
      <c r="AL30" s="35"/>
      <c r="AR30" s="35"/>
      <c r="AS30" s="35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</row>
    <row r="31"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</row>
    <row r="32"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</row>
    <row r="33"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</row>
    <row r="34"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</row>
    <row r="35"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</row>
    <row r="36"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</row>
    <row r="37"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</row>
    <row r="38"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</row>
    <row r="39"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</row>
    <row r="40"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</row>
    <row r="41"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</row>
    <row r="42"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</row>
    <row r="43"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</row>
    <row r="44"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</row>
    <row r="45"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</row>
    <row r="46"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</row>
    <row r="47"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</row>
    <row r="48"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</row>
    <row r="49"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</row>
    <row r="50"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</row>
    <row r="51"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</row>
    <row r="52"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</row>
    <row r="53"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</row>
    <row r="54"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</row>
    <row r="55"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</row>
    <row r="56"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</row>
    <row r="57"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</row>
    <row r="58"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</row>
    <row r="59"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</row>
    <row r="60"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</row>
    <row r="61"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</row>
    <row r="62"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</row>
    <row r="63"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</row>
    <row r="64"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</row>
    <row r="65"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</row>
    <row r="66"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</row>
    <row r="67"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</row>
    <row r="68"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</row>
    <row r="69"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</row>
    <row r="70"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</row>
    <row r="71"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</row>
    <row r="72"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</row>
    <row r="73"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</row>
    <row r="74"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</row>
    <row r="75"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</row>
    <row r="76"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</row>
    <row r="77"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</row>
    <row r="78"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</row>
    <row r="79"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</row>
    <row r="80"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</row>
    <row r="81"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</row>
    <row r="82"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</row>
    <row r="83"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</row>
    <row r="84"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</row>
    <row r="85"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</row>
    <row r="86"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</row>
    <row r="87"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</row>
    <row r="88"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</row>
    <row r="89"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</row>
    <row r="90"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</row>
    <row r="91"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</row>
    <row r="92"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</row>
    <row r="93"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</row>
    <row r="94"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</row>
    <row r="95"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</row>
    <row r="96"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</row>
    <row r="97"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</row>
    <row r="98"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</row>
    <row r="99"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</row>
    <row r="100"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</row>
    <row r="101"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</row>
    <row r="102"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</row>
    <row r="103"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</row>
    <row r="104"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</row>
    <row r="105"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</row>
    <row r="106"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</row>
    <row r="107"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</row>
    <row r="108"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</row>
    <row r="109"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</row>
    <row r="110"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</row>
    <row r="111"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</row>
    <row r="112"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</row>
    <row r="113"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</row>
    <row r="114"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</row>
    <row r="115"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</row>
    <row r="116"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</row>
    <row r="117"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</row>
    <row r="118"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</row>
    <row r="119"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</row>
    <row r="120"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</row>
    <row r="121"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</row>
    <row r="122"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</row>
    <row r="123"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</row>
    <row r="124"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</row>
    <row r="125"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</row>
    <row r="126"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</row>
    <row r="127"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</row>
    <row r="128"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</row>
    <row r="129"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</row>
    <row r="130"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</row>
    <row r="131"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</row>
    <row r="132"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</row>
    <row r="133"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</row>
    <row r="134"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</row>
    <row r="135"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</row>
    <row r="136"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</row>
    <row r="137"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</row>
    <row r="138"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</row>
    <row r="139"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</row>
    <row r="140"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</row>
    <row r="141"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</row>
    <row r="142"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</row>
    <row r="143"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</row>
    <row r="144"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</row>
    <row r="145"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</row>
    <row r="146"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</row>
    <row r="147"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</row>
    <row r="148"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</row>
    <row r="149"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</row>
    <row r="150"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</row>
    <row r="151"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</row>
    <row r="152"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</row>
    <row r="153"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</row>
    <row r="154"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</row>
    <row r="155"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</row>
    <row r="156"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</row>
    <row r="157"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</row>
    <row r="158"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</row>
    <row r="159"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</row>
    <row r="160"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</row>
    <row r="161"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</row>
    <row r="162"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</row>
    <row r="163"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</row>
    <row r="164"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</row>
    <row r="165"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</row>
    <row r="166"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</row>
    <row r="167"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</row>
    <row r="168"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</row>
    <row r="169"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</row>
    <row r="170"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</row>
    <row r="171"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</row>
    <row r="172"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</row>
    <row r="173"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</row>
    <row r="174"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</row>
    <row r="175"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</row>
    <row r="176"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</row>
    <row r="177"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</row>
    <row r="178"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</row>
    <row r="179"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</row>
    <row r="180"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</row>
    <row r="181"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</row>
    <row r="182"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</row>
    <row r="183"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</row>
    <row r="184"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</row>
    <row r="185"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</row>
    <row r="186"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</row>
    <row r="187"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</row>
    <row r="188"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</row>
    <row r="189"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</row>
    <row r="190"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</row>
    <row r="191"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</row>
    <row r="192"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</row>
    <row r="193"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</row>
    <row r="194"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</row>
    <row r="195"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</row>
    <row r="196"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</row>
    <row r="197"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</row>
    <row r="198"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</row>
    <row r="199"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</row>
    <row r="200"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</row>
    <row r="201"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</row>
    <row r="202"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</row>
    <row r="203"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</row>
    <row r="204"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</row>
    <row r="205"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</row>
    <row r="206"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</row>
    <row r="207"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</row>
    <row r="208"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</row>
    <row r="209"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</row>
    <row r="210"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</row>
    <row r="211"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</row>
    <row r="212"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</row>
    <row r="213"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</row>
    <row r="214"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</row>
    <row r="215"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</row>
    <row r="216"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</row>
    <row r="217"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</row>
    <row r="218"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</row>
    <row r="219"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</row>
    <row r="220"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</row>
    <row r="221"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</row>
    <row r="222"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</row>
    <row r="223"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</row>
    <row r="224"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</row>
    <row r="225"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</row>
    <row r="226"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</row>
    <row r="227"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</row>
    <row r="228"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</row>
    <row r="229"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</row>
    <row r="230"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</row>
    <row r="231"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</row>
    <row r="232"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</row>
    <row r="233"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</row>
    <row r="234"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</row>
    <row r="235"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</row>
    <row r="236"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</row>
    <row r="237"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</row>
    <row r="238"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</row>
    <row r="239"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</row>
    <row r="240"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</row>
    <row r="241"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</row>
    <row r="242"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</row>
    <row r="243"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</row>
    <row r="244"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</row>
    <row r="245"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</row>
    <row r="246"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</row>
    <row r="247"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</row>
    <row r="248"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</row>
    <row r="249"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</row>
    <row r="250"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</row>
    <row r="251"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</row>
    <row r="252"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</row>
    <row r="253"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</row>
    <row r="254"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</row>
    <row r="255"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</row>
    <row r="256"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</row>
    <row r="257"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</row>
    <row r="258"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</row>
    <row r="259"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</row>
    <row r="260"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</row>
    <row r="261"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</row>
    <row r="262"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</row>
    <row r="263"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</row>
    <row r="264"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</row>
    <row r="265"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</row>
    <row r="266"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</row>
    <row r="267"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</row>
    <row r="268"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</row>
    <row r="269"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</row>
    <row r="270"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</row>
    <row r="271"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</row>
    <row r="272"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</row>
    <row r="273"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</row>
    <row r="274"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</row>
    <row r="275"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</row>
    <row r="276"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</row>
    <row r="277"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</row>
    <row r="278"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</row>
    <row r="279"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</row>
    <row r="280"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</row>
    <row r="281"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</row>
    <row r="282"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</row>
    <row r="283"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</row>
    <row r="284"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</row>
    <row r="285"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</row>
    <row r="286"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</row>
    <row r="287"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</row>
    <row r="288"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</row>
    <row r="289"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</row>
    <row r="290"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</row>
    <row r="291"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</row>
    <row r="292"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</row>
    <row r="293"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</row>
    <row r="294"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</row>
    <row r="295"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</row>
    <row r="296"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</row>
    <row r="297"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</row>
    <row r="298"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</row>
    <row r="299"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</row>
    <row r="300"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</row>
    <row r="301"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</row>
    <row r="302"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</row>
    <row r="303"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</row>
    <row r="304"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</row>
    <row r="305"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</row>
    <row r="306"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</row>
    <row r="307"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</row>
    <row r="308"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</row>
    <row r="309"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</row>
    <row r="310"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</row>
    <row r="311"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</row>
    <row r="312"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</row>
    <row r="313"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</row>
    <row r="314"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</row>
    <row r="315"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</row>
    <row r="316"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</row>
    <row r="317"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</row>
    <row r="318"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</row>
    <row r="319"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</row>
    <row r="320"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</row>
    <row r="321"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</row>
    <row r="322"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</row>
    <row r="323"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</row>
    <row r="324"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</row>
    <row r="325"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</row>
    <row r="326"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</row>
    <row r="327"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</row>
    <row r="328"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</row>
    <row r="329"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</row>
    <row r="330"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</row>
    <row r="331"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</row>
    <row r="332"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</row>
    <row r="333"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</row>
    <row r="334"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</row>
    <row r="335"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</row>
    <row r="336"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</row>
    <row r="337"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</row>
    <row r="338"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</row>
    <row r="339"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</row>
    <row r="340"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</row>
    <row r="341"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</row>
    <row r="342"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</row>
    <row r="343"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</row>
    <row r="344"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</row>
    <row r="345"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</row>
    <row r="346"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</row>
    <row r="347"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</row>
    <row r="348"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</row>
    <row r="349"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</row>
    <row r="350"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</row>
    <row r="351"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</row>
    <row r="352"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</row>
    <row r="353"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</row>
    <row r="354"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</row>
    <row r="355"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</row>
    <row r="356"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</row>
    <row r="357"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</row>
    <row r="358"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</row>
    <row r="359"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</row>
    <row r="360"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</row>
    <row r="361"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</row>
    <row r="362"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</row>
    <row r="363"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</row>
    <row r="364"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</row>
    <row r="365"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</row>
    <row r="366"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</row>
    <row r="367"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</row>
    <row r="368"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</row>
    <row r="369"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</row>
    <row r="370"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</row>
    <row r="371"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</row>
    <row r="372"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</row>
    <row r="373"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</row>
    <row r="374"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</row>
    <row r="375"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</row>
    <row r="376"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</row>
    <row r="377"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</row>
    <row r="378"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</row>
    <row r="379"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</row>
    <row r="380"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</row>
    <row r="381"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</row>
    <row r="382"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</row>
    <row r="383"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</row>
    <row r="384"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</row>
    <row r="385"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</row>
    <row r="386"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</row>
    <row r="387"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</row>
    <row r="388"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</row>
    <row r="389"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</row>
    <row r="390"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</row>
    <row r="391"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</row>
    <row r="392"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</row>
    <row r="393"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</row>
    <row r="394"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</row>
    <row r="395"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</row>
    <row r="396"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</row>
    <row r="397"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</row>
    <row r="398"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</row>
    <row r="399"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</row>
    <row r="400"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</row>
    <row r="401"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</row>
    <row r="402"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</row>
    <row r="403"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</row>
    <row r="404"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</row>
    <row r="405"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</row>
    <row r="406"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</row>
    <row r="407"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</row>
    <row r="408"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</row>
    <row r="409"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</row>
    <row r="410"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</row>
    <row r="411"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</row>
    <row r="412"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</row>
    <row r="413"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</row>
    <row r="414"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</row>
    <row r="415"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</row>
    <row r="416"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</row>
    <row r="417"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</row>
    <row r="418"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</row>
    <row r="419"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</row>
    <row r="420"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</row>
    <row r="421"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</row>
    <row r="422"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</row>
    <row r="423"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</row>
    <row r="424"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</row>
    <row r="425"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</row>
    <row r="426"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</row>
    <row r="427"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</row>
    <row r="428"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</row>
    <row r="429"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</row>
    <row r="430"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</row>
    <row r="431"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</row>
    <row r="432"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</row>
    <row r="433"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</row>
    <row r="434"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</row>
    <row r="435"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</row>
    <row r="436"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</row>
    <row r="437"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</row>
    <row r="438"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</row>
    <row r="439"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</row>
    <row r="440"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</row>
    <row r="441"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</row>
    <row r="442"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</row>
    <row r="443"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</row>
    <row r="444"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</row>
    <row r="445"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</row>
    <row r="446"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</row>
    <row r="447"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</row>
    <row r="448"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</row>
    <row r="449"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</row>
    <row r="450"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</row>
    <row r="451"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</row>
    <row r="452"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</row>
    <row r="453"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</row>
    <row r="454"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</row>
    <row r="455"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</row>
    <row r="456"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</row>
    <row r="457"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</row>
    <row r="458"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</row>
    <row r="459"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</row>
    <row r="460"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</row>
    <row r="461"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</row>
    <row r="462"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</row>
    <row r="463"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</row>
    <row r="464"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</row>
    <row r="465"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</row>
    <row r="466"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</row>
    <row r="467"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</row>
    <row r="468"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</row>
    <row r="469"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</row>
    <row r="470"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</row>
    <row r="471"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</row>
    <row r="472"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</row>
    <row r="473"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</row>
    <row r="474"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</row>
    <row r="475"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</row>
    <row r="476"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</row>
    <row r="477"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</row>
    <row r="478"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</row>
    <row r="479"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</row>
    <row r="480"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</row>
    <row r="481"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</row>
    <row r="482"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</row>
    <row r="483"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</row>
    <row r="484"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</row>
    <row r="485"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</row>
    <row r="486"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</row>
    <row r="487"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</row>
    <row r="488"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</row>
    <row r="489"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</row>
    <row r="490"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</row>
    <row r="491"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</row>
    <row r="492"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</row>
    <row r="493"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</row>
    <row r="494"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</row>
    <row r="495"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</row>
    <row r="496"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</row>
    <row r="497"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</row>
    <row r="498"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</row>
    <row r="499"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</row>
    <row r="500"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</row>
    <row r="501"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</row>
    <row r="502"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</row>
    <row r="503"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</row>
    <row r="504"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</row>
    <row r="505"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</row>
    <row r="506"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</row>
    <row r="507"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</row>
    <row r="508"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</row>
    <row r="509"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</row>
    <row r="510"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</row>
    <row r="511"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</row>
    <row r="512"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</row>
    <row r="513"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</row>
    <row r="514"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</row>
    <row r="515"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</row>
    <row r="516"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</row>
    <row r="517"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</row>
    <row r="518"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</row>
    <row r="519"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</row>
    <row r="520"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</row>
    <row r="521"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</row>
    <row r="522"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</row>
    <row r="523"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</row>
    <row r="524"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</row>
    <row r="525"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</row>
    <row r="526"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</row>
    <row r="527"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</row>
    <row r="528"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</row>
    <row r="529"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</row>
    <row r="530"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</row>
    <row r="531"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</row>
    <row r="532"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</row>
    <row r="533"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</row>
    <row r="534"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</row>
    <row r="535"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</row>
    <row r="536"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</row>
    <row r="537"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</row>
    <row r="538"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</row>
    <row r="539"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</row>
    <row r="540"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</row>
    <row r="541"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</row>
    <row r="542"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</row>
    <row r="543"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</row>
    <row r="544"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</row>
    <row r="545"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</row>
    <row r="546"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</row>
    <row r="547"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</row>
    <row r="548"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</row>
    <row r="549"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</row>
    <row r="550"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</row>
    <row r="551"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</row>
    <row r="552"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</row>
    <row r="553"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</row>
    <row r="554"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</row>
    <row r="555"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</row>
    <row r="556"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</row>
    <row r="557"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</row>
    <row r="558"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</row>
    <row r="559"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</row>
    <row r="560"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</row>
    <row r="561"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</row>
    <row r="562"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</row>
    <row r="563"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</row>
    <row r="564"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</row>
    <row r="565"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</row>
    <row r="566"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</row>
    <row r="567"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</row>
    <row r="568"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</row>
    <row r="569"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</row>
    <row r="570"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</row>
    <row r="571"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</row>
    <row r="572"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</row>
    <row r="573"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</row>
    <row r="574"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</row>
    <row r="575"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</row>
    <row r="576"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</row>
    <row r="577"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</row>
    <row r="578"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</row>
    <row r="579"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</row>
    <row r="580"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</row>
    <row r="581"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</row>
    <row r="582"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</row>
    <row r="583"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</row>
    <row r="584"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</row>
    <row r="585"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</row>
    <row r="586"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</row>
    <row r="587"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</row>
    <row r="588"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</row>
    <row r="589"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</row>
    <row r="590"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</row>
    <row r="591"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</row>
    <row r="592"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</row>
    <row r="593"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</row>
    <row r="594"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</row>
    <row r="595"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</row>
    <row r="596"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</row>
    <row r="597"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</row>
    <row r="598"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</row>
    <row r="599"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</row>
    <row r="600"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</row>
    <row r="601"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</row>
    <row r="602"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</row>
    <row r="603"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</row>
    <row r="604"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</row>
    <row r="605"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</row>
    <row r="606"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</row>
    <row r="607"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</row>
    <row r="608"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</row>
    <row r="609"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</row>
    <row r="610"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</row>
    <row r="611"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</row>
    <row r="612"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</row>
    <row r="613"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</row>
    <row r="614"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</row>
    <row r="615"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</row>
    <row r="616"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</row>
    <row r="617"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</row>
    <row r="618"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</row>
    <row r="619"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</row>
    <row r="620"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</row>
    <row r="621"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</row>
    <row r="622"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</row>
    <row r="623"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</row>
    <row r="624"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</row>
    <row r="625"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</row>
    <row r="626"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</row>
    <row r="627"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</row>
    <row r="628"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</row>
    <row r="629"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</row>
    <row r="630"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</row>
    <row r="631"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</row>
    <row r="632"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</row>
    <row r="633"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</row>
    <row r="634"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</row>
    <row r="635"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</row>
    <row r="636"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</row>
    <row r="637"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</row>
    <row r="638"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</row>
    <row r="639"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</row>
    <row r="640"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</row>
    <row r="641"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</row>
    <row r="642"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</row>
    <row r="643"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</row>
    <row r="644"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</row>
    <row r="645"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</row>
    <row r="646"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</row>
    <row r="647"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</row>
    <row r="648"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</row>
    <row r="649"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</row>
    <row r="650"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</row>
    <row r="651"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</row>
    <row r="652"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</row>
    <row r="653"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</row>
    <row r="654"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</row>
    <row r="655"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</row>
    <row r="656"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</row>
    <row r="657"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</row>
    <row r="658"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</row>
    <row r="659"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</row>
    <row r="660"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</row>
    <row r="661"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</row>
    <row r="662"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</row>
    <row r="663"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</row>
    <row r="664"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</row>
    <row r="665"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</row>
    <row r="666"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</row>
    <row r="667"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</row>
    <row r="668"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</row>
    <row r="669"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</row>
    <row r="670"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</row>
    <row r="671"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</row>
    <row r="672"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</row>
    <row r="673"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</row>
    <row r="674"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</row>
    <row r="675"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</row>
    <row r="676"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</row>
    <row r="677"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</row>
    <row r="678"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</row>
    <row r="679"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</row>
    <row r="680"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</row>
    <row r="681"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</row>
    <row r="682"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</row>
    <row r="683"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</row>
    <row r="684"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</row>
    <row r="685"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</row>
    <row r="686"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</row>
    <row r="687"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</row>
    <row r="688"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</row>
    <row r="689"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</row>
    <row r="690"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</row>
    <row r="691"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</row>
    <row r="692"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</row>
    <row r="693"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</row>
    <row r="694"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</row>
    <row r="695"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</row>
    <row r="696"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</row>
    <row r="697"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</row>
    <row r="698"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</row>
    <row r="699"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</row>
    <row r="700"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</row>
    <row r="701"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</row>
    <row r="702"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</row>
    <row r="703"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</row>
    <row r="704"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</row>
    <row r="705"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</row>
    <row r="706"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</row>
    <row r="707"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</row>
    <row r="708"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</row>
    <row r="709"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</row>
    <row r="710"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</row>
    <row r="711"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</row>
    <row r="712"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</row>
    <row r="713"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</row>
    <row r="714"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</row>
    <row r="715"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</row>
    <row r="716"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</row>
    <row r="717"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</row>
    <row r="718"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</row>
    <row r="719"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</row>
    <row r="720"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</row>
    <row r="721"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</row>
    <row r="722"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</row>
    <row r="723"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</row>
    <row r="724"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</row>
    <row r="725"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</row>
    <row r="726"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</row>
    <row r="727"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</row>
    <row r="728"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</row>
    <row r="729"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</row>
    <row r="730"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</row>
    <row r="731"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</row>
    <row r="732"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</row>
    <row r="733"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</row>
    <row r="734"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</row>
    <row r="735"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</row>
    <row r="736"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</row>
    <row r="737"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</row>
    <row r="738"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</row>
    <row r="739"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</row>
    <row r="740"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</row>
    <row r="741"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</row>
    <row r="742"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</row>
    <row r="743"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</row>
    <row r="744"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</row>
    <row r="745"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</row>
    <row r="746"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</row>
    <row r="747"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</row>
    <row r="748"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</row>
    <row r="749"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</row>
    <row r="750"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</row>
    <row r="751"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</row>
    <row r="752"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</row>
    <row r="753"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</row>
    <row r="754"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</row>
    <row r="755"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</row>
    <row r="756"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</row>
    <row r="757"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</row>
    <row r="758"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</row>
    <row r="759"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</row>
    <row r="760"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</row>
    <row r="761"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</row>
    <row r="762"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</row>
    <row r="763"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</row>
    <row r="764"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</row>
    <row r="765"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</row>
    <row r="766"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</row>
    <row r="767"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</row>
    <row r="768"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</row>
    <row r="769"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</row>
    <row r="770"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</row>
    <row r="771"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</row>
    <row r="772"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</row>
    <row r="773"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</row>
    <row r="774"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</row>
    <row r="775"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</row>
    <row r="776"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</row>
    <row r="777"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</row>
    <row r="778"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</row>
    <row r="779"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</row>
    <row r="780"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</row>
    <row r="781"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</row>
    <row r="782"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</row>
    <row r="783"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</row>
    <row r="784"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</row>
    <row r="785"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</row>
    <row r="786"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</row>
    <row r="787"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</row>
    <row r="788"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</row>
    <row r="789"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</row>
    <row r="790"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</row>
    <row r="791"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</row>
    <row r="792"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</row>
    <row r="793"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</row>
    <row r="794"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</row>
    <row r="795"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</row>
    <row r="796"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</row>
    <row r="797"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</row>
    <row r="798"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</row>
    <row r="799"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</row>
    <row r="800"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</row>
    <row r="801"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</row>
    <row r="802"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</row>
    <row r="803"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</row>
    <row r="804"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</row>
    <row r="805"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</row>
    <row r="806"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</row>
    <row r="807"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</row>
    <row r="808"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</row>
    <row r="809"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</row>
    <row r="810"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</row>
    <row r="811"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</row>
    <row r="812"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</row>
    <row r="813"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</row>
    <row r="814"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</row>
    <row r="815"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</row>
    <row r="816"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</row>
    <row r="817"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</row>
    <row r="818"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</row>
    <row r="819"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</row>
    <row r="820"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</row>
    <row r="821"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</row>
    <row r="822"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</row>
    <row r="823"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</row>
    <row r="824"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</row>
    <row r="825"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</row>
    <row r="826"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</row>
    <row r="827"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</row>
    <row r="828"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</row>
    <row r="829"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</row>
    <row r="830"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</row>
    <row r="831"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</row>
    <row r="832"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</row>
    <row r="833"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</row>
    <row r="834"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</row>
    <row r="835"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</row>
    <row r="836"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</row>
    <row r="837"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</row>
    <row r="838"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</row>
    <row r="839"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</row>
    <row r="840"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</row>
    <row r="841"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</row>
    <row r="842"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</row>
    <row r="843"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</row>
    <row r="844"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</row>
    <row r="845"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</row>
    <row r="846"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</row>
    <row r="847"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</row>
    <row r="848"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</row>
    <row r="849"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</row>
    <row r="850"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</row>
    <row r="851"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</row>
    <row r="852"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</row>
    <row r="853"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</row>
    <row r="854"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</row>
    <row r="855"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</row>
    <row r="856"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</row>
    <row r="857"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</row>
    <row r="858"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</row>
    <row r="859"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</row>
    <row r="860"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</row>
    <row r="861"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</row>
    <row r="862"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</row>
    <row r="863"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</row>
    <row r="864"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</row>
    <row r="865"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</row>
    <row r="866"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</row>
    <row r="867"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</row>
    <row r="868"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</row>
    <row r="869"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</row>
    <row r="870"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</row>
    <row r="871"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</row>
    <row r="872"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</row>
    <row r="873"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</row>
    <row r="874"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</row>
    <row r="875"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</row>
    <row r="876"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</row>
    <row r="877"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</row>
    <row r="878"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</row>
    <row r="879"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</row>
    <row r="880"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</row>
    <row r="881"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</row>
    <row r="882"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</row>
    <row r="883"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</row>
    <row r="884"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</row>
    <row r="885"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</row>
    <row r="886"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</row>
    <row r="887"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</row>
    <row r="888"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</row>
    <row r="889"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</row>
    <row r="890"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</row>
    <row r="891"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</row>
    <row r="892"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</row>
    <row r="893"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</row>
    <row r="894"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</row>
    <row r="895"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</row>
    <row r="896"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</row>
    <row r="897"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</row>
    <row r="898"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</row>
    <row r="899"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</row>
    <row r="900"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</row>
    <row r="901"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</row>
    <row r="902"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</row>
    <row r="903"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</row>
    <row r="904"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</row>
    <row r="905"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</row>
    <row r="906"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</row>
    <row r="907"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</row>
    <row r="908"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</row>
    <row r="909"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</row>
    <row r="910"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</row>
    <row r="911"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</row>
    <row r="912"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</row>
    <row r="913"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</row>
    <row r="914"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</row>
    <row r="915"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</row>
    <row r="916"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</row>
    <row r="917"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</row>
    <row r="918"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</row>
    <row r="919"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</row>
    <row r="920"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</row>
    <row r="921"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</row>
    <row r="922"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</row>
    <row r="923"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</row>
    <row r="924"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</row>
    <row r="925"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</row>
    <row r="926"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</row>
    <row r="927"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</row>
    <row r="928"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</row>
    <row r="929"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</row>
    <row r="930"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</row>
    <row r="931"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</row>
    <row r="932"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</row>
    <row r="933"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</row>
    <row r="934"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</row>
    <row r="935"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</row>
    <row r="936"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</row>
    <row r="937"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</row>
    <row r="938"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</row>
    <row r="939"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</row>
    <row r="940"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</row>
    <row r="941"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</row>
    <row r="942"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</row>
    <row r="943"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</row>
    <row r="944"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</row>
    <row r="945"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</row>
    <row r="946"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</row>
    <row r="947"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</row>
    <row r="948"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</row>
    <row r="949"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</row>
    <row r="950"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</row>
    <row r="951"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</row>
    <row r="952"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</row>
    <row r="953"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</row>
    <row r="954"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</row>
    <row r="955"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</row>
    <row r="956"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</row>
    <row r="957"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</row>
    <row r="958"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</row>
    <row r="959"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</row>
    <row r="960"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</row>
    <row r="961"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</row>
    <row r="962"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</row>
    <row r="963"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</row>
    <row r="964"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</row>
    <row r="965"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</row>
    <row r="966"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</row>
    <row r="967"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</row>
    <row r="968"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</row>
    <row r="969"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</row>
    <row r="970"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</row>
    <row r="971"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</row>
    <row r="972"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</row>
    <row r="973"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</row>
    <row r="974"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</row>
    <row r="975"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</row>
    <row r="976"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</row>
    <row r="977"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</row>
    <row r="978"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</row>
    <row r="979"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</row>
    <row r="980"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</row>
    <row r="981"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</row>
    <row r="982"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</row>
    <row r="983"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</row>
    <row r="984"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</row>
    <row r="985"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</row>
    <row r="986"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</row>
    <row r="987"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</row>
    <row r="988"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</row>
    <row r="989"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</row>
    <row r="990"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</row>
    <row r="991"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</row>
    <row r="992"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</row>
    <row r="993"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</row>
    <row r="994"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</row>
    <row r="995"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</row>
    <row r="996"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</row>
    <row r="997"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</row>
    <row r="998"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</row>
    <row r="999"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69.25"/>
    <col customWidth="1" min="8" max="8" width="35.5"/>
  </cols>
  <sheetData>
    <row r="2">
      <c r="B2" s="44" t="s">
        <v>95</v>
      </c>
    </row>
    <row r="3">
      <c r="C3" s="3" t="s">
        <v>96</v>
      </c>
      <c r="D3" s="3" t="s">
        <v>97</v>
      </c>
      <c r="E3" s="3" t="s">
        <v>98</v>
      </c>
      <c r="F3" s="3" t="s">
        <v>99</v>
      </c>
      <c r="G3" s="3" t="s">
        <v>100</v>
      </c>
      <c r="H3" s="3" t="s">
        <v>101</v>
      </c>
    </row>
    <row r="4">
      <c r="C4" s="23">
        <v>44690.0</v>
      </c>
      <c r="D4" s="3" t="s">
        <v>10</v>
      </c>
      <c r="E4" s="3" t="s">
        <v>32</v>
      </c>
      <c r="F4" s="3">
        <v>0.2</v>
      </c>
      <c r="G4" s="3" t="s">
        <v>102</v>
      </c>
    </row>
    <row r="5">
      <c r="C5" s="23">
        <v>44690.0</v>
      </c>
      <c r="D5" s="3" t="s">
        <v>12</v>
      </c>
      <c r="E5" s="3" t="s">
        <v>32</v>
      </c>
      <c r="F5" s="3">
        <v>0.2</v>
      </c>
      <c r="G5" s="3" t="s">
        <v>102</v>
      </c>
    </row>
    <row r="6">
      <c r="C6" s="23">
        <v>44690.0</v>
      </c>
      <c r="D6" s="3" t="s">
        <v>14</v>
      </c>
      <c r="E6" s="3" t="s">
        <v>32</v>
      </c>
      <c r="F6" s="3">
        <v>0.2</v>
      </c>
      <c r="G6" s="3" t="s">
        <v>102</v>
      </c>
    </row>
    <row r="7">
      <c r="C7" s="23">
        <v>44690.0</v>
      </c>
      <c r="D7" s="3" t="s">
        <v>16</v>
      </c>
      <c r="E7" s="3" t="s">
        <v>32</v>
      </c>
      <c r="F7" s="3">
        <v>0.2</v>
      </c>
      <c r="G7" s="3" t="s">
        <v>102</v>
      </c>
    </row>
    <row r="8">
      <c r="C8" s="23">
        <v>44690.0</v>
      </c>
      <c r="D8" s="3" t="s">
        <v>18</v>
      </c>
      <c r="E8" s="3" t="s">
        <v>32</v>
      </c>
      <c r="F8" s="3">
        <v>0.2</v>
      </c>
      <c r="G8" s="3" t="s">
        <v>102</v>
      </c>
    </row>
    <row r="9">
      <c r="C9" s="23">
        <v>44690.0</v>
      </c>
      <c r="D9" s="3" t="s">
        <v>20</v>
      </c>
      <c r="E9" s="3" t="s">
        <v>32</v>
      </c>
      <c r="F9" s="3">
        <v>0.2</v>
      </c>
      <c r="G9" s="3" t="s">
        <v>102</v>
      </c>
    </row>
    <row r="10">
      <c r="C10" s="23">
        <v>44690.0</v>
      </c>
      <c r="D10" s="3" t="s">
        <v>16</v>
      </c>
      <c r="E10" s="3" t="s">
        <v>81</v>
      </c>
      <c r="F10" s="3">
        <v>0.2</v>
      </c>
      <c r="G10" s="3" t="s">
        <v>103</v>
      </c>
    </row>
    <row r="11">
      <c r="C11" s="23">
        <v>44690.0</v>
      </c>
      <c r="D11" s="3" t="s">
        <v>10</v>
      </c>
      <c r="E11" s="3" t="s">
        <v>84</v>
      </c>
      <c r="F11" s="3">
        <v>0.5</v>
      </c>
      <c r="G11" s="3" t="s">
        <v>104</v>
      </c>
    </row>
    <row r="12">
      <c r="C12" s="23">
        <v>44690.0</v>
      </c>
      <c r="D12" s="3" t="s">
        <v>12</v>
      </c>
      <c r="E12" s="3" t="s">
        <v>84</v>
      </c>
      <c r="F12" s="3">
        <v>0.5</v>
      </c>
      <c r="G12" s="3" t="s">
        <v>104</v>
      </c>
    </row>
    <row r="13">
      <c r="C13" s="23">
        <v>44690.0</v>
      </c>
      <c r="D13" s="3" t="s">
        <v>14</v>
      </c>
      <c r="E13" s="3" t="s">
        <v>84</v>
      </c>
      <c r="F13" s="3">
        <v>0.5</v>
      </c>
      <c r="G13" s="3" t="s">
        <v>104</v>
      </c>
    </row>
    <row r="14">
      <c r="C14" s="23">
        <v>44690.0</v>
      </c>
      <c r="D14" s="3" t="s">
        <v>16</v>
      </c>
      <c r="E14" s="3" t="s">
        <v>84</v>
      </c>
      <c r="F14" s="3">
        <v>0.5</v>
      </c>
      <c r="G14" s="3" t="s">
        <v>104</v>
      </c>
    </row>
    <row r="15">
      <c r="C15" s="23">
        <v>44690.0</v>
      </c>
      <c r="D15" s="3" t="s">
        <v>18</v>
      </c>
      <c r="E15" s="3" t="s">
        <v>84</v>
      </c>
      <c r="F15" s="3">
        <v>0.5</v>
      </c>
      <c r="G15" s="3" t="s">
        <v>104</v>
      </c>
    </row>
    <row r="16">
      <c r="C16" s="23">
        <v>44690.0</v>
      </c>
      <c r="D16" s="3" t="s">
        <v>20</v>
      </c>
      <c r="E16" s="3" t="s">
        <v>84</v>
      </c>
      <c r="F16" s="3">
        <v>0.5</v>
      </c>
      <c r="G16" s="3" t="s">
        <v>104</v>
      </c>
    </row>
    <row r="17">
      <c r="C17" s="23">
        <v>44690.0</v>
      </c>
      <c r="D17" s="3" t="s">
        <v>18</v>
      </c>
      <c r="E17" s="3" t="s">
        <v>36</v>
      </c>
      <c r="F17" s="3">
        <v>0.1</v>
      </c>
      <c r="G17" s="3" t="s">
        <v>105</v>
      </c>
    </row>
    <row r="18">
      <c r="C18" s="23">
        <v>44691.0</v>
      </c>
      <c r="D18" s="3" t="s">
        <v>10</v>
      </c>
      <c r="E18" s="3" t="s">
        <v>86</v>
      </c>
      <c r="F18" s="3">
        <v>0.5</v>
      </c>
      <c r="G18" s="3" t="s">
        <v>106</v>
      </c>
    </row>
    <row r="19">
      <c r="C19" s="23">
        <v>44691.0</v>
      </c>
      <c r="D19" s="3" t="s">
        <v>12</v>
      </c>
      <c r="E19" s="3" t="s">
        <v>86</v>
      </c>
      <c r="F19" s="3">
        <v>0.5</v>
      </c>
      <c r="G19" s="3" t="s">
        <v>106</v>
      </c>
    </row>
    <row r="20">
      <c r="C20" s="23">
        <v>44691.0</v>
      </c>
      <c r="D20" s="3" t="s">
        <v>14</v>
      </c>
      <c r="E20" s="3" t="s">
        <v>86</v>
      </c>
      <c r="F20" s="3">
        <v>0.5</v>
      </c>
      <c r="G20" s="3" t="s">
        <v>106</v>
      </c>
    </row>
    <row r="21">
      <c r="C21" s="23">
        <v>44691.0</v>
      </c>
      <c r="D21" s="3" t="s">
        <v>16</v>
      </c>
      <c r="E21" s="3" t="s">
        <v>86</v>
      </c>
      <c r="F21" s="3">
        <v>0.5</v>
      </c>
      <c r="G21" s="3" t="s">
        <v>106</v>
      </c>
    </row>
    <row r="22">
      <c r="C22" s="23">
        <v>44691.0</v>
      </c>
      <c r="D22" s="3" t="s">
        <v>18</v>
      </c>
      <c r="E22" s="3" t="s">
        <v>86</v>
      </c>
      <c r="F22" s="3">
        <v>0.5</v>
      </c>
      <c r="G22" s="3" t="s">
        <v>106</v>
      </c>
    </row>
    <row r="23">
      <c r="C23" s="23">
        <v>44691.0</v>
      </c>
      <c r="D23" s="3" t="s">
        <v>20</v>
      </c>
      <c r="E23" s="3" t="s">
        <v>86</v>
      </c>
      <c r="F23" s="3">
        <v>0.5</v>
      </c>
      <c r="G23" s="3" t="s">
        <v>106</v>
      </c>
    </row>
    <row r="24">
      <c r="C24" s="23">
        <v>44691.0</v>
      </c>
      <c r="D24" s="3" t="s">
        <v>10</v>
      </c>
      <c r="E24" s="3" t="s">
        <v>49</v>
      </c>
      <c r="F24" s="3">
        <v>0.3</v>
      </c>
      <c r="G24" s="3" t="s">
        <v>107</v>
      </c>
    </row>
    <row r="25">
      <c r="C25" s="23">
        <v>44691.0</v>
      </c>
      <c r="D25" s="3" t="s">
        <v>12</v>
      </c>
      <c r="E25" s="3" t="s">
        <v>41</v>
      </c>
      <c r="F25" s="3">
        <v>0.3</v>
      </c>
      <c r="G25" s="3" t="s">
        <v>108</v>
      </c>
    </row>
    <row r="26">
      <c r="C26" s="23">
        <v>44691.0</v>
      </c>
      <c r="D26" s="3" t="s">
        <v>14</v>
      </c>
      <c r="E26" s="3" t="s">
        <v>65</v>
      </c>
      <c r="F26" s="3">
        <v>0.3</v>
      </c>
      <c r="G26" s="3" t="s">
        <v>109</v>
      </c>
    </row>
    <row r="27">
      <c r="C27" s="23">
        <v>44691.0</v>
      </c>
      <c r="D27" s="3" t="s">
        <v>16</v>
      </c>
      <c r="E27" s="3" t="s">
        <v>41</v>
      </c>
      <c r="F27" s="3">
        <v>0.3</v>
      </c>
      <c r="G27" s="3" t="s">
        <v>108</v>
      </c>
    </row>
    <row r="28">
      <c r="C28" s="23">
        <v>44691.0</v>
      </c>
      <c r="D28" s="3" t="s">
        <v>18</v>
      </c>
      <c r="E28" s="3" t="s">
        <v>65</v>
      </c>
      <c r="F28" s="3">
        <v>0.3</v>
      </c>
      <c r="G28" s="3" t="s">
        <v>109</v>
      </c>
    </row>
    <row r="29">
      <c r="C29" s="23">
        <v>44691.0</v>
      </c>
      <c r="D29" s="3" t="s">
        <v>20</v>
      </c>
      <c r="E29" s="3" t="s">
        <v>49</v>
      </c>
      <c r="F29" s="3">
        <v>0.3</v>
      </c>
      <c r="G29" s="3" t="s">
        <v>107</v>
      </c>
    </row>
    <row r="30">
      <c r="C30" s="23">
        <v>44697.0</v>
      </c>
      <c r="D30" s="3" t="s">
        <v>10</v>
      </c>
      <c r="E30" s="3" t="s">
        <v>73</v>
      </c>
      <c r="F30" s="3">
        <v>0.1</v>
      </c>
      <c r="G30" s="3" t="s">
        <v>110</v>
      </c>
    </row>
    <row r="31">
      <c r="C31" s="23">
        <v>44697.0</v>
      </c>
      <c r="D31" s="3" t="s">
        <v>12</v>
      </c>
      <c r="E31" s="3" t="s">
        <v>73</v>
      </c>
      <c r="F31" s="3">
        <v>0.1</v>
      </c>
      <c r="G31" s="3" t="s">
        <v>110</v>
      </c>
    </row>
    <row r="32">
      <c r="C32" s="23">
        <v>44697.0</v>
      </c>
      <c r="D32" s="3" t="s">
        <v>14</v>
      </c>
      <c r="E32" s="3" t="s">
        <v>73</v>
      </c>
      <c r="F32" s="3">
        <v>0.1</v>
      </c>
      <c r="G32" s="3" t="s">
        <v>110</v>
      </c>
    </row>
    <row r="33">
      <c r="C33" s="23">
        <v>44697.0</v>
      </c>
      <c r="D33" s="3" t="s">
        <v>16</v>
      </c>
      <c r="E33" s="3" t="s">
        <v>73</v>
      </c>
      <c r="F33" s="3">
        <v>0.1</v>
      </c>
      <c r="G33" s="3" t="s">
        <v>110</v>
      </c>
    </row>
    <row r="34">
      <c r="C34" s="23">
        <v>44697.0</v>
      </c>
      <c r="D34" s="3" t="s">
        <v>18</v>
      </c>
      <c r="E34" s="3" t="s">
        <v>73</v>
      </c>
      <c r="F34" s="3">
        <v>0.1</v>
      </c>
      <c r="G34" s="3" t="s">
        <v>110</v>
      </c>
    </row>
    <row r="35">
      <c r="C35" s="23">
        <v>44697.0</v>
      </c>
      <c r="D35" s="3" t="s">
        <v>20</v>
      </c>
      <c r="E35" s="3" t="s">
        <v>73</v>
      </c>
      <c r="F35" s="3">
        <v>0.1</v>
      </c>
      <c r="G35" s="3" t="s">
        <v>110</v>
      </c>
    </row>
    <row r="36">
      <c r="C36" s="23">
        <v>44697.0</v>
      </c>
      <c r="D36" s="3" t="s">
        <v>10</v>
      </c>
      <c r="E36" s="3" t="s">
        <v>75</v>
      </c>
      <c r="F36" s="3">
        <v>0.2</v>
      </c>
      <c r="G36" s="3" t="s">
        <v>111</v>
      </c>
    </row>
    <row r="37">
      <c r="C37" s="23">
        <v>44697.0</v>
      </c>
      <c r="D37" s="3" t="s">
        <v>12</v>
      </c>
      <c r="E37" s="3" t="s">
        <v>75</v>
      </c>
      <c r="F37" s="3">
        <v>0.2</v>
      </c>
      <c r="G37" s="3" t="s">
        <v>111</v>
      </c>
    </row>
    <row r="38">
      <c r="C38" s="23">
        <v>44697.0</v>
      </c>
      <c r="D38" s="3" t="s">
        <v>14</v>
      </c>
      <c r="E38" s="3" t="s">
        <v>75</v>
      </c>
      <c r="F38" s="3">
        <v>0.2</v>
      </c>
      <c r="G38" s="3" t="s">
        <v>111</v>
      </c>
    </row>
    <row r="39">
      <c r="C39" s="23">
        <v>44697.0</v>
      </c>
      <c r="D39" s="3" t="s">
        <v>16</v>
      </c>
      <c r="E39" s="3" t="s">
        <v>75</v>
      </c>
      <c r="F39" s="3">
        <v>0.2</v>
      </c>
      <c r="G39" s="3" t="s">
        <v>111</v>
      </c>
    </row>
    <row r="40">
      <c r="C40" s="23">
        <v>44697.0</v>
      </c>
      <c r="D40" s="3" t="s">
        <v>18</v>
      </c>
      <c r="E40" s="3" t="s">
        <v>75</v>
      </c>
      <c r="F40" s="3">
        <v>0.2</v>
      </c>
      <c r="G40" s="3" t="s">
        <v>111</v>
      </c>
    </row>
    <row r="41">
      <c r="C41" s="23">
        <v>44697.0</v>
      </c>
      <c r="D41" s="3" t="s">
        <v>20</v>
      </c>
      <c r="E41" s="3" t="s">
        <v>75</v>
      </c>
      <c r="F41" s="3">
        <v>0.2</v>
      </c>
      <c r="G41" s="3" t="s">
        <v>111</v>
      </c>
    </row>
    <row r="42">
      <c r="C42" s="23">
        <v>44698.0</v>
      </c>
      <c r="D42" s="3" t="s">
        <v>10</v>
      </c>
      <c r="E42" s="3" t="s">
        <v>32</v>
      </c>
      <c r="F42" s="3">
        <v>0.2</v>
      </c>
      <c r="G42" s="3" t="s">
        <v>112</v>
      </c>
    </row>
    <row r="43">
      <c r="C43" s="23">
        <v>44698.0</v>
      </c>
      <c r="D43" s="3" t="s">
        <v>12</v>
      </c>
      <c r="E43" s="3" t="s">
        <v>32</v>
      </c>
      <c r="F43" s="3">
        <v>0.2</v>
      </c>
      <c r="G43" s="3" t="s">
        <v>112</v>
      </c>
    </row>
    <row r="44">
      <c r="C44" s="23">
        <v>44698.0</v>
      </c>
      <c r="D44" s="3" t="s">
        <v>14</v>
      </c>
      <c r="E44" s="3" t="s">
        <v>32</v>
      </c>
      <c r="F44" s="3">
        <v>0.2</v>
      </c>
      <c r="G44" s="3" t="s">
        <v>112</v>
      </c>
    </row>
    <row r="45">
      <c r="C45" s="23">
        <v>44698.0</v>
      </c>
      <c r="D45" s="3" t="s">
        <v>16</v>
      </c>
      <c r="E45" s="3" t="s">
        <v>32</v>
      </c>
      <c r="F45" s="3">
        <v>0.2</v>
      </c>
      <c r="G45" s="3" t="s">
        <v>112</v>
      </c>
    </row>
    <row r="46">
      <c r="C46" s="23">
        <v>44698.0</v>
      </c>
      <c r="D46" s="3" t="s">
        <v>18</v>
      </c>
      <c r="E46" s="3" t="s">
        <v>32</v>
      </c>
      <c r="F46" s="3">
        <v>0.2</v>
      </c>
      <c r="G46" s="3" t="s">
        <v>112</v>
      </c>
    </row>
    <row r="47">
      <c r="C47" s="23">
        <v>44698.0</v>
      </c>
      <c r="D47" s="3" t="s">
        <v>20</v>
      </c>
      <c r="E47" s="3" t="s">
        <v>32</v>
      </c>
      <c r="F47" s="3">
        <v>0.2</v>
      </c>
      <c r="G47" s="3" t="s">
        <v>112</v>
      </c>
    </row>
    <row r="48">
      <c r="C48" s="23">
        <v>44698.0</v>
      </c>
      <c r="D48" s="3" t="s">
        <v>10</v>
      </c>
      <c r="E48" s="3" t="s">
        <v>51</v>
      </c>
      <c r="F48" s="3">
        <v>1.0</v>
      </c>
      <c r="G48" s="3" t="s">
        <v>113</v>
      </c>
    </row>
    <row r="49">
      <c r="C49" s="23">
        <v>44698.0</v>
      </c>
      <c r="D49" s="3" t="s">
        <v>12</v>
      </c>
      <c r="E49" s="3" t="s">
        <v>43</v>
      </c>
      <c r="F49" s="3">
        <v>1.0</v>
      </c>
      <c r="G49" s="3" t="s">
        <v>113</v>
      </c>
    </row>
    <row r="50">
      <c r="C50" s="23">
        <v>44698.0</v>
      </c>
      <c r="D50" s="3" t="s">
        <v>14</v>
      </c>
      <c r="E50" s="3" t="s">
        <v>67</v>
      </c>
      <c r="F50" s="3">
        <v>1.0</v>
      </c>
      <c r="G50" s="3" t="s">
        <v>113</v>
      </c>
    </row>
    <row r="51">
      <c r="C51" s="23">
        <v>44698.0</v>
      </c>
      <c r="D51" s="3" t="s">
        <v>16</v>
      </c>
      <c r="E51" s="3" t="s">
        <v>43</v>
      </c>
      <c r="F51" s="3">
        <v>1.0</v>
      </c>
      <c r="G51" s="3" t="s">
        <v>113</v>
      </c>
    </row>
    <row r="52">
      <c r="C52" s="23">
        <v>44698.0</v>
      </c>
      <c r="D52" s="3" t="s">
        <v>18</v>
      </c>
      <c r="E52" s="3" t="s">
        <v>67</v>
      </c>
      <c r="F52" s="3">
        <v>1.0</v>
      </c>
      <c r="G52" s="3" t="s">
        <v>113</v>
      </c>
    </row>
    <row r="53">
      <c r="C53" s="23">
        <v>44698.0</v>
      </c>
      <c r="D53" s="3" t="s">
        <v>20</v>
      </c>
      <c r="E53" s="3" t="s">
        <v>51</v>
      </c>
      <c r="F53" s="3">
        <v>1.0</v>
      </c>
      <c r="G53" s="3" t="s">
        <v>113</v>
      </c>
    </row>
    <row r="54">
      <c r="C54" s="23">
        <v>44698.0</v>
      </c>
      <c r="D54" s="3" t="s">
        <v>18</v>
      </c>
      <c r="E54" s="3" t="s">
        <v>36</v>
      </c>
      <c r="F54" s="3">
        <v>0.1</v>
      </c>
      <c r="G54" s="3" t="s">
        <v>105</v>
      </c>
    </row>
    <row r="55">
      <c r="C55" s="23">
        <v>44704.0</v>
      </c>
      <c r="D55" s="3" t="s">
        <v>10</v>
      </c>
      <c r="E55" s="3" t="s">
        <v>32</v>
      </c>
      <c r="F55" s="3">
        <v>0.2</v>
      </c>
      <c r="G55" s="3" t="s">
        <v>114</v>
      </c>
    </row>
    <row r="56">
      <c r="C56" s="23">
        <v>44704.0</v>
      </c>
      <c r="D56" s="3" t="s">
        <v>12</v>
      </c>
      <c r="E56" s="3" t="s">
        <v>32</v>
      </c>
      <c r="F56" s="3">
        <v>0.2</v>
      </c>
      <c r="G56" s="3" t="s">
        <v>114</v>
      </c>
    </row>
    <row r="57">
      <c r="C57" s="23">
        <v>44704.0</v>
      </c>
      <c r="D57" s="3" t="s">
        <v>14</v>
      </c>
      <c r="E57" s="3" t="s">
        <v>32</v>
      </c>
      <c r="F57" s="3">
        <v>0.2</v>
      </c>
      <c r="G57" s="3" t="s">
        <v>114</v>
      </c>
    </row>
    <row r="58">
      <c r="C58" s="23">
        <v>44704.0</v>
      </c>
      <c r="D58" s="3" t="s">
        <v>16</v>
      </c>
      <c r="E58" s="3" t="s">
        <v>32</v>
      </c>
      <c r="F58" s="3">
        <v>0.2</v>
      </c>
      <c r="G58" s="3" t="s">
        <v>114</v>
      </c>
    </row>
    <row r="59">
      <c r="C59" s="23">
        <v>44704.0</v>
      </c>
      <c r="D59" s="3" t="s">
        <v>18</v>
      </c>
      <c r="E59" s="3" t="s">
        <v>32</v>
      </c>
      <c r="F59" s="3">
        <v>0.2</v>
      </c>
      <c r="G59" s="3" t="s">
        <v>114</v>
      </c>
    </row>
    <row r="60">
      <c r="C60" s="23">
        <v>44704.0</v>
      </c>
      <c r="D60" s="3" t="s">
        <v>20</v>
      </c>
      <c r="E60" s="3" t="s">
        <v>32</v>
      </c>
      <c r="F60" s="3">
        <v>0.2</v>
      </c>
      <c r="G60" s="3" t="s">
        <v>114</v>
      </c>
    </row>
    <row r="61">
      <c r="C61" s="23">
        <v>44705.0</v>
      </c>
      <c r="D61" s="3" t="s">
        <v>10</v>
      </c>
      <c r="E61" s="3" t="s">
        <v>77</v>
      </c>
      <c r="F61" s="3">
        <v>1.3</v>
      </c>
      <c r="G61" s="3" t="s">
        <v>115</v>
      </c>
    </row>
    <row r="62">
      <c r="C62" s="23">
        <v>44705.0</v>
      </c>
      <c r="D62" s="3" t="s">
        <v>12</v>
      </c>
      <c r="E62" s="3" t="s">
        <v>79</v>
      </c>
      <c r="F62" s="3">
        <v>1.3</v>
      </c>
      <c r="G62" s="3" t="s">
        <v>116</v>
      </c>
    </row>
    <row r="63">
      <c r="C63" s="23">
        <v>44705.0</v>
      </c>
      <c r="D63" s="3" t="s">
        <v>14</v>
      </c>
      <c r="E63" s="3" t="s">
        <v>77</v>
      </c>
      <c r="F63" s="3">
        <v>1.3</v>
      </c>
      <c r="G63" s="3" t="s">
        <v>115</v>
      </c>
    </row>
    <row r="64">
      <c r="C64" s="23">
        <v>44705.0</v>
      </c>
      <c r="D64" s="3" t="s">
        <v>16</v>
      </c>
      <c r="E64" s="3" t="s">
        <v>79</v>
      </c>
      <c r="F64" s="3">
        <v>1.3</v>
      </c>
      <c r="G64" s="3" t="s">
        <v>116</v>
      </c>
    </row>
    <row r="65">
      <c r="C65" s="23">
        <v>44705.0</v>
      </c>
      <c r="D65" s="3" t="s">
        <v>18</v>
      </c>
      <c r="E65" s="3" t="s">
        <v>77</v>
      </c>
      <c r="F65" s="3">
        <v>1.3</v>
      </c>
      <c r="G65" s="3" t="s">
        <v>115</v>
      </c>
    </row>
    <row r="66">
      <c r="C66" s="23">
        <v>44705.0</v>
      </c>
      <c r="D66" s="3" t="s">
        <v>20</v>
      </c>
      <c r="E66" s="3" t="s">
        <v>77</v>
      </c>
      <c r="F66" s="3">
        <v>1.3</v>
      </c>
      <c r="G66" s="3" t="s">
        <v>115</v>
      </c>
    </row>
    <row r="67">
      <c r="C67" s="23">
        <v>44707.0</v>
      </c>
      <c r="D67" s="3" t="s">
        <v>10</v>
      </c>
      <c r="E67" s="3" t="s">
        <v>34</v>
      </c>
      <c r="F67" s="3">
        <v>0.2</v>
      </c>
      <c r="G67" s="3" t="s">
        <v>117</v>
      </c>
    </row>
    <row r="68">
      <c r="C68" s="23">
        <v>44707.0</v>
      </c>
      <c r="D68" s="3" t="s">
        <v>18</v>
      </c>
      <c r="E68" s="3" t="s">
        <v>34</v>
      </c>
      <c r="F68" s="3">
        <v>0.2</v>
      </c>
      <c r="G68" s="3" t="s">
        <v>117</v>
      </c>
    </row>
    <row r="69">
      <c r="C69" s="23">
        <v>44707.0</v>
      </c>
      <c r="D69" s="3" t="s">
        <v>20</v>
      </c>
      <c r="E69" s="3" t="s">
        <v>34</v>
      </c>
      <c r="F69" s="3">
        <v>0.2</v>
      </c>
      <c r="G69" s="3" t="s">
        <v>117</v>
      </c>
    </row>
    <row r="70">
      <c r="C70" s="23">
        <v>44711.0</v>
      </c>
      <c r="D70" s="3" t="s">
        <v>10</v>
      </c>
      <c r="E70" s="3" t="s">
        <v>32</v>
      </c>
      <c r="F70" s="3">
        <v>0.2</v>
      </c>
      <c r="G70" s="3" t="s">
        <v>118</v>
      </c>
    </row>
    <row r="71">
      <c r="C71" s="23">
        <v>44711.0</v>
      </c>
      <c r="D71" s="3" t="s">
        <v>12</v>
      </c>
      <c r="E71" s="3" t="s">
        <v>32</v>
      </c>
      <c r="F71" s="3">
        <v>0.2</v>
      </c>
      <c r="G71" s="3" t="s">
        <v>118</v>
      </c>
    </row>
    <row r="72">
      <c r="C72" s="23">
        <v>44711.0</v>
      </c>
      <c r="D72" s="3" t="s">
        <v>14</v>
      </c>
      <c r="E72" s="3" t="s">
        <v>32</v>
      </c>
      <c r="F72" s="3">
        <v>0.2</v>
      </c>
      <c r="G72" s="3" t="s">
        <v>118</v>
      </c>
    </row>
    <row r="73">
      <c r="C73" s="23">
        <v>44711.0</v>
      </c>
      <c r="D73" s="3" t="s">
        <v>16</v>
      </c>
      <c r="E73" s="3" t="s">
        <v>32</v>
      </c>
      <c r="F73" s="3">
        <v>0.2</v>
      </c>
      <c r="G73" s="3" t="s">
        <v>118</v>
      </c>
    </row>
    <row r="74">
      <c r="C74" s="23">
        <v>44711.0</v>
      </c>
      <c r="D74" s="3" t="s">
        <v>18</v>
      </c>
      <c r="E74" s="3" t="s">
        <v>32</v>
      </c>
      <c r="F74" s="3">
        <v>0.2</v>
      </c>
      <c r="G74" s="3" t="s">
        <v>118</v>
      </c>
    </row>
    <row r="75">
      <c r="C75" s="23">
        <v>44711.0</v>
      </c>
      <c r="D75" s="3" t="s">
        <v>20</v>
      </c>
      <c r="E75" s="3" t="s">
        <v>32</v>
      </c>
      <c r="F75" s="3">
        <v>0.2</v>
      </c>
      <c r="G75" s="3" t="s">
        <v>118</v>
      </c>
    </row>
    <row r="76">
      <c r="C76" s="23">
        <v>44711.0</v>
      </c>
      <c r="D76" s="3" t="s">
        <v>16</v>
      </c>
      <c r="E76" s="3" t="s">
        <v>36</v>
      </c>
      <c r="F76" s="3">
        <v>0.2</v>
      </c>
      <c r="G76" s="3" t="s">
        <v>119</v>
      </c>
    </row>
    <row r="77">
      <c r="C77" s="23">
        <v>44711.0</v>
      </c>
      <c r="D77" s="3" t="s">
        <v>18</v>
      </c>
      <c r="E77" s="3" t="s">
        <v>67</v>
      </c>
      <c r="F77" s="3">
        <v>0.2</v>
      </c>
      <c r="G77" s="3" t="s">
        <v>120</v>
      </c>
    </row>
    <row r="78">
      <c r="C78" s="23">
        <v>44711.0</v>
      </c>
      <c r="D78" s="3" t="s">
        <v>14</v>
      </c>
      <c r="E78" s="3" t="s">
        <v>67</v>
      </c>
      <c r="F78" s="3">
        <v>0.2</v>
      </c>
      <c r="G78" s="3" t="s">
        <v>120</v>
      </c>
    </row>
    <row r="79">
      <c r="C79" s="23">
        <v>44712.0</v>
      </c>
      <c r="D79" s="3" t="s">
        <v>16</v>
      </c>
      <c r="E79" s="3" t="s">
        <v>36</v>
      </c>
      <c r="F79" s="3">
        <v>0.5</v>
      </c>
      <c r="G79" s="3" t="s">
        <v>121</v>
      </c>
    </row>
    <row r="80">
      <c r="C80" s="23">
        <v>44719.0</v>
      </c>
      <c r="D80" s="3" t="s">
        <v>10</v>
      </c>
      <c r="E80" s="3" t="s">
        <v>53</v>
      </c>
      <c r="F80" s="3">
        <v>0.1</v>
      </c>
      <c r="G80" s="3" t="s">
        <v>122</v>
      </c>
    </row>
    <row r="81">
      <c r="C81" s="23">
        <v>44719.0</v>
      </c>
      <c r="D81" s="3" t="s">
        <v>12</v>
      </c>
      <c r="E81" s="3" t="s">
        <v>43</v>
      </c>
      <c r="F81" s="3">
        <v>0.5</v>
      </c>
      <c r="G81" s="3" t="s">
        <v>123</v>
      </c>
    </row>
    <row r="82">
      <c r="C82" s="23">
        <v>44719.0</v>
      </c>
      <c r="D82" s="3" t="s">
        <v>14</v>
      </c>
      <c r="E82" s="3" t="s">
        <v>67</v>
      </c>
      <c r="F82" s="3">
        <v>0.25</v>
      </c>
      <c r="G82" s="3" t="s">
        <v>124</v>
      </c>
    </row>
    <row r="83">
      <c r="C83" s="23">
        <v>44719.0</v>
      </c>
      <c r="D83" s="3" t="s">
        <v>16</v>
      </c>
      <c r="E83" s="3" t="s">
        <v>43</v>
      </c>
      <c r="F83" s="3">
        <v>0.5</v>
      </c>
      <c r="G83" s="3" t="s">
        <v>123</v>
      </c>
    </row>
    <row r="84">
      <c r="C84" s="23">
        <v>44719.0</v>
      </c>
      <c r="D84" s="3" t="s">
        <v>18</v>
      </c>
      <c r="E84" s="3" t="s">
        <v>67</v>
      </c>
      <c r="F84" s="3">
        <v>0.25</v>
      </c>
      <c r="G84" s="3" t="s">
        <v>124</v>
      </c>
    </row>
    <row r="85">
      <c r="C85" s="23">
        <v>44719.0</v>
      </c>
      <c r="D85" s="3" t="s">
        <v>20</v>
      </c>
      <c r="E85" s="3" t="s">
        <v>125</v>
      </c>
      <c r="F85" s="3" t="s">
        <v>125</v>
      </c>
      <c r="G85" s="3" t="s">
        <v>125</v>
      </c>
    </row>
    <row r="86">
      <c r="C86" s="23">
        <v>44719.0</v>
      </c>
      <c r="D86" s="3" t="s">
        <v>16</v>
      </c>
      <c r="E86" s="3" t="s">
        <v>36</v>
      </c>
      <c r="F86" s="3">
        <v>0.1</v>
      </c>
      <c r="G86" s="3" t="s">
        <v>126</v>
      </c>
    </row>
    <row r="87">
      <c r="C87" s="23">
        <v>44719.0</v>
      </c>
      <c r="D87" s="3" t="s">
        <v>18</v>
      </c>
      <c r="E87" s="3" t="s">
        <v>69</v>
      </c>
      <c r="F87" s="3">
        <v>0.25</v>
      </c>
      <c r="G87" s="3" t="s">
        <v>127</v>
      </c>
    </row>
    <row r="88">
      <c r="C88" s="23">
        <v>44719.0</v>
      </c>
      <c r="D88" s="3" t="s">
        <v>14</v>
      </c>
      <c r="E88" s="3" t="s">
        <v>69</v>
      </c>
      <c r="F88" s="3">
        <v>0.25</v>
      </c>
      <c r="G88" s="45" t="s">
        <v>127</v>
      </c>
    </row>
    <row r="89">
      <c r="C89" s="23">
        <v>44719.0</v>
      </c>
      <c r="D89" s="3" t="s">
        <v>18</v>
      </c>
      <c r="E89" s="3" t="s">
        <v>79</v>
      </c>
      <c r="F89" s="3">
        <v>0.1</v>
      </c>
      <c r="G89" s="3" t="s">
        <v>128</v>
      </c>
    </row>
    <row r="90">
      <c r="C90" s="23">
        <v>44719.0</v>
      </c>
      <c r="D90" s="3" t="s">
        <v>14</v>
      </c>
      <c r="E90" s="3" t="s">
        <v>79</v>
      </c>
      <c r="F90" s="3">
        <v>0.1</v>
      </c>
      <c r="G90" s="3" t="s">
        <v>128</v>
      </c>
    </row>
    <row r="91">
      <c r="C91" s="46">
        <v>44719.0</v>
      </c>
      <c r="D91" s="36" t="s">
        <v>10</v>
      </c>
      <c r="E91" s="3" t="s">
        <v>32</v>
      </c>
      <c r="F91" s="3">
        <v>0.2</v>
      </c>
      <c r="G91" s="3" t="s">
        <v>129</v>
      </c>
    </row>
    <row r="92">
      <c r="C92" s="23">
        <v>44719.0</v>
      </c>
      <c r="D92" s="3" t="s">
        <v>16</v>
      </c>
      <c r="E92" s="3" t="s">
        <v>75</v>
      </c>
      <c r="F92" s="3">
        <v>0.1</v>
      </c>
      <c r="G92" s="3" t="s">
        <v>130</v>
      </c>
    </row>
    <row r="93">
      <c r="C93" s="23">
        <v>44720.0</v>
      </c>
      <c r="D93" s="3" t="s">
        <v>12</v>
      </c>
      <c r="E93" s="3" t="s">
        <v>75</v>
      </c>
      <c r="F93" s="3">
        <v>0.1</v>
      </c>
      <c r="G93" s="3" t="s">
        <v>130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